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xa09103\Google Drive\Bootcamp\PREWORK_BTH\Repository\hw-1\"/>
    </mc:Choice>
  </mc:AlternateContent>
  <xr:revisionPtr revIDLastSave="0" documentId="13_ncr:1_{35711F26-0159-4981-9B1E-F4A1EFCCC799}" xr6:coauthVersionLast="41" xr6:coauthVersionMax="41" xr10:uidLastSave="{00000000-0000-0000-0000-000000000000}"/>
  <bookViews>
    <workbookView xWindow="28680" yWindow="-120" windowWidth="29040" windowHeight="15840" activeTab="3" xr2:uid="{00000000-000D-0000-FFFF-FFFF00000000}"/>
  </bookViews>
  <sheets>
    <sheet name="Category Stats" sheetId="2" r:id="rId1"/>
    <sheet name="Subcategory Stats" sheetId="3" r:id="rId2"/>
    <sheet name="Launch Date" sheetId="4" r:id="rId3"/>
    <sheet name="Data" sheetId="1" r:id="rId4"/>
    <sheet name="Bonus" sheetId="5" r:id="rId5"/>
  </sheets>
  <definedNames>
    <definedName name="_xlnm._FilterDatabase" localSheetId="3" hidden="1">Data!$A$1:$T$1</definedName>
  </definedNames>
  <calcPr calcId="191029"/>
  <pivotCaches>
    <pivotCache cacheId="8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<sst xmlns="http://schemas.openxmlformats.org/spreadsheetml/2006/main" count="24823" uniqueCount="8402">
  <si>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</si>
  <si>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</si>
  <si>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</si>
  <si>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</si>
  <si>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</si>
  <si>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</si>
  <si>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</si>
  <si>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</si>
  <si>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</si>
  <si>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</si>
  <si>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</si>
  <si>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</si>
  <si>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</si>
  <si>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</si>
  <si>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</si>
  <si>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</si>
  <si>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</si>
  <si>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</si>
  <si>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</si>
  <si>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</si>
  <si>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</si>
  <si>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</si>
  <si>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</si>
  <si>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</si>
  <si>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</si>
  <si>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</si>
  <si>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</si>
  <si>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</si>
  <si>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</si>
  <si>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</si>
  <si>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</si>
  <si>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</si>
  <si>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</si>
  <si>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</si>
  <si>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</si>
  <si>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</si>
  <si>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</si>
  <si>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</si>
  <si>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</si>
  <si>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</si>
  <si>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</si>
  <si>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</si>
  <si>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</si>
  <si>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</si>
  <si>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</si>
  <si>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</si>
  <si>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</si>
  <si>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</si>
  <si>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</si>
  <si>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</si>
  <si>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</si>
  <si>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</si>
  <si>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</si>
  <si>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</si>
  <si>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</si>
  <si>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</si>
  <si>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</si>
  <si>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</si>
  <si>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</si>
  <si>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</si>
  <si>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</si>
  <si>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</si>
  <si>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</si>
  <si>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</si>
  <si>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</si>
  <si>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</si>
  <si>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</si>
  <si>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</si>
  <si>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</si>
  <si>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</si>
  <si>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</si>
  <si>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</si>
  <si>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</si>
  <si>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</si>
  <si>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</si>
  <si>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</si>
  <si>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</si>
  <si>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</si>
  <si>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</si>
  <si>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</si>
  <si>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</si>
  <si>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</si>
  <si>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</si>
  <si>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</si>
  <si>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</si>
  <si>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</si>
  <si>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</si>
  <si>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</si>
  <si>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</si>
  <si>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</si>
  <si>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</si>
  <si>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</si>
  <si>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</si>
  <si>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</si>
  <si>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</si>
  <si>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</si>
  <si>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</si>
  <si>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</si>
  <si>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</si>
  <si>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</si>
  <si>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</si>
  <si>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</si>
  <si>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</si>
  <si>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</si>
  <si>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</si>
  <si>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</si>
  <si>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</si>
  <si>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</si>
  <si>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</si>
  <si>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</si>
  <si>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</si>
  <si>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</si>
  <si>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</si>
  <si>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</si>
  <si>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</si>
  <si>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</si>
  <si>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</si>
  <si>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</si>
  <si>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</si>
  <si>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</si>
  <si>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</si>
  <si>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</si>
  <si>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</si>
  <si>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</si>
  <si>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</si>
  <si>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</si>
  <si>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</si>
  <si>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</si>
  <si>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</si>
  <si>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</si>
  <si>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</si>
  <si>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</si>
  <si>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</si>
  <si>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</si>
  <si>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</si>
  <si>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</si>
  <si>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</si>
  <si>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</si>
  <si>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</si>
  <si>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</si>
  <si>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</si>
  <si>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</si>
  <si>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</si>
  <si>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</si>
  <si>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</si>
  <si>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</si>
  <si>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</si>
  <si>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</si>
  <si>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</si>
  <si>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</si>
  <si>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</si>
  <si>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</si>
  <si>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</si>
  <si>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</si>
  <si>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</si>
  <si>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</si>
  <si>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</si>
  <si>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</si>
  <si>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</si>
  <si>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</si>
  <si>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</si>
  <si>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</si>
  <si>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</si>
  <si>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</si>
  <si>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</si>
  <si>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</si>
  <si>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</si>
  <si>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</si>
  <si>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</si>
  <si>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</si>
  <si>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</si>
  <si>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</si>
  <si>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</si>
  <si>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</si>
  <si>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</si>
  <si>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</si>
  <si>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</si>
  <si>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</si>
  <si>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</si>
  <si>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</si>
  <si>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</si>
  <si>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</si>
  <si>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</si>
  <si>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</si>
  <si>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</si>
  <si>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</si>
  <si>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</si>
  <si>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</si>
  <si>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</si>
  <si>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</si>
  <si>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</si>
  <si>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</si>
  <si>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</si>
  <si>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</si>
  <si>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</si>
  <si>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</si>
  <si>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</si>
  <si>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</si>
  <si>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</si>
  <si>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</si>
  <si>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</si>
  <si>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</si>
  <si>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</si>
  <si>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</si>
  <si>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</si>
  <si>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</si>
  <si>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</si>
  <si>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</si>
  <si>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</si>
  <si>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</si>
  <si>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</si>
  <si>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</si>
  <si>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</si>
  <si>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</si>
  <si>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</si>
  <si>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</si>
  <si>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</si>
  <si>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</si>
  <si>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</si>
  <si>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</si>
  <si>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</si>
  <si>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</si>
  <si>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</si>
  <si>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</si>
  <si>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</si>
  <si>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</si>
  <si>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</si>
  <si>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</si>
  <si>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</si>
  <si>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</si>
  <si>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</si>
  <si>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</si>
  <si>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</si>
  <si>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</si>
  <si>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</si>
  <si>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</si>
  <si>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</si>
  <si>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</si>
  <si>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</si>
  <si>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</si>
  <si>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</si>
  <si>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</si>
  <si>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</si>
  <si>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</si>
  <si>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</si>
  <si>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</si>
  <si>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</si>
  <si>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</si>
  <si>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</si>
  <si>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</si>
  <si>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</si>
  <si>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</si>
  <si>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</si>
  <si>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</si>
  <si>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</si>
  <si>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</si>
  <si>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</si>
  <si>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</si>
  <si>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</si>
  <si>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</si>
  <si>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</si>
  <si>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</si>
  <si>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</si>
  <si>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</si>
  <si>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</si>
  <si>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</si>
  <si>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</si>
  <si>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</si>
  <si>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</si>
  <si>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</si>
  <si>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</si>
  <si>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</si>
  <si>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</si>
  <si>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</si>
  <si>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</si>
  <si>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</si>
  <si>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</si>
  <si>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</si>
  <si>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</si>
  <si>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</si>
  <si>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</si>
  <si>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</si>
  <si>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</si>
  <si>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</si>
  <si>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</si>
  <si>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</si>
  <si>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</si>
  <si>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</si>
  <si>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</si>
  <si>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</si>
  <si>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</si>
  <si>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</si>
  <si>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</si>
  <si>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</si>
  <si>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</si>
  <si>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</si>
  <si>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</si>
  <si>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</si>
  <si>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</si>
  <si>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</si>
  <si>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</si>
  <si>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</si>
  <si>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</si>
  <si>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</si>
  <si>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</si>
  <si>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</si>
  <si>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</si>
  <si>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</si>
  <si>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</si>
  <si>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</si>
  <si>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</si>
  <si>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</si>
  <si>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</si>
  <si>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</si>
  <si>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</si>
  <si>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</si>
  <si>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</si>
  <si>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</si>
  <si>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</si>
  <si>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</si>
  <si>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</si>
  <si>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</si>
  <si>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</si>
  <si>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</si>
  <si>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</si>
  <si>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</si>
  <si>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</si>
  <si>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</si>
  <si>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</si>
  <si>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</si>
  <si>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</si>
  <si>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</si>
  <si>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</si>
  <si>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</si>
  <si>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</si>
  <si>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</si>
  <si>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</si>
  <si>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</si>
  <si>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</si>
  <si>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</si>
  <si>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</si>
  <si>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</si>
  <si>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</si>
  <si>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</si>
  <si>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</si>
  <si>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</si>
  <si>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</si>
  <si>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</si>
  <si>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</si>
  <si>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</si>
  <si>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</si>
  <si>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</si>
  <si>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</si>
  <si>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</si>
  <si>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</si>
  <si>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</si>
  <si>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</si>
  <si>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</si>
  <si>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</si>
  <si>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</si>
  <si>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</si>
  <si>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</si>
  <si>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</si>
  <si>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</si>
  <si>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</si>
  <si>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</si>
  <si>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</si>
  <si>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</si>
  <si>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</si>
  <si>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</si>
  <si>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</si>
  <si>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</si>
  <si>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</si>
  <si>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</si>
  <si>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</si>
  <si>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</si>
  <si>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</si>
  <si>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</si>
  <si>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</si>
  <si>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</si>
  <si>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</si>
  <si>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</si>
  <si>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</si>
  <si>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</si>
  <si>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</si>
  <si>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</si>
  <si>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</si>
  <si>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</si>
  <si>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</si>
  <si>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</si>
  <si>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</si>
  <si>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</si>
  <si>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</si>
  <si>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</si>
  <si>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</si>
  <si>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</si>
  <si>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</si>
  <si>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</si>
  <si>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</si>
  <si>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</si>
  <si>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</si>
  <si>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</si>
  <si>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</si>
  <si>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</si>
  <si>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</si>
  <si>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</si>
  <si>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</si>
  <si>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</si>
  <si>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</si>
  <si>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</si>
  <si>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</si>
  <si>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</si>
  <si>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</si>
  <si>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</si>
  <si>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</si>
  <si>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</si>
  <si>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</si>
  <si>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</si>
  <si>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</si>
  <si>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</si>
  <si>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</si>
  <si>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</si>
  <si>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</si>
  <si>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</si>
  <si>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</si>
  <si>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</si>
  <si>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</si>
  <si>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</si>
  <si>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</si>
  <si>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</si>
  <si>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</si>
  <si>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</si>
  <si>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</si>
  <si>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</si>
  <si>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</si>
  <si>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</si>
  <si>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</si>
  <si>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</si>
  <si>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</si>
  <si>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</si>
  <si>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</si>
  <si>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</si>
  <si>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</si>
  <si>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</si>
  <si>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</si>
  <si>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</si>
  <si>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</si>
  <si>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</si>
  <si>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</si>
  <si>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</si>
  <si>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</si>
  <si>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</si>
  <si>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</si>
  <si>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</si>
  <si>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</si>
  <si>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</si>
  <si>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</si>
  <si>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</si>
  <si>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</si>
  <si>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</si>
  <si>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</si>
  <si>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</si>
  <si>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</si>
  <si>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</si>
  <si>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</si>
  <si>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</si>
  <si>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</si>
  <si>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</si>
  <si>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</si>
  <si>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</si>
  <si>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</si>
  <si>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</si>
  <si>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</si>
  <si>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</si>
  <si>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</si>
  <si>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</si>
  <si>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</si>
  <si>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</si>
  <si>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</si>
  <si>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</si>
  <si>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</si>
  <si>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</si>
  <si>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</si>
  <si>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</si>
  <si>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</si>
  <si>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</si>
  <si>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</si>
  <si>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</si>
  <si>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</si>
  <si>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</si>
  <si>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</si>
  <si>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</si>
  <si>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</si>
  <si>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</si>
  <si>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</si>
  <si>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</si>
  <si>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</si>
  <si>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</si>
  <si>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</si>
  <si>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</si>
  <si>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</si>
  <si>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</si>
  <si>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</si>
  <si>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</si>
  <si>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</si>
  <si>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</si>
  <si>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</si>
  <si>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</si>
  <si>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</si>
  <si>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</si>
  <si>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</si>
  <si>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</si>
  <si>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</si>
  <si>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</si>
  <si>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</si>
  <si>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</si>
  <si>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</si>
  <si>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</si>
  <si>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</si>
  <si>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</si>
  <si>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</si>
  <si>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</si>
  <si>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</si>
  <si>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</si>
  <si>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</si>
  <si>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</si>
  <si>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</si>
  <si>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</si>
  <si>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</si>
  <si>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</si>
  <si>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</si>
  <si>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</si>
  <si>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</si>
  <si>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</si>
  <si>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</si>
  <si>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</si>
  <si>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</si>
  <si>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</si>
  <si>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</si>
  <si>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</si>
  <si>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</si>
  <si>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</si>
  <si>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</si>
  <si>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</si>
  <si>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</si>
  <si>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</si>
  <si>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</si>
  <si>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</si>
  <si>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</si>
  <si>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</si>
  <si>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</si>
  <si>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</si>
  <si>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</si>
  <si>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</si>
  <si>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</si>
  <si>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</si>
  <si>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</si>
  <si>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</si>
  <si>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</si>
  <si>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</si>
  <si>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</si>
  <si>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</si>
  <si>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</si>
  <si>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</si>
  <si>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</si>
  <si>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</si>
  <si>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</si>
  <si>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</si>
  <si>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</si>
  <si>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</si>
  <si>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</si>
  <si>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</si>
  <si>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</si>
  <si>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</si>
  <si>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</si>
  <si>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</si>
  <si>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</si>
  <si>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</si>
  <si>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</si>
  <si>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</si>
  <si>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</si>
  <si>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</si>
  <si>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</si>
  <si>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</si>
  <si>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</si>
  <si>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</si>
  <si>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</si>
  <si>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</si>
  <si>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</si>
  <si>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</si>
  <si>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</si>
  <si>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</si>
  <si>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</si>
  <si>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</si>
  <si>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</si>
  <si>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</si>
  <si>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</si>
  <si>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</si>
  <si>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</si>
  <si>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</si>
  <si>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</si>
  <si>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</si>
  <si>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</si>
  <si>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</si>
  <si>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</si>
  <si>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</si>
  <si>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</si>
  <si>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</si>
  <si>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</si>
  <si>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</si>
  <si>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</si>
  <si>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</si>
  <si>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</si>
  <si>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</si>
  <si>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</si>
  <si>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</si>
  <si>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</si>
  <si>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</si>
  <si>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</si>
  <si>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</si>
  <si>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</si>
  <si>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</si>
  <si>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</si>
  <si>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</si>
  <si>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</si>
  <si>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</si>
  <si>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</si>
  <si>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</si>
  <si>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</si>
  <si>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</si>
  <si>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</si>
  <si>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</si>
  <si>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</si>
  <si>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</si>
  <si>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</si>
  <si>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</si>
  <si>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</si>
  <si>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</si>
  <si>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</si>
  <si>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</si>
  <si>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</si>
  <si>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</si>
  <si>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</si>
  <si>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</si>
  <si>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</si>
  <si>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</si>
  <si>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</si>
  <si>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</si>
  <si>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</si>
  <si>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</si>
  <si>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</si>
  <si>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</si>
  <si>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</si>
  <si>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</si>
  <si>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</si>
  <si>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</si>
  <si>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</si>
  <si>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</si>
  <si>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</si>
  <si>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</si>
  <si>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</si>
  <si>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</si>
  <si>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</si>
  <si>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</si>
  <si>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</si>
  <si>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</si>
  <si>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</si>
  <si>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</si>
  <si>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</si>
  <si>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</si>
  <si>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</si>
  <si>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</si>
  <si>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</si>
  <si>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</si>
  <si>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</si>
  <si>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</si>
  <si>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</si>
  <si>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</si>
  <si>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</si>
  <si>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</si>
  <si>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</si>
  <si>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</si>
  <si>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</si>
  <si>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</si>
  <si>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</si>
  <si>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</si>
  <si>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</si>
  <si>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</si>
  <si>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</si>
  <si>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</si>
  <si>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</si>
  <si>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</si>
  <si>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</si>
  <si>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</si>
  <si>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</si>
  <si>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</si>
  <si>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</si>
  <si>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</si>
  <si>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</si>
  <si>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</si>
  <si>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</si>
  <si>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</si>
  <si>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</si>
  <si>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</si>
  <si>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</si>
  <si>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</si>
  <si>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</si>
  <si>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</si>
  <si>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</si>
  <si>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</si>
  <si>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</si>
  <si>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</si>
  <si>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</si>
  <si>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</si>
  <si>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</si>
  <si>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</si>
  <si>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</si>
  <si>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</si>
  <si>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</si>
  <si>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</si>
  <si>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</si>
  <si>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</si>
  <si>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</si>
  <si>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</si>
  <si>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</si>
  <si>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</si>
  <si>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</si>
  <si>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</si>
  <si>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</si>
  <si>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</si>
  <si>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</si>
  <si>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</si>
  <si>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</si>
  <si>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</si>
  <si>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</si>
  <si>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</si>
  <si>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</si>
  <si>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</si>
  <si>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</si>
  <si>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</si>
  <si>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</si>
  <si>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</si>
  <si>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</si>
  <si>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</si>
  <si>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</si>
  <si>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</si>
  <si>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</si>
  <si>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</si>
  <si>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</si>
  <si>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</si>
  <si>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</si>
  <si>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</si>
  <si>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</si>
  <si>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</si>
  <si>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</si>
  <si>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</si>
  <si>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</si>
  <si>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</si>
  <si>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</si>
  <si>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</si>
  <si>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</si>
  <si>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</si>
  <si>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</si>
  <si>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</si>
  <si>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</si>
  <si>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</si>
  <si>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</si>
  <si>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</si>
  <si>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</si>
  <si>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</si>
  <si>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</si>
  <si>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</si>
  <si>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</si>
  <si>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</si>
  <si>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</si>
  <si>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</si>
  <si>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</si>
  <si>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</si>
  <si>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</si>
  <si>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</si>
  <si>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</si>
  <si>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</si>
  <si>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</si>
  <si>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</si>
  <si>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</si>
  <si>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</si>
  <si>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</si>
  <si>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</si>
  <si>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</si>
  <si>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</si>
  <si>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</si>
  <si>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</si>
  <si>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</si>
  <si>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</si>
  <si>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</si>
  <si>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</si>
  <si>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</si>
  <si>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</si>
  <si>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</si>
  <si>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</si>
  <si>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</si>
  <si>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</si>
  <si>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</si>
  <si>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</si>
  <si>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</si>
  <si>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</si>
  <si>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</si>
  <si>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</si>
  <si>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</si>
  <si>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</si>
  <si>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</si>
  <si>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</si>
  <si>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</si>
  <si>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</si>
  <si>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</si>
  <si>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</si>
  <si>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</si>
  <si>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</si>
  <si>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</si>
  <si>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</si>
  <si>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</si>
  <si>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</si>
  <si>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</si>
  <si>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</si>
  <si>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</si>
  <si>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</si>
  <si>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</si>
  <si>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</si>
  <si>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</si>
  <si>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</si>
  <si>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</si>
  <si>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</si>
  <si>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</si>
  <si>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</si>
  <si>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</si>
  <si>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</si>
  <si>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</si>
  <si>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</si>
  <si>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</si>
  <si>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</si>
  <si>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</si>
  <si>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</si>
  <si>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</si>
  <si>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</si>
  <si>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</si>
  <si>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</si>
  <si>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</si>
  <si>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</si>
  <si>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</si>
  <si>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</si>
  <si>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</si>
  <si>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</si>
  <si>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</si>
  <si>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</si>
  <si>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</si>
  <si>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</si>
  <si>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</si>
  <si>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</si>
  <si>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</si>
  <si>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</si>
  <si>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</si>
  <si>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</si>
  <si>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</si>
  <si>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</si>
  <si>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</si>
  <si>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</si>
  <si>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</si>
  <si>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</si>
  <si>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</si>
  <si>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</si>
  <si>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</si>
  <si>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</si>
  <si>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</si>
  <si>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</si>
  <si>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</si>
  <si>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</si>
  <si>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</si>
  <si>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</si>
  <si>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</si>
  <si>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</si>
  <si>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</si>
  <si>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</si>
  <si>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</si>
  <si>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</si>
  <si>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</si>
  <si>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</si>
  <si>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</si>
  <si>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</si>
  <si>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</si>
  <si>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</si>
  <si>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</si>
  <si>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</si>
  <si>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</si>
  <si>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</si>
  <si>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</si>
  <si>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</si>
  <si>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</si>
  <si>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</si>
  <si>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</si>
  <si>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</si>
  <si>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</si>
  <si>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</si>
  <si>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</si>
  <si>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</si>
  <si>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</si>
  <si>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</si>
  <si>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</si>
  <si>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</si>
  <si>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</si>
  <si>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</si>
  <si>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</si>
  <si>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</si>
  <si>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</si>
  <si>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</si>
  <si>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</si>
  <si>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</si>
  <si>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</si>
  <si>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</si>
  <si>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</si>
  <si>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</si>
  <si>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</si>
  <si>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</si>
  <si>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</si>
  <si>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</si>
  <si>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</si>
  <si>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</si>
  <si>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</si>
  <si>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</si>
  <si>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</si>
  <si>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</si>
  <si>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</si>
  <si>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</si>
  <si>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</si>
  <si>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</si>
  <si>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</si>
  <si>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</si>
  <si>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</si>
  <si>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</si>
  <si>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</si>
  <si>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</si>
  <si>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</si>
  <si>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</si>
  <si>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</si>
  <si>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</si>
  <si>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</si>
  <si>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</si>
  <si>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</si>
  <si>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</si>
  <si>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</si>
  <si>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</si>
  <si>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</si>
  <si>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</si>
  <si>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</si>
  <si>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</si>
  <si>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</si>
  <si>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</si>
  <si>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</si>
  <si>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</si>
  <si>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</si>
  <si>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</si>
  <si>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</si>
  <si>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</si>
  <si>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</si>
  <si>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</si>
  <si>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</si>
  <si>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</si>
  <si>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</si>
  <si>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</si>
  <si>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</si>
  <si>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</si>
  <si>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</si>
  <si>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</si>
  <si>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</si>
  <si>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</si>
  <si>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</si>
  <si>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</si>
  <si>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</si>
  <si>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</si>
  <si>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</si>
  <si>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</si>
  <si>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</si>
  <si>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</si>
  <si>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</si>
  <si>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</si>
  <si>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</si>
  <si>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</si>
  <si>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</si>
  <si>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</si>
  <si>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</si>
  <si>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</si>
  <si>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</si>
  <si>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</si>
  <si>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</si>
  <si>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</si>
  <si>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</si>
  <si>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</si>
  <si>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</si>
  <si>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</si>
  <si>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</si>
  <si>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</si>
  <si>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</si>
  <si>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</si>
  <si>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</si>
  <si>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</si>
  <si>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</si>
  <si>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</si>
  <si>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</si>
  <si>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</si>
  <si>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</si>
  <si>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</si>
  <si>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</si>
  <si>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</si>
  <si>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</si>
  <si>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</si>
  <si>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</si>
  <si>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</si>
  <si>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</si>
  <si>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</si>
  <si>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</si>
  <si>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</si>
  <si>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</si>
  <si>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</si>
  <si>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</si>
  <si>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</si>
  <si>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</si>
  <si>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</si>
  <si>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</si>
  <si>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</si>
  <si>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</si>
  <si>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</si>
  <si>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</si>
  <si>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</si>
  <si>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</si>
  <si>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</si>
  <si>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</si>
  <si>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</si>
  <si>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</si>
  <si>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</si>
  <si>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</si>
  <si>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</si>
  <si>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</si>
  <si>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</si>
  <si>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</si>
  <si>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</si>
  <si>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</si>
  <si>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</si>
  <si>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</si>
  <si>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</si>
  <si>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</si>
  <si>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</si>
  <si>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</si>
  <si>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</si>
  <si>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</si>
  <si>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</si>
  <si>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</si>
  <si>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</si>
  <si>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</si>
  <si>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</si>
  <si>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</si>
  <si>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</si>
  <si>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</si>
  <si>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</si>
  <si>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</si>
  <si>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</si>
  <si>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</si>
  <si>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</si>
  <si>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</si>
  <si>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</si>
  <si>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</si>
  <si>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</si>
  <si>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</si>
  <si>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</si>
  <si>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</si>
  <si>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</si>
  <si>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</si>
  <si>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</si>
  <si>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</si>
  <si>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</si>
  <si>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</si>
  <si>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</si>
  <si>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</si>
  <si>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</si>
  <si>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</si>
  <si>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</si>
  <si>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</si>
  <si>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</si>
  <si>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</si>
  <si>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</si>
  <si>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</si>
  <si>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</si>
  <si>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</si>
  <si>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</si>
  <si>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</si>
  <si>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</si>
  <si>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</si>
  <si>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</si>
  <si>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</si>
  <si>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</si>
  <si>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</si>
  <si>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</si>
  <si>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</si>
  <si>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</si>
  <si>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</si>
  <si>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</si>
  <si>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</si>
  <si>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</si>
  <si>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</si>
  <si>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</si>
  <si>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</si>
  <si>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</si>
  <si>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</si>
  <si>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</si>
  <si>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</si>
  <si>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</si>
  <si>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</si>
  <si>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</si>
  <si>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</si>
  <si>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</si>
  <si>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</si>
  <si>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</si>
  <si>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</si>
  <si>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</si>
  <si>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</si>
  <si>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</si>
  <si>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</si>
  <si>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</si>
  <si>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</si>
  <si>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</si>
  <si>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</si>
  <si>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</si>
  <si>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</si>
  <si>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</si>
  <si>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</si>
  <si>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</si>
  <si>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</si>
  <si>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</si>
  <si>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</si>
  <si>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</si>
  <si>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</si>
  <si>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</si>
  <si>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</si>
  <si>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</si>
  <si>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</si>
  <si>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</si>
  <si>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</si>
  <si>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</si>
  <si>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</si>
  <si>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</si>
  <si>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</si>
  <si>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</si>
  <si>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</si>
  <si>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</si>
  <si>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</si>
  <si>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</si>
  <si>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</si>
  <si>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</si>
  <si>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</si>
  <si>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</si>
  <si>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</si>
  <si>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</si>
  <si>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</si>
  <si>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</si>
  <si>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</si>
  <si>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</si>
  <si>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</si>
  <si>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</si>
  <si>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</si>
  <si>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</si>
  <si>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</si>
  <si>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</si>
  <si>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</si>
  <si>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</si>
  <si>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</si>
  <si>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</si>
  <si>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</si>
  <si>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</si>
  <si>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</si>
  <si>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</si>
  <si>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</si>
  <si>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</si>
  <si>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</si>
  <si>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</si>
  <si>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</si>
  <si>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</si>
  <si>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</si>
  <si>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</si>
  <si>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</si>
  <si>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</si>
  <si>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</si>
  <si>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</si>
  <si>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</si>
  <si>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</si>
  <si>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</si>
  <si>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</si>
  <si>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</si>
  <si>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</si>
  <si>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</si>
  <si>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</si>
  <si>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</si>
  <si>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</si>
  <si>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</si>
  <si>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</si>
  <si>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</si>
  <si>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</si>
  <si>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</si>
  <si>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</si>
  <si>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</si>
  <si>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</si>
  <si>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</si>
  <si>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</si>
  <si>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</si>
  <si>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</si>
  <si>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</si>
  <si>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</si>
  <si>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</si>
  <si>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</si>
  <si>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</si>
  <si>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</si>
  <si>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</si>
  <si>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</si>
  <si>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</si>
  <si>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</si>
  <si>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</si>
  <si>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</si>
  <si>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</si>
  <si>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</si>
  <si>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</si>
  <si>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</si>
  <si>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</si>
  <si>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</si>
  <si>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</si>
  <si>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</si>
  <si>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</si>
  <si>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</si>
  <si>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</si>
  <si>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</si>
  <si>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</si>
  <si>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</si>
  <si>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</si>
  <si>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</si>
  <si>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</si>
  <si>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</si>
  <si>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</si>
  <si>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</si>
  <si>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</si>
  <si>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</si>
  <si>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</si>
  <si>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</si>
  <si>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</si>
  <si>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</si>
  <si>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</si>
  <si>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</si>
  <si>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</si>
  <si>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</si>
  <si>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</si>
  <si>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</si>
  <si>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</si>
  <si>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</si>
  <si>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</si>
  <si>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</si>
  <si>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</si>
  <si>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</si>
  <si>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</si>
  <si>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</si>
  <si>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</si>
  <si>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</si>
  <si>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</si>
  <si>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</si>
  <si>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</si>
  <si>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</si>
  <si>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</si>
  <si>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</si>
  <si>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</si>
  <si>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</si>
  <si>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</si>
  <si>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</si>
  <si>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</si>
  <si>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</si>
  <si>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</si>
  <si>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</si>
  <si>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</si>
  <si>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</si>
  <si>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</si>
  <si>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</si>
  <si>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</si>
  <si>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</si>
  <si>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</si>
  <si>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</si>
  <si>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</si>
  <si>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</si>
  <si>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</si>
  <si>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</si>
  <si>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</si>
  <si>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</si>
  <si>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</si>
  <si>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</si>
  <si>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</si>
  <si>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</si>
  <si>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</si>
  <si>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</si>
  <si>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</si>
  <si>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</si>
  <si>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</si>
  <si>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</si>
  <si>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</si>
  <si>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</si>
  <si>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</si>
  <si>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</si>
  <si>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</si>
  <si>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</si>
  <si>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</si>
  <si>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</si>
  <si>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</si>
  <si>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</si>
  <si>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</si>
  <si>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</si>
  <si>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</si>
  <si>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</si>
  <si>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</si>
  <si>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</si>
  <si>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</si>
  <si>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</si>
  <si>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</si>
  <si>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</si>
  <si>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</si>
  <si>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</si>
  <si>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</si>
  <si>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</si>
  <si>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</si>
  <si>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</si>
  <si>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</si>
  <si>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</si>
  <si>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</si>
  <si>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</si>
  <si>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</si>
  <si>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</si>
  <si>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</si>
  <si>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</si>
  <si>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</si>
  <si>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</si>
  <si>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</si>
  <si>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</si>
  <si>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</si>
  <si>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</si>
  <si>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</si>
  <si>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</si>
  <si>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</si>
  <si>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</si>
  <si>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</si>
  <si>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</si>
  <si>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</si>
  <si>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</si>
  <si>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</si>
  <si>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</si>
  <si>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</si>
  <si>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</si>
  <si>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</si>
  <si>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</si>
  <si>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</si>
  <si>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</si>
  <si>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</si>
  <si>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</si>
  <si>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</si>
  <si>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</si>
  <si>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</si>
  <si>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</si>
  <si>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</si>
  <si>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</si>
  <si>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</si>
  <si>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</si>
  <si>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</si>
  <si>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</si>
  <si>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</si>
  <si>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</si>
  <si>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</si>
  <si>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</si>
  <si>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</si>
  <si>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</si>
  <si>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</si>
  <si>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</si>
  <si>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</si>
  <si>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</si>
  <si>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</si>
  <si>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</si>
  <si>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</si>
  <si>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</si>
  <si>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</si>
  <si>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</si>
  <si>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</si>
  <si>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</si>
  <si>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</si>
  <si>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</si>
  <si>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</si>
  <si>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</si>
  <si>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</si>
  <si>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</si>
  <si>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</si>
  <si>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</si>
  <si>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</si>
  <si>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</si>
  <si>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</si>
  <si>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</si>
  <si>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</si>
  <si>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</si>
  <si>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</si>
  <si>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</si>
  <si>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</si>
  <si>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</si>
  <si>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</si>
  <si>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</si>
  <si>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</si>
  <si>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</si>
  <si>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</si>
  <si>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</si>
  <si>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</si>
  <si>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</si>
  <si>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</si>
  <si>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</si>
  <si>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</si>
  <si>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</si>
  <si>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</si>
  <si>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</si>
  <si>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</si>
  <si>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</si>
  <si>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</si>
  <si>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</si>
  <si>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</si>
  <si>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</si>
  <si>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</si>
  <si>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</si>
  <si>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</si>
  <si>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</si>
  <si>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</si>
  <si>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</si>
  <si>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</si>
  <si>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</si>
  <si>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</si>
  <si>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</si>
  <si>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</si>
  <si>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</si>
  <si>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</si>
  <si>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</si>
  <si>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</si>
  <si>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</si>
  <si>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</si>
  <si>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</si>
  <si>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</si>
  <si>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</si>
  <si>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</si>
  <si>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</si>
  <si>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</si>
  <si>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</si>
  <si>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</si>
  <si>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</si>
  <si>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</si>
  <si>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</si>
  <si>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</si>
  <si>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</si>
  <si>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</si>
  <si>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</si>
  <si>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</si>
  <si>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</si>
  <si>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</si>
  <si>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</si>
  <si>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</si>
  <si>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</si>
  <si>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</si>
  <si>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</si>
  <si>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</si>
  <si>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</si>
  <si>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</si>
  <si>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</si>
  <si>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</si>
  <si>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</si>
  <si>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</si>
  <si>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</si>
  <si>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</si>
  <si>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</si>
  <si>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</si>
  <si>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</si>
  <si>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</si>
  <si>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</si>
  <si>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</si>
  <si>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</si>
  <si>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</si>
  <si>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</si>
  <si>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</si>
  <si>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</si>
  <si>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</si>
  <si>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</si>
  <si>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</si>
  <si>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</si>
  <si>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</si>
  <si>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</si>
  <si>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</si>
  <si>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</si>
  <si>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</si>
  <si>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</si>
  <si>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</si>
  <si>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</si>
  <si>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</si>
  <si>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</si>
  <si>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</si>
  <si>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</si>
  <si>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</si>
  <si>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</si>
  <si>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</si>
  <si>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</si>
  <si>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</si>
  <si>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</si>
  <si>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</si>
  <si>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</si>
  <si>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</si>
  <si>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</si>
  <si>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</si>
  <si>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</si>
  <si>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</si>
  <si>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</si>
  <si>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</si>
  <si>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</si>
  <si>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</si>
  <si>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</si>
  <si>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</si>
  <si>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</si>
  <si>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</si>
  <si>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</si>
  <si>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</si>
  <si>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</si>
  <si>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</si>
  <si>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</si>
  <si>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</si>
  <si>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</si>
  <si>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</si>
  <si>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</si>
  <si>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</si>
  <si>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</si>
  <si>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</si>
  <si>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</si>
  <si>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</si>
  <si>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</si>
  <si>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</si>
  <si>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</si>
  <si>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</si>
  <si>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</si>
  <si>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</si>
  <si>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</si>
  <si>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</si>
  <si>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</si>
  <si>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</si>
  <si>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</si>
  <si>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</si>
  <si>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</si>
  <si>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</si>
  <si>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</si>
  <si>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</si>
  <si>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</si>
  <si>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</si>
  <si>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</si>
  <si>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</si>
  <si>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</si>
  <si>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</si>
  <si>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</si>
  <si>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</si>
  <si>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</si>
  <si>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</si>
  <si>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</si>
  <si>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</si>
  <si>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</si>
  <si>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</si>
  <si>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</si>
  <si>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</si>
  <si>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</si>
  <si>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</si>
  <si>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</si>
  <si>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</si>
  <si>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</si>
  <si>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</si>
  <si>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</si>
  <si>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</si>
  <si>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</si>
  <si>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</si>
  <si>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</si>
  <si>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</si>
  <si>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</si>
  <si>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</si>
  <si>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</si>
  <si>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</si>
  <si>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</si>
  <si>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</si>
  <si>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</si>
  <si>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</si>
  <si>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</si>
  <si>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</si>
  <si>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</si>
  <si>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</si>
  <si>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</si>
  <si>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</si>
  <si>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</si>
  <si>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</si>
  <si>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</si>
  <si>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</si>
  <si>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</si>
  <si>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</si>
  <si>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</si>
  <si>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</si>
  <si>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</si>
  <si>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</si>
  <si>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</si>
  <si>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</si>
  <si>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</si>
  <si>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</si>
  <si>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</si>
  <si>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</si>
  <si>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</si>
  <si>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</si>
  <si>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</si>
  <si>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</si>
  <si>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</si>
  <si>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</si>
  <si>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</si>
  <si>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</si>
  <si>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</si>
  <si>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</si>
  <si>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</si>
  <si>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</si>
  <si>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</si>
  <si>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</si>
  <si>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</si>
  <si>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</si>
  <si>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</si>
  <si>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</si>
  <si>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</si>
  <si>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</si>
  <si>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</si>
  <si>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</si>
  <si>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</si>
  <si>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</si>
  <si>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</si>
  <si>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</si>
  <si>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</si>
  <si>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</si>
  <si>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</si>
  <si>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</si>
  <si>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</si>
  <si>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</si>
  <si>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</si>
  <si>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</si>
  <si>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</si>
  <si>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</si>
  <si>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</si>
  <si>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</si>
  <si>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</si>
  <si>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</si>
  <si>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</si>
  <si>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</si>
  <si>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</si>
  <si>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</si>
  <si>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</si>
  <si>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</si>
  <si>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</si>
  <si>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</si>
  <si>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</si>
  <si>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</si>
  <si>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</si>
  <si>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</si>
  <si>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</si>
  <si>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</si>
  <si>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</si>
  <si>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</si>
  <si>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</si>
  <si>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</si>
  <si>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</si>
  <si>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</si>
  <si>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</si>
  <si>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</si>
  <si>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</si>
  <si>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</si>
  <si>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</si>
  <si>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</si>
  <si>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</si>
  <si>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</si>
  <si>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</si>
  <si>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</si>
  <si>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</si>
  <si>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</si>
  <si>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</si>
  <si>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</si>
  <si>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</si>
  <si>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</si>
  <si>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</si>
  <si>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</si>
  <si>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</si>
  <si>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</si>
  <si>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</si>
  <si>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</si>
  <si>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</si>
  <si>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</si>
  <si>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</si>
  <si>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</si>
  <si>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</si>
  <si>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</si>
  <si>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</si>
  <si>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</si>
  <si>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</si>
  <si>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</si>
  <si>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</si>
  <si>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</si>
  <si>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</si>
  <si>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</si>
  <si>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</si>
  <si>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</si>
  <si>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</si>
  <si>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</si>
  <si>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</si>
  <si>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</si>
  <si>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</si>
  <si>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</si>
  <si>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</si>
  <si>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</si>
  <si>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</si>
  <si>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</si>
  <si>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</si>
  <si>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</si>
  <si>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</si>
  <si>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</si>
  <si>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</si>
  <si>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</si>
  <si>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</si>
  <si>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</si>
  <si>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</si>
  <si>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</si>
  <si>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</si>
  <si>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</si>
  <si>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</si>
  <si>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</si>
  <si>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</si>
  <si>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</si>
  <si>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</si>
  <si>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</si>
  <si>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</si>
  <si>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</si>
  <si>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</si>
  <si>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</si>
  <si>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</si>
  <si>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</si>
  <si>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</si>
  <si>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</si>
  <si>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</si>
  <si>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</si>
  <si>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</si>
  <si>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</si>
  <si>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</si>
  <si>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</si>
  <si>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</si>
  <si>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</si>
  <si>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</si>
  <si>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</si>
  <si>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</si>
  <si>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</si>
  <si>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</si>
  <si>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</si>
  <si>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</si>
  <si>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</si>
  <si>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</si>
  <si>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</si>
  <si>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</si>
  <si>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</si>
  <si>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</si>
  <si>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</si>
  <si>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</si>
  <si>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</si>
  <si>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</si>
  <si>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</si>
  <si>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</si>
  <si>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</si>
  <si>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</si>
  <si>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</si>
  <si>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</si>
  <si>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</si>
  <si>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</si>
  <si>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</si>
  <si>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</si>
  <si>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</si>
  <si>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</si>
  <si>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</si>
  <si>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</si>
  <si>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</si>
  <si>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</si>
  <si>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</si>
  <si>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</si>
  <si>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</si>
  <si>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</si>
  <si>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</si>
  <si>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</si>
  <si>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</si>
  <si>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</si>
  <si>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</si>
  <si>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</si>
  <si>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</si>
  <si>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</si>
  <si>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</si>
  <si>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</si>
  <si>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</si>
  <si>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</si>
  <si>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</si>
  <si>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</si>
  <si>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</si>
  <si>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</si>
  <si>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</si>
  <si>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</si>
  <si>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</si>
  <si>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</si>
  <si>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</si>
  <si>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</si>
  <si>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</si>
  <si>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</si>
  <si>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</si>
  <si>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</si>
  <si>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</si>
  <si>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</si>
  <si>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</si>
  <si>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</si>
  <si>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</si>
  <si>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</si>
  <si>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</si>
  <si>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</si>
  <si>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</si>
  <si>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</si>
  <si>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</si>
  <si>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</si>
  <si>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</si>
  <si>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</si>
  <si>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</si>
  <si>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</si>
  <si>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</si>
  <si>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</si>
  <si>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</si>
  <si>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</si>
  <si>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</si>
  <si>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</si>
  <si>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</si>
  <si>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</si>
  <si>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</si>
  <si>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</si>
  <si>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</si>
  <si>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</si>
  <si>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</si>
  <si>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</si>
  <si>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</si>
  <si>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</si>
  <si>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</si>
  <si>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</si>
  <si>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</si>
  <si>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</si>
  <si>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</si>
  <si>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</si>
  <si>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</si>
  <si>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</si>
  <si>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</si>
  <si>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</si>
  <si>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</si>
  <si>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</si>
  <si>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</si>
  <si>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</si>
  <si>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</si>
  <si>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</si>
  <si>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</si>
  <si>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</si>
  <si>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</si>
  <si>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</si>
  <si>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</si>
  <si>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</si>
  <si>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</si>
  <si>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</si>
  <si>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</si>
  <si>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</si>
  <si>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</si>
  <si>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</si>
  <si>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</si>
  <si>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</si>
  <si>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</si>
  <si>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</si>
  <si>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</si>
  <si>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</si>
  <si>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</si>
  <si>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</si>
  <si>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</si>
  <si>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</si>
  <si>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</si>
  <si>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</si>
  <si>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</si>
  <si>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</si>
  <si>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</si>
  <si>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</si>
  <si>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</si>
  <si>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</si>
  <si>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</si>
  <si>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</si>
  <si>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</si>
  <si>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</si>
  <si>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</si>
  <si>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</si>
  <si>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</si>
  <si>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</si>
  <si>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</si>
  <si>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</si>
  <si>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</si>
  <si>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</si>
  <si>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</si>
  <si>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</si>
  <si>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</si>
  <si>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</si>
  <si>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</si>
  <si>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</si>
  <si>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</si>
  <si>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</si>
  <si>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</si>
  <si>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</si>
  <si>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</si>
  <si>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</si>
  <si>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</si>
  <si>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</si>
  <si>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</si>
  <si>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</si>
  <si>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</si>
  <si>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</si>
  <si>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</si>
  <si>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</si>
  <si>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</si>
  <si>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</si>
  <si>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</si>
  <si>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</si>
  <si>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</si>
  <si>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</si>
  <si>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</si>
  <si>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</si>
  <si>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</si>
  <si>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</si>
  <si>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</si>
  <si>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</si>
  <si>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</si>
  <si>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</si>
  <si>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</si>
  <si>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</si>
  <si>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</si>
  <si>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</si>
  <si>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</si>
  <si>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</si>
  <si>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</si>
  <si>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</si>
  <si>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</si>
  <si>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</si>
  <si>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</si>
  <si>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</si>
  <si>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</si>
  <si>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</si>
  <si>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</si>
  <si>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</si>
  <si>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</si>
  <si>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</si>
  <si>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</si>
  <si>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</si>
  <si>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</si>
  <si>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</si>
  <si>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</si>
  <si>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</si>
  <si>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</si>
  <si>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</si>
  <si>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</si>
  <si>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</si>
  <si>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</si>
  <si>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</si>
  <si>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</si>
  <si>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</si>
  <si>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</si>
  <si>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</si>
  <si>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</si>
  <si>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</si>
  <si>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</si>
  <si>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</si>
  <si>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</si>
  <si>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</si>
  <si>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</si>
  <si>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</si>
  <si>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</si>
  <si>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</si>
  <si>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</si>
  <si>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</si>
  <si>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</si>
  <si>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</si>
  <si>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</si>
  <si>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</si>
  <si>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</si>
  <si>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</si>
  <si>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</si>
  <si>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</si>
  <si>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</si>
  <si>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</si>
  <si>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</si>
  <si>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</si>
  <si>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</si>
  <si>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</si>
  <si>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</si>
  <si>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</si>
  <si>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</si>
  <si>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</si>
  <si>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</si>
  <si>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</si>
  <si>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</si>
  <si>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</si>
  <si>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</si>
  <si>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</si>
  <si>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</si>
  <si>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</si>
  <si>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</si>
  <si>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</si>
  <si>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</si>
  <si>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</si>
  <si>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</si>
  <si>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</si>
  <si>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</si>
  <si>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</si>
  <si>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</si>
  <si>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</si>
  <si>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</si>
  <si>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</si>
  <si>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</si>
  <si>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</si>
  <si>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</si>
  <si>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</si>
  <si>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</si>
  <si>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</si>
  <si>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</si>
  <si>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</si>
  <si>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</si>
  <si>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</si>
  <si>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</si>
  <si>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</si>
  <si>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</si>
  <si>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</si>
  <si>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</si>
  <si>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</si>
  <si>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</si>
  <si>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</si>
  <si>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</si>
  <si>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</si>
  <si>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</si>
  <si>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</si>
  <si>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</si>
  <si>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</si>
  <si>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</si>
  <si>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</si>
  <si>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</si>
  <si>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</si>
  <si>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</si>
  <si>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</si>
  <si>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</si>
  <si>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</si>
  <si>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</si>
  <si>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</si>
  <si>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</si>
  <si>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</si>
  <si>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</si>
  <si>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</si>
  <si>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</si>
  <si>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</si>
  <si>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</si>
  <si>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</si>
  <si>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</si>
  <si>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</si>
  <si>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</si>
  <si>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</si>
  <si>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</si>
  <si>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</si>
  <si>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</si>
  <si>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</si>
  <si>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</si>
  <si>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</si>
  <si>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</si>
  <si>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</si>
  <si>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</si>
  <si>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</si>
  <si>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</si>
  <si>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</si>
  <si>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</si>
  <si>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</si>
  <si>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</si>
  <si>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</si>
  <si>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</si>
  <si>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</si>
  <si>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</si>
  <si>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</si>
  <si>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</si>
  <si>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</si>
  <si>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</si>
  <si>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</si>
  <si>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</si>
  <si>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</si>
  <si>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</si>
  <si>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</si>
  <si>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</si>
  <si>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</si>
  <si>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</si>
  <si>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</si>
  <si>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</si>
  <si>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</si>
  <si>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</si>
  <si>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</si>
  <si>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</si>
  <si>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</si>
  <si>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</si>
  <si>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</si>
  <si>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</si>
  <si>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</si>
  <si>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</si>
  <si>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</si>
  <si>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</si>
  <si>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</si>
  <si>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</si>
  <si>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</si>
  <si>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</si>
  <si>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</si>
  <si>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</si>
  <si>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</si>
  <si>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</si>
  <si>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</si>
  <si>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</si>
  <si>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</si>
  <si>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</si>
  <si>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</si>
  <si>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</si>
  <si>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</si>
  <si>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</si>
  <si>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</si>
  <si>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</si>
  <si>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</si>
  <si>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</si>
  <si>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</si>
  <si>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</si>
  <si>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</si>
  <si>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</si>
  <si>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</si>
  <si>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</si>
  <si>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</si>
  <si>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</si>
  <si>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</si>
  <si>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</si>
  <si>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</si>
  <si>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</si>
  <si>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</si>
  <si>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</si>
  <si>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</si>
  <si>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</si>
  <si>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</si>
  <si>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</si>
  <si>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</si>
  <si>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</si>
  <si>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</si>
  <si>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</si>
  <si>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</si>
  <si>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</si>
  <si>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</si>
  <si>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</si>
  <si>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</si>
  <si>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</si>
  <si>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</si>
  <si>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</si>
  <si>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</si>
  <si>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</si>
  <si>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</si>
  <si>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</si>
  <si>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</si>
  <si>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</si>
  <si>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</si>
  <si>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</si>
  <si>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</si>
  <si>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</si>
  <si>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</si>
  <si>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</si>
  <si>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</si>
  <si>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</si>
  <si>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</si>
  <si>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</si>
  <si>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</si>
  <si>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</si>
  <si>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</si>
  <si>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</si>
  <si>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</si>
  <si>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</si>
  <si>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</si>
  <si>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</si>
  <si>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</si>
  <si>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</si>
  <si>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</si>
  <si>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</si>
  <si>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</si>
  <si>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</si>
  <si>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</si>
  <si>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</si>
  <si>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</si>
  <si>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</si>
  <si>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</si>
  <si>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</si>
  <si>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</si>
  <si>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</si>
  <si>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</si>
  <si>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</si>
  <si>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</si>
  <si>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</si>
  <si>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</si>
  <si>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</si>
  <si>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</si>
  <si>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</si>
  <si>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</si>
  <si>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</si>
  <si>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</si>
  <si>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</si>
  <si>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</si>
  <si>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</si>
  <si>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</si>
  <si>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</si>
  <si>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</si>
  <si>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</si>
  <si>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</si>
  <si>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</si>
  <si>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</si>
  <si>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</si>
  <si>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</si>
  <si>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</si>
  <si>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</si>
  <si>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</si>
  <si>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</si>
  <si>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</si>
  <si>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</si>
  <si>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</si>
  <si>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</si>
  <si>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</si>
  <si>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</si>
  <si>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</si>
  <si>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</si>
  <si>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</si>
  <si>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</si>
  <si>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</si>
  <si>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</si>
  <si>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</si>
  <si>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</si>
  <si>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</si>
  <si>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</si>
  <si>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</si>
  <si>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</si>
  <si>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</si>
  <si>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</si>
  <si>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</si>
  <si>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</si>
  <si>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</si>
  <si>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</si>
  <si>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</si>
  <si>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</si>
  <si>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</si>
  <si>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</si>
  <si>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</si>
  <si>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</si>
  <si>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</si>
  <si>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</si>
  <si>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</si>
  <si>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</si>
  <si>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</si>
  <si>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</si>
  <si>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</si>
  <si>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</si>
  <si>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</si>
  <si>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</si>
  <si>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</si>
  <si>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</si>
  <si>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</si>
  <si>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</si>
  <si>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</si>
  <si>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</si>
  <si>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</si>
  <si>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</si>
  <si>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</si>
  <si>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</si>
  <si>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</si>
  <si>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</si>
  <si>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</si>
  <si>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</si>
  <si>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</si>
  <si>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</si>
  <si>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</si>
  <si>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</si>
  <si>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</si>
  <si>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</si>
  <si>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</si>
  <si>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</si>
  <si>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</si>
  <si>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</si>
  <si>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</si>
  <si>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</si>
  <si>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</si>
  <si>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</si>
  <si>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</si>
  <si>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</si>
  <si>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</si>
  <si>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</si>
  <si>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</si>
  <si>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</si>
  <si>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</si>
  <si>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</si>
  <si>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</si>
  <si>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</si>
  <si>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</si>
  <si>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</si>
  <si>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</si>
  <si>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</si>
  <si>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</si>
  <si>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</si>
  <si>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</si>
  <si>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</si>
  <si>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</si>
  <si>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</si>
  <si>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</si>
  <si>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</si>
  <si>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</si>
  <si>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</si>
  <si>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</si>
  <si>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</si>
  <si>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</si>
  <si>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</si>
  <si>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</si>
  <si>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</si>
  <si>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</si>
  <si>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</si>
  <si>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</si>
  <si>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</si>
  <si>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</si>
  <si>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</si>
  <si>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</si>
  <si>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</si>
  <si>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</si>
  <si>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</si>
  <si>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</si>
  <si>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</si>
  <si>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</si>
  <si>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</si>
  <si>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</si>
  <si>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</si>
  <si>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</si>
  <si>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</si>
  <si>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</si>
  <si>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</si>
  <si>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</si>
  <si>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</si>
  <si>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</si>
  <si>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</si>
  <si>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</si>
  <si>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</si>
  <si>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</si>
  <si>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</si>
  <si>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</si>
  <si>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</si>
  <si>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</si>
  <si>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</si>
  <si>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</si>
  <si>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</si>
  <si>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</si>
  <si>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</si>
  <si>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</si>
  <si>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</si>
  <si>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</si>
  <si>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</si>
  <si>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</si>
  <si>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</si>
  <si>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</si>
  <si>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</si>
  <si>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</si>
  <si>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</si>
  <si>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</si>
  <si>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</si>
  <si>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</si>
  <si>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</si>
  <si>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</si>
  <si>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</si>
  <si>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</si>
  <si>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</si>
  <si>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</si>
  <si>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</si>
  <si>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</si>
  <si>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</si>
  <si>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</si>
  <si>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</si>
  <si>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</si>
  <si>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</si>
  <si>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</si>
  <si>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</si>
  <si>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</si>
  <si>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</si>
  <si>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</si>
  <si>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</si>
  <si>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</si>
  <si>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</si>
  <si>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</si>
  <si>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</si>
  <si>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</si>
  <si>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</si>
  <si>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</si>
  <si>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</si>
  <si>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</si>
  <si>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</si>
  <si>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</si>
  <si>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</si>
  <si>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</si>
  <si>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</si>
  <si>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</si>
  <si>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</si>
  <si>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</si>
  <si>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</si>
  <si>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</si>
  <si>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</si>
  <si>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</si>
  <si>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</si>
  <si>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</si>
  <si>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</si>
  <si>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</si>
  <si>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</si>
  <si>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</si>
  <si>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</si>
  <si>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</si>
  <si>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</si>
  <si>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</si>
  <si>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</si>
  <si>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</si>
  <si>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</si>
  <si>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</si>
  <si>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</si>
  <si>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</si>
  <si>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</si>
  <si>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</si>
  <si>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</si>
  <si>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</si>
  <si>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</si>
  <si>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</si>
  <si>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</si>
  <si>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</si>
  <si>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</si>
  <si>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</si>
  <si>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</si>
  <si>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</si>
  <si>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</si>
  <si>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</si>
  <si>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</si>
  <si>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</si>
  <si>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</si>
  <si>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</si>
  <si>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</si>
  <si>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</si>
  <si>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</si>
  <si>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</si>
  <si>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</si>
  <si>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</si>
  <si>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</si>
  <si>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</si>
  <si>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</si>
  <si>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</si>
  <si>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</si>
  <si>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</si>
  <si>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</si>
  <si>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</si>
  <si>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</si>
  <si>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</si>
  <si>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</si>
  <si>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</si>
  <si>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</si>
  <si>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</si>
  <si>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</si>
  <si>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</si>
  <si>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</si>
  <si>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</si>
  <si>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</si>
  <si>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</si>
  <si>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</si>
  <si>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</si>
  <si>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</si>
  <si>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</si>
  <si>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</si>
  <si>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</si>
  <si>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</si>
  <si>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</si>
  <si>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</si>
  <si>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</si>
  <si>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</si>
  <si>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</si>
  <si>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</si>
  <si>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</si>
  <si>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</si>
  <si>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</si>
  <si>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</si>
  <si>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</si>
  <si>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</si>
  <si>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</si>
  <si>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</si>
  <si>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</si>
  <si>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</si>
  <si>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</si>
  <si>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</si>
  <si>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</si>
  <si>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</si>
  <si>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</si>
  <si>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</si>
  <si>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</si>
  <si>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</si>
  <si>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</si>
  <si>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</si>
  <si>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</si>
  <si>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</si>
  <si>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</si>
  <si>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</si>
  <si>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</si>
  <si>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</si>
  <si>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</si>
  <si>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</si>
  <si>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</si>
  <si>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</si>
  <si>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</si>
  <si>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</si>
  <si>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</si>
  <si>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</si>
  <si>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</si>
  <si>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</si>
  <si>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</si>
  <si>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</si>
  <si>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</si>
  <si>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</si>
  <si>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</si>
  <si>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</si>
  <si>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</si>
  <si>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</si>
  <si>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</si>
  <si>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</si>
  <si>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</si>
  <si>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</si>
  <si>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</si>
  <si>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</si>
  <si>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</si>
  <si>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</si>
  <si>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</si>
  <si>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</si>
  <si>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</si>
  <si>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</si>
  <si>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</si>
  <si>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</si>
  <si>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</si>
  <si>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</si>
  <si>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</si>
  <si>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</si>
  <si>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</si>
  <si>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</si>
  <si>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</si>
  <si>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</si>
  <si>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</si>
  <si>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</si>
  <si>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</si>
  <si>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</si>
  <si>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</si>
  <si>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</si>
  <si>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</si>
  <si>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</si>
  <si>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</si>
  <si>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</si>
  <si>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</si>
  <si>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</si>
  <si>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</si>
  <si>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</si>
  <si>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</si>
  <si>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</si>
  <si>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</si>
  <si>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</si>
  <si>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</si>
  <si>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</si>
  <si>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</si>
  <si>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</si>
  <si>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</si>
  <si>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</si>
  <si>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</si>
  <si>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</si>
  <si>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</si>
  <si>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</si>
  <si>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</si>
  <si>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</si>
  <si>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</si>
  <si>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</si>
  <si>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</si>
  <si>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</si>
  <si>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</si>
  <si>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</si>
  <si>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</si>
  <si>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</si>
  <si>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</si>
  <si>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</si>
  <si>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</si>
  <si>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</si>
  <si>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</si>
  <si>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</si>
  <si>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</si>
  <si>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</si>
  <si>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</si>
  <si>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</si>
  <si>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</si>
  <si>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</si>
  <si>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</si>
  <si>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</si>
  <si>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</si>
  <si>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</si>
  <si>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</si>
  <si>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</si>
  <si>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</si>
  <si>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</si>
  <si>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</si>
  <si>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</si>
  <si>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</si>
  <si>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</si>
  <si>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</si>
  <si>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</si>
  <si>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</si>
  <si>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</si>
  <si>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</si>
  <si>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</si>
  <si>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</si>
  <si>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</si>
  <si>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</si>
  <si>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</si>
  <si>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</si>
  <si>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</si>
  <si>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</si>
  <si>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</si>
  <si>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</si>
  <si>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</si>
  <si>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</si>
  <si>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</si>
  <si>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</si>
  <si>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</si>
  <si>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</si>
  <si>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</si>
  <si>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</si>
  <si>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</si>
  <si>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</si>
  <si>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</si>
  <si>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</si>
  <si>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</si>
  <si>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</si>
  <si>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</si>
  <si>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</si>
  <si>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</si>
  <si>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</si>
  <si>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</si>
  <si>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</si>
  <si>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</si>
  <si>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</si>
  <si>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</si>
  <si>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</si>
  <si>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</si>
  <si>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</si>
  <si>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</si>
  <si>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</si>
  <si>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</si>
  <si>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</si>
  <si>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</si>
  <si>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</si>
  <si>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</si>
  <si>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</si>
  <si>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</si>
  <si>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</si>
  <si>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</si>
  <si>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</si>
  <si>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</si>
  <si>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</si>
  <si>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</si>
  <si>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</si>
  <si>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</si>
  <si>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</si>
  <si>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</si>
  <si>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</si>
  <si>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</si>
  <si>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</si>
  <si>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</si>
  <si>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</si>
  <si>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</si>
  <si>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</si>
  <si>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</si>
  <si>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</si>
  <si>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</si>
  <si>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</si>
  <si>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</si>
  <si>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</si>
  <si>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</si>
  <si>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</si>
  <si>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</si>
  <si>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</si>
  <si>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</si>
  <si>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</si>
  <si>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</si>
  <si>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</si>
  <si>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</si>
  <si>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</si>
  <si>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</si>
  <si>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</si>
  <si>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</si>
  <si>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</si>
  <si>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</si>
  <si>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</si>
  <si>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</si>
  <si>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</si>
  <si>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</si>
  <si>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</si>
  <si>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</si>
  <si>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</si>
  <si>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</si>
  <si>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</si>
  <si>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</si>
  <si>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</si>
  <si>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</si>
  <si>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</si>
  <si>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</si>
  <si>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</si>
  <si>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</si>
  <si>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</si>
  <si>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</si>
  <si>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</si>
  <si>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</si>
  <si>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</si>
  <si>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</si>
  <si>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</si>
  <si>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</si>
  <si>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</si>
  <si>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</si>
  <si>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</si>
  <si>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</si>
  <si>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</si>
  <si>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</si>
  <si>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</si>
  <si>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</si>
  <si>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</si>
  <si>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</si>
  <si>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</si>
  <si>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</si>
  <si>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</si>
  <si>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</si>
  <si>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</si>
  <si>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</si>
  <si>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</si>
  <si>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</si>
  <si>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</si>
  <si>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</si>
  <si>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</si>
  <si>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</si>
  <si>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</si>
  <si>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</si>
  <si>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</si>
  <si>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</si>
  <si>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</si>
  <si>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</si>
  <si>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</si>
  <si>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</si>
  <si>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</si>
  <si>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</si>
  <si>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</si>
  <si>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</si>
  <si>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</si>
  <si>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</si>
  <si>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</si>
  <si>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</si>
  <si>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</si>
  <si>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</si>
  <si>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</si>
  <si>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</si>
  <si>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</si>
  <si>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</si>
  <si>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</si>
  <si>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</si>
  <si>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</si>
  <si>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</si>
  <si>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</si>
  <si>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</si>
  <si>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</si>
  <si>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</si>
  <si>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</si>
  <si>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</si>
  <si>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</si>
  <si>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</si>
  <si>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</si>
  <si>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</si>
  <si>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</si>
  <si>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</si>
  <si>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</si>
  <si>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</si>
  <si>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</si>
  <si>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</si>
  <si>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</si>
  <si>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</si>
  <si>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</si>
  <si>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</si>
  <si>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</si>
  <si>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</si>
  <si>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</si>
  <si>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</si>
  <si>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</si>
  <si>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</si>
  <si>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</si>
  <si>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</si>
  <si>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</si>
  <si>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</si>
  <si>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</si>
  <si>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</si>
  <si>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</si>
  <si>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</si>
  <si>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</si>
  <si>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</si>
  <si>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</si>
  <si>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</si>
  <si>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</si>
  <si>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</si>
  <si>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</si>
  <si>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</si>
  <si>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</si>
  <si>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</si>
  <si>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</si>
  <si>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</si>
  <si>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</si>
  <si>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</si>
  <si>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</si>
  <si>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</si>
  <si>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</si>
  <si>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</si>
  <si>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</si>
  <si>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</si>
  <si>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</si>
  <si>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</si>
  <si>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</si>
  <si>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</si>
  <si>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</si>
  <si>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</si>
  <si>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</si>
  <si>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</si>
  <si>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</si>
  <si>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</si>
  <si>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</si>
  <si>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</si>
  <si>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</si>
  <si>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</si>
  <si>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</si>
  <si>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</si>
  <si>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</si>
  <si>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</si>
  <si>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</si>
  <si>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</si>
  <si>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</si>
  <si>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</si>
  <si>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</si>
  <si>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</si>
  <si>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</si>
  <si>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</si>
  <si>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</si>
  <si>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</si>
  <si>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</si>
  <si>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</si>
  <si>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</si>
  <si>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</si>
  <si>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</si>
  <si>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</si>
  <si>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</si>
  <si>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</si>
  <si>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</si>
  <si>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</si>
  <si>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</si>
  <si>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</si>
  <si>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</si>
  <si>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</si>
  <si>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</si>
  <si>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</si>
  <si>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</si>
  <si>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</si>
  <si>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</si>
  <si>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</si>
  <si>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</si>
  <si>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</si>
  <si>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</si>
  <si>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</si>
  <si>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</si>
  <si>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</si>
  <si>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</si>
  <si>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</si>
  <si>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</si>
  <si>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</si>
  <si>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</si>
  <si>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</si>
  <si>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</si>
  <si>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</si>
  <si>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</si>
  <si>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</si>
  <si>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</si>
  <si>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</si>
  <si>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</si>
  <si>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</si>
  <si>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</si>
  <si>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</si>
  <si>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</si>
  <si>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</si>
  <si>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</si>
  <si>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</si>
  <si>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</si>
  <si>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</si>
  <si>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</si>
  <si>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</si>
  <si>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</si>
  <si>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</si>
  <si>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</si>
  <si>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</si>
  <si>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</si>
  <si>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</si>
  <si>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</si>
  <si>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</si>
  <si>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</si>
  <si>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</si>
  <si>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</si>
  <si>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</si>
  <si>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</si>
  <si>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</si>
  <si>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</si>
  <si>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</si>
  <si>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</si>
  <si>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</si>
  <si>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</si>
  <si>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</si>
  <si>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</si>
  <si>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</si>
  <si>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</si>
  <si>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</si>
  <si>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</si>
  <si>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</si>
  <si>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</si>
  <si>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</si>
  <si>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</si>
  <si>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</si>
  <si>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</si>
  <si>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</si>
  <si>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</si>
  <si>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</si>
  <si>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</si>
  <si>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</si>
  <si>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</si>
  <si>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</si>
  <si>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</si>
  <si>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</si>
  <si>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</si>
  <si>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</si>
  <si>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</si>
  <si>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</si>
  <si>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</si>
  <si>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</si>
  <si>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</si>
  <si>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</si>
  <si>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</si>
  <si>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</si>
  <si>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</si>
  <si>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</si>
  <si>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</si>
  <si>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</si>
  <si>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</si>
  <si>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</si>
  <si>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</si>
  <si>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</si>
  <si>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</si>
  <si>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</si>
  <si>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</si>
  <si>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</si>
  <si>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</si>
  <si>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</si>
  <si>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</si>
  <si>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</si>
  <si>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</si>
  <si>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</si>
  <si>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</si>
  <si>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</si>
  <si>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</si>
  <si>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</si>
  <si>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</si>
  <si>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</si>
  <si>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</si>
  <si>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</si>
  <si>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</si>
  <si>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</si>
  <si>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</si>
  <si>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</si>
  <si>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</si>
  <si>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</si>
  <si>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</si>
  <si>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</si>
  <si>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</si>
  <si>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</si>
  <si>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</si>
  <si>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</si>
  <si>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</si>
  <si>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</si>
  <si>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</si>
  <si>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</si>
  <si>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</si>
  <si>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</si>
  <si>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</si>
  <si>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</si>
  <si>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</si>
  <si>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</si>
  <si>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</si>
  <si>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</si>
  <si>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</si>
  <si>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</si>
  <si>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</si>
  <si>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</si>
  <si>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</si>
  <si>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</si>
  <si>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</si>
  <si>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</si>
  <si>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</si>
  <si>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</si>
  <si>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</si>
  <si>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</si>
  <si>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</si>
  <si>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</si>
  <si>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</si>
  <si>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</si>
  <si>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</si>
  <si>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</si>
  <si>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</si>
  <si>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</si>
  <si>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</si>
  <si>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</si>
  <si>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</si>
  <si>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</si>
  <si>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</si>
  <si>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</si>
  <si>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</si>
  <si>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</si>
  <si>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</si>
  <si>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</si>
  <si>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</si>
  <si>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</si>
  <si>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</si>
  <si>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</si>
  <si>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</si>
  <si>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</si>
  <si>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</si>
  <si>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</si>
  <si>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</si>
  <si>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</si>
  <si>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</si>
  <si>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</si>
  <si>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</si>
  <si>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</si>
  <si>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</si>
  <si>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</si>
  <si>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</si>
  <si>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</si>
  <si>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</si>
  <si>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</si>
  <si>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</si>
  <si>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</si>
  <si>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</si>
  <si>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</si>
  <si>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</si>
  <si>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</si>
  <si>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</si>
  <si>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</si>
  <si>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</si>
  <si>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</si>
  <si>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</si>
  <si>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</si>
  <si>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</si>
  <si>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</si>
  <si>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</si>
  <si>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</si>
  <si>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</si>
  <si>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</si>
  <si>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</si>
  <si>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</si>
  <si>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</si>
  <si>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</si>
  <si>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</si>
  <si>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</si>
  <si>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</si>
  <si>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</si>
  <si>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</si>
  <si>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</si>
  <si>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</si>
  <si>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</si>
  <si>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</si>
  <si>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</si>
  <si>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</si>
  <si>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</si>
  <si>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</si>
  <si>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</si>
  <si>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</si>
  <si>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</si>
  <si>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</si>
  <si>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</si>
  <si>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</si>
  <si>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</si>
  <si>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</si>
  <si>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</si>
  <si>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</si>
  <si>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</si>
  <si>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</si>
  <si>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</si>
  <si>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</si>
  <si>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</si>
  <si>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</si>
  <si>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</si>
  <si>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</si>
  <si>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</si>
  <si>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</si>
  <si>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</si>
  <si>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</si>
  <si>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</si>
  <si>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</si>
  <si>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</si>
  <si>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</si>
  <si>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</si>
  <si>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</si>
  <si>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</si>
  <si>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</si>
  <si>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</si>
  <si>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</si>
  <si>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</si>
  <si>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</si>
  <si>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</si>
  <si>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</si>
  <si>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</si>
  <si>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</si>
  <si>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</si>
  <si>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</si>
  <si>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</si>
  <si>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</si>
  <si>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</si>
  <si>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</si>
  <si>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</si>
  <si>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</si>
  <si>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</si>
  <si>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</si>
  <si>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</si>
  <si>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</si>
  <si>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</si>
  <si>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</si>
  <si>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</si>
  <si>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</si>
  <si>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</si>
  <si>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</si>
  <si>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</si>
  <si>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</si>
  <si>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</si>
  <si>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</si>
  <si>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</si>
  <si>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</si>
  <si>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</si>
  <si>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</si>
  <si>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</si>
  <si>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</si>
  <si>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</si>
  <si>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</si>
  <si>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</si>
  <si>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</si>
  <si>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</si>
  <si>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</si>
  <si>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</si>
  <si>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</si>
  <si>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</si>
  <si>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</si>
  <si>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</si>
  <si>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</si>
  <si>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</si>
  <si>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</si>
  <si>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</si>
  <si>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</si>
  <si>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</si>
  <si>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</si>
  <si>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</si>
  <si>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</si>
  <si>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</si>
  <si>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</si>
  <si>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</si>
  <si>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</si>
  <si>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</si>
  <si>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</si>
  <si>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</si>
  <si>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</si>
  <si>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</si>
  <si>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</si>
  <si>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</si>
  <si>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</si>
  <si>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</si>
  <si>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</si>
  <si>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</si>
  <si>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</si>
  <si>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</si>
  <si>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</si>
  <si>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</si>
  <si>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</si>
  <si>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</si>
  <si>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</si>
  <si>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</si>
  <si>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</si>
  <si>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</si>
  <si>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</si>
  <si>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</si>
  <si>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</si>
  <si>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</si>
  <si>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</si>
  <si>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</si>
  <si>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</si>
  <si>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</si>
  <si>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</si>
  <si>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</si>
  <si>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</si>
  <si>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</si>
  <si>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</si>
  <si>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</si>
  <si>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</si>
  <si>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</si>
  <si>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</si>
  <si>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</si>
  <si>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</si>
  <si>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</si>
  <si>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</si>
  <si>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</si>
  <si>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</si>
  <si>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</si>
  <si>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</si>
  <si>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</si>
  <si>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</si>
  <si>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</si>
  <si>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</si>
  <si>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</si>
  <si>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</si>
  <si>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</si>
  <si>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</si>
  <si>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</si>
  <si>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</si>
  <si>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</si>
  <si>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</si>
  <si>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</si>
  <si>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</si>
  <si>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</si>
  <si>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</si>
  <si>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</si>
  <si>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</si>
  <si>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</si>
  <si>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</si>
  <si>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</si>
  <si>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</si>
  <si>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</si>
  <si>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</si>
  <si>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</si>
  <si>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</si>
  <si>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</si>
  <si>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</si>
  <si>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</si>
  <si>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</si>
  <si>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</si>
  <si>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</si>
  <si>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</si>
  <si>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</si>
  <si>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</si>
  <si>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</si>
  <si>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</si>
  <si>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</si>
  <si>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</si>
  <si>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</si>
  <si>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</si>
  <si>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</si>
  <si>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</si>
  <si>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</si>
  <si>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</si>
  <si>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</si>
  <si>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</si>
  <si>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</si>
  <si>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</si>
  <si>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</si>
  <si>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</si>
  <si>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</si>
  <si>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</si>
  <si>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</si>
  <si>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</si>
  <si>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</si>
  <si>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</si>
  <si>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</si>
  <si>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</si>
  <si>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</si>
  <si>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</si>
  <si>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</si>
  <si>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</si>
  <si>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</si>
  <si>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</si>
  <si>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</si>
  <si>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</si>
  <si>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</si>
  <si>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</si>
  <si>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</si>
  <si>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</si>
  <si>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</si>
  <si>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</si>
  <si>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</si>
  <si>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</si>
  <si>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</si>
  <si>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</si>
  <si>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</si>
  <si>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</si>
  <si>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</si>
  <si>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</si>
  <si>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</si>
  <si>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</si>
  <si>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</si>
  <si>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</si>
  <si>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</si>
  <si>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</si>
  <si>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</si>
  <si>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</si>
  <si>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</si>
  <si>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</si>
  <si>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</si>
  <si>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</si>
  <si>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</si>
  <si>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</si>
  <si>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</si>
  <si>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</si>
  <si>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</si>
  <si>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</si>
  <si>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</si>
  <si>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</si>
  <si>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</si>
  <si>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</si>
  <si>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</si>
  <si>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</si>
  <si>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</si>
  <si>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</si>
  <si>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</si>
  <si>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</si>
  <si>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</si>
  <si>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</si>
  <si>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</si>
  <si>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</si>
  <si>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</si>
  <si>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</si>
  <si>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</si>
  <si>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</si>
  <si>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</si>
  <si>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</si>
  <si>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</si>
  <si>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</si>
  <si>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</si>
  <si>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</si>
  <si>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</si>
  <si>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</si>
  <si>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</si>
  <si>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</si>
  <si>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</si>
  <si>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</si>
  <si>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</si>
  <si>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</si>
  <si>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</si>
  <si>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</si>
  <si>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</si>
  <si>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</si>
  <si>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</si>
  <si>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</si>
  <si>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</si>
  <si>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</si>
  <si>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</si>
  <si>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</si>
  <si>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</si>
  <si>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</si>
  <si>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</si>
  <si>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</si>
  <si>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</si>
  <si>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</si>
  <si>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</si>
  <si>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</si>
  <si>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</si>
  <si>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</si>
  <si>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</si>
  <si>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</si>
  <si>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</si>
  <si>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</si>
  <si>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</si>
  <si>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</si>
  <si>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</si>
  <si>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</si>
  <si>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</si>
  <si>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</si>
  <si>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</si>
  <si>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</si>
  <si>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</si>
  <si>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</si>
  <si>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</si>
  <si>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</si>
  <si>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</si>
  <si>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</si>
  <si>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</si>
  <si>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</si>
  <si>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</si>
  <si>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</si>
  <si>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</si>
  <si>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</si>
  <si>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</si>
  <si>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</si>
  <si>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</si>
  <si>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</si>
  <si>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</si>
  <si>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</si>
  <si>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</si>
  <si>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</si>
  <si>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</si>
  <si>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</si>
  <si>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</si>
  <si>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</si>
  <si>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</si>
  <si>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</si>
  <si>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</si>
  <si>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</si>
  <si>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</si>
  <si>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</si>
  <si>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</si>
  <si>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</si>
  <si>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</si>
  <si>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</si>
  <si>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</si>
  <si>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</si>
  <si>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</si>
  <si>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</si>
  <si>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</si>
  <si>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</si>
  <si>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</si>
  <si>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</si>
  <si>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</si>
  <si>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</si>
  <si>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</si>
  <si>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</si>
  <si>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</si>
  <si>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</si>
  <si>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</si>
  <si>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</si>
  <si>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</si>
  <si>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</si>
  <si>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</si>
  <si>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</si>
  <si>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</si>
  <si>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</si>
  <si>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</si>
  <si>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</si>
  <si>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</si>
  <si>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</si>
  <si>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</si>
  <si>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</si>
  <si>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</si>
  <si>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</si>
  <si>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</si>
  <si>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</si>
  <si>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</si>
  <si>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</si>
  <si>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</si>
  <si>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</si>
  <si>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</si>
  <si>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</si>
  <si>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</si>
  <si>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</si>
  <si>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</si>
  <si>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</si>
  <si>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</si>
  <si>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</si>
  <si>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</si>
  <si>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</si>
  <si>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</si>
  <si>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</si>
  <si>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</si>
  <si>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</si>
  <si>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</si>
  <si>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</si>
  <si>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</si>
  <si>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</si>
  <si>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</si>
  <si>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</si>
  <si>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</si>
  <si>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</si>
  <si>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</si>
  <si>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</si>
  <si>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</si>
  <si>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</si>
  <si>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</si>
  <si>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</si>
  <si>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</si>
  <si>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</si>
  <si>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</si>
  <si>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</si>
  <si>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</si>
  <si>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</si>
  <si>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</si>
  <si>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</si>
  <si>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</si>
  <si>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</si>
  <si>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</si>
  <si>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</si>
  <si>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</si>
  <si>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</si>
  <si>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</si>
  <si>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</si>
  <si>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</si>
  <si>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</si>
  <si>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</si>
  <si>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</si>
  <si>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</si>
  <si>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</si>
  <si>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</si>
  <si>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</si>
  <si>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</si>
  <si>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</si>
  <si>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</si>
  <si>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</si>
  <si>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</si>
  <si>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</si>
  <si>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</si>
  <si>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</si>
  <si>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</si>
  <si>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</si>
  <si>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</si>
  <si>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</si>
  <si>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</si>
  <si>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</si>
  <si>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</si>
  <si>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</si>
  <si>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</si>
  <si>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</si>
  <si>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</si>
  <si>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</si>
  <si>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</si>
  <si>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</si>
  <si>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</si>
  <si>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</si>
  <si>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</si>
  <si>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</si>
  <si>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</si>
  <si>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</si>
  <si>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</si>
  <si>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</si>
  <si>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</si>
  <si>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</si>
  <si>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</si>
  <si>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</si>
  <si>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</si>
  <si>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</si>
  <si>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</si>
  <si>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</si>
  <si>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</si>
  <si>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</si>
  <si>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</si>
  <si>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</si>
  <si>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</si>
  <si>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</si>
  <si>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</si>
  <si>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</si>
  <si>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</si>
  <si>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</si>
  <si>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</si>
  <si>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</si>
  <si>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</si>
  <si>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</si>
  <si>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</si>
  <si>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</si>
  <si>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</si>
  <si>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</si>
  <si>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</si>
  <si>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</si>
  <si>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</si>
  <si>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</si>
  <si>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</si>
  <si>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</si>
  <si>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</si>
  <si>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</si>
  <si>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</si>
  <si>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</si>
  <si>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</si>
  <si>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</si>
  <si>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</si>
  <si>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</si>
  <si>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</si>
  <si>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</si>
  <si>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</si>
  <si>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</si>
  <si>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</si>
  <si>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</si>
  <si>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</si>
  <si>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</si>
  <si>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</si>
  <si>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</si>
  <si>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</si>
  <si>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</si>
  <si>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</si>
  <si>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</si>
  <si>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</si>
  <si>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</si>
  <si>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</si>
  <si>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</si>
  <si>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</si>
  <si>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</si>
  <si>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</si>
  <si>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</si>
  <si>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</si>
  <si>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</si>
  <si>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</si>
  <si>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</si>
  <si>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</si>
  <si>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</si>
  <si>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</si>
  <si>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</si>
  <si>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</si>
  <si>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</si>
  <si>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</si>
  <si>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</si>
  <si>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</si>
  <si>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</si>
  <si>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</si>
  <si>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</si>
  <si>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</si>
  <si>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</si>
  <si>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</si>
  <si>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</si>
  <si>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</si>
  <si>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</si>
  <si>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</si>
  <si>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</si>
  <si>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</si>
  <si>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</si>
  <si>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</si>
  <si>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</si>
  <si>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</si>
  <si>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</si>
  <si>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</si>
  <si>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</si>
  <si>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</si>
  <si>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</si>
  <si>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</si>
  <si>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</si>
  <si>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</si>
  <si>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</si>
  <si>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</si>
  <si>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</si>
  <si>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</si>
  <si>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</si>
  <si>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</si>
  <si>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</si>
  <si>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</si>
  <si>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</si>
  <si>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</si>
  <si>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</si>
  <si>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</si>
  <si>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</si>
  <si>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</si>
  <si>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</si>
  <si>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</si>
  <si>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</si>
  <si>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</si>
  <si>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</si>
  <si>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</si>
  <si>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</si>
  <si>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</si>
  <si>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</si>
  <si>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</si>
  <si>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</si>
  <si>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</si>
  <si>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</si>
  <si>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</si>
  <si>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</si>
  <si>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</si>
  <si>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</si>
  <si>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</si>
  <si>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</si>
  <si>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</si>
  <si>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</si>
  <si>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</si>
  <si>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</si>
  <si>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</si>
  <si>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</si>
  <si>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</si>
  <si>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</si>
  <si>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</si>
  <si>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</si>
  <si>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</si>
  <si>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</si>
  <si>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</si>
  <si>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</si>
  <si>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</si>
  <si>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</si>
  <si>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</si>
  <si>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</si>
  <si>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</si>
  <si>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</si>
  <si>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</si>
  <si>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</si>
  <si>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</si>
  <si>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</si>
  <si>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</si>
  <si>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</si>
  <si>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</si>
  <si>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</si>
  <si>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</si>
  <si>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</si>
  <si>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</si>
  <si>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</si>
  <si>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</si>
  <si>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</si>
  <si>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</si>
  <si>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</si>
  <si>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</si>
  <si>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</si>
  <si>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</si>
  <si>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</si>
  <si>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</si>
  <si>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</si>
  <si>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</si>
  <si>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</si>
  <si>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</si>
  <si>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</si>
  <si>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</si>
  <si>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</si>
  <si>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</si>
  <si>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</si>
  <si>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</si>
  <si>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</si>
  <si>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</si>
  <si>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</si>
  <si>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</si>
  <si>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</si>
  <si>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</si>
  <si>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</si>
  <si>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</si>
  <si>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</si>
  <si>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</si>
  <si>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</si>
  <si>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</si>
  <si>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</si>
  <si>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</si>
  <si>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</si>
  <si>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</si>
  <si>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</si>
  <si>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</si>
  <si>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</si>
  <si>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</si>
  <si>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</si>
  <si>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</si>
  <si>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</si>
  <si>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</si>
  <si>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</si>
  <si>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</si>
  <si>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</si>
  <si>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</si>
  <si>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</si>
  <si>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</si>
  <si>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</si>
  <si>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</si>
  <si>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</si>
  <si>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</si>
  <si>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</si>
  <si>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</si>
  <si>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</si>
  <si>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</si>
  <si>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</si>
  <si>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</si>
  <si>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</si>
  <si>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</si>
  <si>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</si>
  <si>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</si>
  <si>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</si>
  <si>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</si>
  <si>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</si>
  <si>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</si>
  <si>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</si>
  <si>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</si>
  <si>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</si>
  <si>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</si>
  <si>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</si>
  <si>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</si>
  <si>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</si>
  <si>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</si>
  <si>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</si>
  <si>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</si>
  <si>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</si>
  <si>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</si>
  <si>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</si>
  <si>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</si>
  <si>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</si>
  <si>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</si>
  <si>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</si>
  <si>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</si>
  <si>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</si>
  <si>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</si>
  <si>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</si>
  <si>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</si>
  <si>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</si>
  <si>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</si>
  <si>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</si>
  <si>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</si>
  <si>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</si>
  <si>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</si>
  <si>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</si>
  <si>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</si>
  <si>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</si>
  <si>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</si>
  <si>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</si>
  <si>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</si>
  <si>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</si>
  <si>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</si>
  <si>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</si>
  <si>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</si>
  <si>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</si>
  <si>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</si>
  <si>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</si>
  <si>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</si>
  <si>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</si>
  <si>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</si>
  <si>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</si>
  <si>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</si>
  <si>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</si>
  <si>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</si>
  <si>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</si>
  <si>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</si>
  <si>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</si>
  <si>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</si>
  <si>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</si>
  <si>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</si>
  <si>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</si>
  <si>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</si>
  <si>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</si>
  <si>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</si>
  <si>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</si>
  <si>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</si>
  <si>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</si>
  <si>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</si>
  <si>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</si>
  <si>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</si>
  <si>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</si>
  <si>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</si>
  <si>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</si>
  <si>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</si>
  <si>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</si>
  <si>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</si>
  <si>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</si>
  <si>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</si>
  <si>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</si>
  <si>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</si>
  <si>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</si>
  <si>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</si>
  <si>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</si>
  <si>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</si>
  <si>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</si>
  <si>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</si>
  <si>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</si>
  <si>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</si>
  <si>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</si>
  <si>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</si>
  <si>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</si>
  <si>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</si>
  <si>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</si>
  <si>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</si>
  <si>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</si>
  <si>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</si>
  <si>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</si>
  <si>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</si>
  <si>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</si>
  <si>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</si>
  <si>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</si>
  <si>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</si>
  <si>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</si>
  <si>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</si>
  <si>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</si>
  <si>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</si>
  <si>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</si>
  <si>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</si>
  <si>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</si>
  <si>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</si>
  <si>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</si>
  <si>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</si>
  <si>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</si>
  <si>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</si>
  <si>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</si>
  <si>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</si>
  <si>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</si>
  <si>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</si>
  <si>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</si>
  <si>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</si>
  <si>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</si>
  <si>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</si>
  <si>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</si>
  <si>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</si>
  <si>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</si>
  <si>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</si>
  <si>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</si>
  <si>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</si>
  <si>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</si>
  <si>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</si>
  <si>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</si>
  <si>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</si>
  <si>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</si>
  <si>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</si>
  <si>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</si>
  <si>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</si>
  <si>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</si>
  <si>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</si>
  <si>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</si>
  <si>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</si>
  <si>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</si>
  <si>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</si>
  <si>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</si>
  <si>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</si>
  <si>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</si>
  <si>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</si>
  <si>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</si>
  <si>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</si>
  <si>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</si>
  <si>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</si>
  <si>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</si>
  <si>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</si>
  <si>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</si>
  <si>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</si>
  <si>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</si>
  <si>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</si>
  <si>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</si>
  <si>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</si>
  <si>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</si>
  <si>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</si>
  <si>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</si>
  <si>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</si>
  <si>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</si>
  <si>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</si>
  <si>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</si>
  <si>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</si>
  <si>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</si>
  <si>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</si>
  <si>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</si>
  <si>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</si>
  <si>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</si>
  <si>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</si>
  <si>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</si>
  <si>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</si>
  <si>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</si>
  <si>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</si>
  <si>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</si>
  <si>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</si>
  <si>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</si>
  <si>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</si>
  <si>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</si>
  <si>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</si>
  <si>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</si>
  <si>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</si>
  <si>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</si>
  <si>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</si>
  <si>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</si>
  <si>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</si>
  <si>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</si>
  <si>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</si>
  <si>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</si>
  <si>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</si>
  <si>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</si>
  <si>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</si>
  <si>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</si>
  <si>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</si>
  <si>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</si>
  <si>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</si>
  <si>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</si>
  <si>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</si>
  <si>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</si>
  <si>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</si>
  <si>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</si>
  <si>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</si>
  <si>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</si>
  <si>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</si>
  <si>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</si>
  <si>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</si>
  <si>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</si>
  <si>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</si>
  <si>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</si>
  <si>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</si>
  <si>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</si>
  <si>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</si>
  <si>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</si>
  <si>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</si>
  <si>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</si>
  <si>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</si>
  <si>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</si>
  <si>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</si>
  <si>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</si>
  <si>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</si>
  <si>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</si>
  <si>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</si>
  <si>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</si>
  <si>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</si>
  <si>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</si>
  <si>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</si>
  <si>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</si>
  <si>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</si>
  <si>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</si>
  <si>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</si>
  <si>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</si>
  <si>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</si>
  <si>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</si>
  <si>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</si>
  <si>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</si>
  <si>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</si>
  <si>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</si>
  <si>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</si>
  <si>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</si>
  <si>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</si>
  <si>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</si>
  <si>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</si>
  <si>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</si>
  <si>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</si>
  <si>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</si>
  <si>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</si>
  <si>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</si>
  <si>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</si>
  <si>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</si>
  <si>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</si>
  <si>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</si>
  <si>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</si>
  <si>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</si>
  <si>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</si>
  <si>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</si>
  <si>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</si>
  <si>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</si>
  <si>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</si>
  <si>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</si>
  <si>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</si>
  <si>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</si>
  <si>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</si>
  <si>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</si>
  <si>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</si>
  <si>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</si>
  <si>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</si>
  <si>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</si>
  <si>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</si>
  <si>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</si>
  <si>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</si>
  <si>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</si>
  <si>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</si>
  <si>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</si>
  <si>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</si>
  <si>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</si>
  <si>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</si>
  <si>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</si>
  <si>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</si>
  <si>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</si>
  <si>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</si>
  <si>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</si>
  <si>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</si>
  <si>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</si>
  <si>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</si>
  <si>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</si>
  <si>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</si>
  <si>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</si>
  <si>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</si>
  <si>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</si>
  <si>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</si>
  <si>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</si>
  <si>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</si>
  <si>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</si>
  <si>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</si>
  <si>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</si>
  <si>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</si>
  <si>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</si>
  <si>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</si>
  <si>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</si>
  <si>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</si>
  <si>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</si>
  <si>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</si>
  <si>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</si>
  <si>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</si>
  <si>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</si>
  <si>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</si>
  <si>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</si>
  <si>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</si>
  <si>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</si>
  <si>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</si>
  <si>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</si>
  <si>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</si>
  <si>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</si>
  <si>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</si>
  <si>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</si>
  <si>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</si>
  <si>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</si>
  <si>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</si>
  <si>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</si>
  <si>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</si>
  <si>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</si>
  <si>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</si>
  <si>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</si>
  <si>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</si>
  <si>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</si>
  <si>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</si>
  <si>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</si>
  <si>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</si>
  <si>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</si>
  <si>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</si>
  <si>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</si>
  <si>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</si>
  <si>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</si>
  <si>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</si>
  <si>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</si>
  <si>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</si>
  <si>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</si>
  <si>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</si>
  <si>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</si>
  <si>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</si>
  <si>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</si>
  <si>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</si>
  <si>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</si>
  <si>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</si>
  <si>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</si>
  <si>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</si>
  <si>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</si>
  <si>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</si>
  <si>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</si>
  <si>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</si>
  <si>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</si>
  <si>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</si>
  <si>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</si>
  <si>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</si>
  <si>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</si>
  <si>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</si>
  <si>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</si>
  <si>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</si>
  <si>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</si>
  <si>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</si>
  <si>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</si>
  <si>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</si>
  <si>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</si>
  <si>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</si>
  <si>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</si>
  <si>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</si>
  <si>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</si>
  <si>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</si>
  <si>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</si>
  <si>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</si>
  <si>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</si>
  <si>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</si>
  <si>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</si>
  <si>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</si>
  <si>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</si>
  <si>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</si>
  <si>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</si>
  <si>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</si>
  <si>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</si>
  <si>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</si>
  <si>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</si>
  <si>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</si>
  <si>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</si>
  <si>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</si>
  <si>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</si>
  <si>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</si>
  <si>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</si>
  <si>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</si>
  <si>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</si>
  <si>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</si>
  <si>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</si>
  <si>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</si>
  <si>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</si>
  <si>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</si>
  <si>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</si>
  <si>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</si>
  <si>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</si>
  <si>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</si>
  <si>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</si>
  <si>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</si>
  <si>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</si>
  <si>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</si>
  <si>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</si>
  <si>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</si>
  <si>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</si>
  <si>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</si>
  <si>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</si>
  <si>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</si>
  <si>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</si>
  <si>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</si>
  <si>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</si>
  <si>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</si>
  <si>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</si>
  <si>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</si>
  <si>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</si>
  <si>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</si>
  <si>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</si>
  <si>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</si>
  <si>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</si>
  <si>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</si>
  <si>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</si>
  <si>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</si>
  <si>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</si>
  <si>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</si>
  <si>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</si>
  <si>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</si>
  <si>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</si>
  <si>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</si>
  <si>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</si>
  <si>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</si>
  <si>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</si>
  <si>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</si>
  <si>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</si>
  <si>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</si>
  <si>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</si>
  <si>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</si>
  <si>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</si>
  <si>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</si>
  <si>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</si>
  <si>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</si>
  <si>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</si>
  <si>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</si>
  <si>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</si>
  <si>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</si>
  <si>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</si>
  <si>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</si>
  <si>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</si>
  <si>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</si>
  <si>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</si>
  <si>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</si>
  <si>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</si>
  <si>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</si>
  <si>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</si>
  <si>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</si>
  <si>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</si>
  <si>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</si>
  <si>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</si>
  <si>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</si>
  <si>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</si>
  <si>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</si>
  <si>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</si>
  <si>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</si>
  <si>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</si>
  <si>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</si>
  <si>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</si>
  <si>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</si>
  <si>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</si>
  <si>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</si>
  <si>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</si>
  <si>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</si>
  <si>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</si>
  <si>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</si>
  <si>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</si>
  <si>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</si>
  <si>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</si>
  <si>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</si>
  <si>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</si>
  <si>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</si>
  <si>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</si>
  <si>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</si>
  <si>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</si>
  <si>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</si>
  <si>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</si>
  <si>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</si>
  <si>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</si>
  <si>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</si>
  <si>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</si>
  <si>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</si>
  <si>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</si>
  <si>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</si>
  <si>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</si>
  <si>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</si>
  <si>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</si>
  <si>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</si>
  <si>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</si>
  <si>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</si>
  <si>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</si>
  <si>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</si>
  <si>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</si>
  <si>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</si>
  <si>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</si>
  <si>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</si>
  <si>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</si>
  <si>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</si>
  <si>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</si>
  <si>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</si>
  <si>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</si>
  <si>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</si>
  <si>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</si>
  <si>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</si>
  <si>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</si>
  <si>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</si>
  <si>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</si>
  <si>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</si>
  <si>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</si>
  <si>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</si>
  <si>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</si>
  <si>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</si>
  <si>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</si>
  <si>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</si>
  <si>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</si>
  <si>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</si>
  <si>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</si>
  <si>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</si>
  <si>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</si>
  <si>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</si>
  <si>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</si>
  <si>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</si>
  <si>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</si>
  <si>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</si>
  <si>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</si>
  <si>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</si>
  <si>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</si>
  <si>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</si>
  <si>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</si>
  <si>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</si>
  <si>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</si>
  <si>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</si>
  <si>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</si>
  <si>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</si>
  <si>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</si>
  <si>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</si>
  <si>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</si>
  <si>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</si>
  <si>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</si>
  <si>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</si>
  <si>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</si>
  <si>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</si>
  <si>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</si>
  <si>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</si>
  <si>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</si>
  <si>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</si>
  <si>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</si>
  <si>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</si>
  <si>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</si>
  <si>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</si>
  <si>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</si>
  <si>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</si>
  <si>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</si>
  <si>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</si>
  <si>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</si>
  <si>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</si>
  <si>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</si>
  <si>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</si>
  <si>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</si>
  <si>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</si>
  <si>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</si>
  <si>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</si>
  <si>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</si>
  <si>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</si>
  <si>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</si>
  <si>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</si>
  <si>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</si>
  <si>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</si>
  <si>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</si>
  <si>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</si>
  <si>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</si>
  <si>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</si>
  <si>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</si>
  <si>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</si>
  <si>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</si>
  <si>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</si>
  <si>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</si>
  <si>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</si>
  <si>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</si>
  <si>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</si>
  <si>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</si>
  <si>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</si>
  <si>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</si>
  <si>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</si>
  <si>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</si>
  <si>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</si>
  <si>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</si>
  <si>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</si>
  <si>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</si>
  <si>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</si>
  <si>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</si>
  <si>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</si>
  <si>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</si>
  <si>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</si>
  <si>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</si>
  <si>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</si>
  <si>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</si>
  <si>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</si>
  <si>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</si>
  <si>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</si>
  <si>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</si>
  <si>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</si>
  <si>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</si>
  <si>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</si>
  <si>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</si>
  <si>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</si>
  <si>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</si>
  <si>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</si>
  <si>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</si>
  <si>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</si>
  <si>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</si>
  <si>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</si>
  <si>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</si>
  <si>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</si>
  <si>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</si>
  <si>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</si>
  <si>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</si>
  <si>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</si>
  <si>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</si>
  <si>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</si>
  <si>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</si>
  <si>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</si>
  <si>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</si>
  <si>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</si>
  <si>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</si>
  <si>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</si>
  <si>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</si>
  <si>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</si>
  <si>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</si>
  <si>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</si>
  <si>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</si>
  <si>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</si>
  <si>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</si>
  <si>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</si>
  <si>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</si>
  <si>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</si>
  <si>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</si>
  <si>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</si>
  <si>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</si>
  <si>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</si>
  <si>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</si>
  <si>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</si>
  <si>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</si>
  <si>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</si>
  <si>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</si>
  <si>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</si>
  <si>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</si>
  <si>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</si>
  <si>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</si>
  <si>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</si>
  <si>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</si>
  <si>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</si>
  <si>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</si>
  <si>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</si>
  <si>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</si>
  <si>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</si>
  <si>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</si>
  <si>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</si>
  <si>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</si>
  <si>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</si>
  <si>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</si>
  <si>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</si>
  <si>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</si>
  <si>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</si>
  <si>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</si>
  <si>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</si>
  <si>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</si>
  <si>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</si>
  <si>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</si>
  <si>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</si>
  <si>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</si>
  <si>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</si>
  <si>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</si>
  <si>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</si>
  <si>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</si>
  <si>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</si>
  <si>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</si>
  <si>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</si>
  <si>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</si>
  <si>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</si>
  <si>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</si>
  <si>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</si>
  <si>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</si>
  <si>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</si>
  <si>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</si>
  <si>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</si>
  <si>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</si>
  <si>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</si>
  <si>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</si>
  <si>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</si>
  <si>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</si>
  <si>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</si>
  <si>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</si>
  <si>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</si>
  <si>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</si>
  <si>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</si>
  <si>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</si>
  <si>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</si>
  <si>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</si>
  <si>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</si>
  <si>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</si>
  <si>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</si>
  <si>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</si>
  <si>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</si>
  <si>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</si>
  <si>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</si>
  <si>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</si>
  <si>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</si>
  <si>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</si>
  <si>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</si>
  <si>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</si>
  <si>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</si>
  <si>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</si>
  <si>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</si>
  <si>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</si>
  <si>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</si>
  <si>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</si>
  <si>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</si>
  <si>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</si>
  <si>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</si>
  <si>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</si>
  <si>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</si>
  <si>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</si>
  <si>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</si>
  <si>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</si>
  <si>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</si>
  <si>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</si>
  <si>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</si>
  <si>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</si>
  <si>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</si>
  <si>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</si>
  <si>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</si>
  <si>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</si>
  <si>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</si>
  <si>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</si>
  <si>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</si>
  <si>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</si>
  <si>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</si>
  <si>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</si>
  <si>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</si>
  <si>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</si>
  <si>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</si>
  <si>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</si>
  <si>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</si>
  <si>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</si>
  <si>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</si>
  <si>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</si>
  <si>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</si>
  <si>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</si>
  <si>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</si>
  <si>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</si>
  <si>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</si>
  <si>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</si>
  <si>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</si>
  <si>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</si>
  <si>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</si>
  <si>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</si>
  <si>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</si>
  <si>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</si>
  <si>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</si>
  <si>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</si>
  <si>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</si>
  <si>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</si>
  <si>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</si>
  <si>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</si>
  <si>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</si>
  <si>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</si>
  <si>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</si>
  <si>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</si>
  <si>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</si>
  <si>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</si>
  <si>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</si>
  <si>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</si>
  <si>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</si>
  <si>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</si>
  <si>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</si>
  <si>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</si>
  <si>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</si>
  <si>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</si>
  <si>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</si>
  <si>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</si>
  <si>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</si>
  <si>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</si>
  <si>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</si>
  <si>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</si>
  <si>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</si>
  <si>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</si>
  <si>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</si>
  <si>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</si>
  <si>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</si>
  <si>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</si>
  <si>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</si>
  <si>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</si>
  <si>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</si>
  <si>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</si>
  <si>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</si>
  <si>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</si>
  <si>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</si>
  <si>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</si>
  <si>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</si>
  <si>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</si>
  <si>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</si>
  <si>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</si>
  <si>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</si>
  <si>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</si>
  <si>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</si>
  <si>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</si>
  <si>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</si>
  <si>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</si>
  <si>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</si>
  <si>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</si>
  <si>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</si>
  <si>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</si>
  <si>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</si>
  <si>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</si>
  <si>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</si>
  <si>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</si>
  <si>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</si>
  <si>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</si>
  <si>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</si>
  <si>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</si>
  <si>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</si>
  <si>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</si>
  <si>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</si>
  <si>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</si>
  <si>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</si>
  <si>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</si>
  <si>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</si>
  <si>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</si>
  <si>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</si>
  <si>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</si>
  <si>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</si>
  <si>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</si>
  <si>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</si>
  <si>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</si>
  <si>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</si>
  <si>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</si>
  <si>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</si>
  <si>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</si>
  <si>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</si>
  <si>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</si>
  <si>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</si>
  <si>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</si>
  <si>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</si>
  <si>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</si>
  <si>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</si>
  <si>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</si>
  <si>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</si>
  <si>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</si>
  <si>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</si>
  <si>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</si>
  <si>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</si>
  <si>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</si>
  <si>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</si>
  <si>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</si>
  <si>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</si>
  <si>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</si>
  <si>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</si>
  <si>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</si>
  <si>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</si>
  <si>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</si>
  <si>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</si>
  <si>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</si>
  <si>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</si>
  <si>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</si>
  <si>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</si>
  <si>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</si>
  <si>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</si>
  <si>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</si>
  <si>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</si>
  <si>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</si>
  <si>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</si>
  <si>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</si>
  <si>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</si>
  <si>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</si>
  <si>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</si>
  <si>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</si>
  <si>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</si>
  <si>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</si>
  <si>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</si>
  <si>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</si>
  <si>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</si>
  <si>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</si>
  <si>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</si>
  <si>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</si>
  <si>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</si>
  <si>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</si>
  <si>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</si>
  <si>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</si>
  <si>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</si>
  <si>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</si>
  <si>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</si>
  <si>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</si>
  <si>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</si>
  <si>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</si>
  <si>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</si>
  <si>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</si>
  <si>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</si>
  <si>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</si>
  <si>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</si>
  <si>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</si>
  <si>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</si>
  <si>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</si>
  <si>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</si>
  <si>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</si>
  <si>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</si>
  <si>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</si>
  <si>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</si>
  <si>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</si>
  <si>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</si>
  <si>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</si>
  <si>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</si>
  <si>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</si>
  <si>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</si>
  <si>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</si>
  <si>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</si>
  <si>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</si>
  <si>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</si>
  <si>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</si>
  <si>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</si>
  <si>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</si>
  <si>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</si>
  <si>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</si>
  <si>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</si>
  <si>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</si>
  <si>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</si>
  <si>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</si>
  <si>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</si>
  <si>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</si>
  <si>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</si>
  <si>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</si>
  <si>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</si>
  <si>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</si>
  <si>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</si>
  <si>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</si>
  <si>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</si>
  <si>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</si>
  <si>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</si>
  <si>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</si>
  <si>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</si>
  <si>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</si>
  <si>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</si>
  <si>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</si>
  <si>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</si>
  <si>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</si>
  <si>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</si>
  <si>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</si>
  <si>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</si>
  <si>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</si>
  <si>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</si>
  <si>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</si>
  <si>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</si>
  <si>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</si>
  <si>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</si>
  <si>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</si>
  <si>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</si>
  <si>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</si>
  <si>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</si>
  <si>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</si>
  <si>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</si>
  <si>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</si>
  <si>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</si>
  <si>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</si>
  <si>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</si>
  <si>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</si>
  <si>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</si>
  <si>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</si>
  <si>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</si>
  <si>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</si>
  <si>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</si>
  <si>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</si>
  <si>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</si>
  <si>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</si>
  <si>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</si>
  <si>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</si>
  <si>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</si>
  <si>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</si>
  <si>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</si>
  <si>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</si>
  <si>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</si>
  <si>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</si>
  <si>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</si>
  <si>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</si>
  <si>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</si>
  <si>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</si>
  <si>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</si>
  <si>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</si>
  <si>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</si>
  <si>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</si>
  <si>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</si>
  <si>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</si>
  <si>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</si>
  <si>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</si>
  <si>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</si>
  <si>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</si>
  <si>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</si>
  <si>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</si>
  <si>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</si>
  <si>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</si>
  <si>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</si>
  <si>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</si>
  <si>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</si>
  <si>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</si>
  <si>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</si>
  <si>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</si>
  <si>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</si>
  <si>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</si>
  <si>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</si>
  <si>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</si>
  <si>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</si>
  <si>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</si>
  <si>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</si>
  <si>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</si>
  <si>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</si>
  <si>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</si>
  <si>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</si>
  <si>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</si>
  <si>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</si>
  <si>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</si>
  <si>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</si>
  <si>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</si>
  <si>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</si>
  <si>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</si>
  <si>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</si>
  <si>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</si>
  <si>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</si>
  <si>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</si>
  <si>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</si>
  <si>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</si>
  <si>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</si>
  <si>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</si>
  <si>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</si>
  <si>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</si>
  <si>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</si>
  <si>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</si>
  <si>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</si>
  <si>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</si>
  <si>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</si>
  <si>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</si>
  <si>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</si>
  <si>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</si>
  <si>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</si>
  <si>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</si>
  <si>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</si>
  <si>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</si>
  <si>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</si>
  <si>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</si>
  <si>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</si>
  <si>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</si>
  <si>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</si>
  <si>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</si>
  <si>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</si>
  <si>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</si>
  <si>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</si>
  <si>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</si>
  <si>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</si>
  <si>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</si>
  <si>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</si>
  <si>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</si>
  <si>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</si>
  <si>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</si>
  <si>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</si>
  <si>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</si>
  <si>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</si>
  <si>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</si>
  <si>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</si>
  <si>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</si>
  <si>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</si>
  <si>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</si>
  <si>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</si>
  <si>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</si>
  <si>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</si>
  <si>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</si>
  <si>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</si>
  <si>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</si>
  <si>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</si>
  <si>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</si>
  <si>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</si>
  <si>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</si>
  <si>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</si>
  <si>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</si>
  <si>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</si>
  <si>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</si>
  <si>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</si>
  <si>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</si>
  <si>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</si>
  <si>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</si>
  <si>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</si>
  <si>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</si>
  <si>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</si>
  <si>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</si>
  <si>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</si>
  <si>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</si>
  <si>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</si>
  <si>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</si>
  <si>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</si>
  <si>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</si>
  <si>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</si>
  <si>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</si>
  <si>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</si>
  <si>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</si>
  <si>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</si>
  <si>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</si>
  <si>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</si>
  <si>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</si>
  <si>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</si>
  <si>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</si>
  <si>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</si>
  <si>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</si>
  <si>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</si>
  <si>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</si>
  <si>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</si>
  <si>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</si>
  <si>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</si>
  <si>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</si>
  <si>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</si>
  <si>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</si>
  <si>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</si>
  <si>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</si>
  <si>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</si>
  <si>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</si>
  <si>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</si>
  <si>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</si>
  <si>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</si>
  <si>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</si>
  <si>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</si>
  <si>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</si>
  <si>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</si>
  <si>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</si>
  <si>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</si>
  <si>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</si>
  <si>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</si>
  <si>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</si>
  <si>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</si>
  <si>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</si>
  <si>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</si>
  <si>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</si>
  <si>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</si>
  <si>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</si>
  <si>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</si>
  <si>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</si>
  <si>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</si>
  <si>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</si>
  <si>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</si>
  <si>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</si>
  <si>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</si>
  <si>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</si>
  <si>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</si>
  <si>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</si>
  <si>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</si>
  <si>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</si>
  <si>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</si>
  <si>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</si>
  <si>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</si>
  <si>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</si>
  <si>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</si>
  <si>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</si>
  <si>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</si>
  <si>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</si>
  <si>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</si>
  <si>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</si>
  <si>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</si>
  <si>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</si>
  <si>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</si>
  <si>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</si>
  <si>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</si>
  <si>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</si>
  <si>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</si>
  <si>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</si>
  <si>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</si>
  <si>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</si>
  <si>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</si>
  <si>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</si>
  <si>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</si>
  <si>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</si>
  <si>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</si>
  <si>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</si>
  <si>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</si>
  <si>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</si>
  <si>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</si>
  <si>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</si>
  <si>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</si>
  <si>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</si>
  <si>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</si>
  <si>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</si>
  <si>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</si>
  <si>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</si>
  <si>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</si>
  <si>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</si>
  <si>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</si>
  <si>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</si>
  <si>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</si>
  <si>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</si>
  <si>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</si>
  <si>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</si>
  <si>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</si>
  <si>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</si>
  <si>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</si>
  <si>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</si>
  <si>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</si>
  <si>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</si>
  <si>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</si>
  <si>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</si>
  <si>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</si>
  <si>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</si>
  <si>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</si>
  <si>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</si>
  <si>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</si>
  <si>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</si>
  <si>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</si>
  <si>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</si>
  <si>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</si>
  <si>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</si>
  <si>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</si>
  <si>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</si>
  <si>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</si>
  <si>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</si>
  <si>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</si>
  <si>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</si>
  <si>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</si>
  <si>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</si>
  <si>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</si>
  <si>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</si>
  <si>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</si>
  <si>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</si>
  <si>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</si>
  <si>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</si>
  <si>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</si>
  <si>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</si>
  <si>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</si>
  <si>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</si>
  <si>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</si>
  <si>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</si>
  <si>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</si>
  <si>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</si>
  <si>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</si>
  <si>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</si>
  <si>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</si>
  <si>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</si>
  <si>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</si>
  <si>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</si>
  <si>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</si>
  <si>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</si>
  <si>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</si>
  <si>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</si>
  <si>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</si>
  <si>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</si>
  <si>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</si>
  <si>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</si>
  <si>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</si>
  <si>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</si>
  <si>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</si>
  <si>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</si>
  <si>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</si>
  <si>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</si>
  <si>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</si>
  <si>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</si>
  <si>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</si>
  <si>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</si>
  <si>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</si>
  <si>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</si>
  <si>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</si>
  <si>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</si>
  <si>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</si>
  <si>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</si>
  <si>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</si>
  <si>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</si>
  <si>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</si>
  <si>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</si>
  <si>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</si>
  <si>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</si>
  <si>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</si>
  <si>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</si>
  <si>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</si>
  <si>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</si>
  <si>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</si>
  <si>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</si>
  <si>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</si>
  <si>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</si>
  <si>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</si>
  <si>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</si>
  <si>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</si>
  <si>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</si>
  <si>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</si>
  <si>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</si>
  <si>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</si>
  <si>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</si>
  <si>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</si>
  <si>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</si>
  <si>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</si>
  <si>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</si>
  <si>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</si>
  <si>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</si>
  <si>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</si>
  <si>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</si>
  <si>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</si>
  <si>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</si>
  <si>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</si>
  <si>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</si>
  <si>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</si>
  <si>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</si>
  <si>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</si>
  <si>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</si>
  <si>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</si>
  <si>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</si>
  <si>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</si>
  <si>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</si>
  <si>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</si>
  <si>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</si>
  <si>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</si>
  <si>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</si>
  <si>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</si>
  <si>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</si>
  <si>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</si>
  <si>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</si>
  <si>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</si>
  <si>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</si>
  <si>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</si>
  <si>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</si>
  <si>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</si>
  <si>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</si>
  <si>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</si>
  <si>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</si>
  <si>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</si>
  <si>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</si>
  <si>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</si>
  <si>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</si>
  <si>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</si>
  <si>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</si>
  <si>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</si>
  <si>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</si>
  <si>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</si>
  <si>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</si>
  <si>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</si>
  <si>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</si>
  <si>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</si>
  <si>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</si>
  <si>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</si>
  <si>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</si>
  <si>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</si>
  <si>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</si>
  <si>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</si>
  <si>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</si>
  <si>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</si>
  <si>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</si>
  <si>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</si>
  <si>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</si>
  <si>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</si>
  <si>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</si>
  <si>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</si>
  <si>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</si>
  <si>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</si>
  <si>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</si>
  <si>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</si>
  <si>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</si>
  <si>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</si>
  <si>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</si>
  <si>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</si>
  <si>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</si>
  <si>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</si>
  <si>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</si>
  <si>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</si>
  <si>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</si>
  <si>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</si>
  <si>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</si>
  <si>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</si>
  <si>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</si>
  <si>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</si>
  <si>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</si>
  <si>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</si>
  <si>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</si>
  <si>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</si>
  <si>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</si>
  <si>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</si>
  <si>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</si>
  <si>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</si>
  <si>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</si>
  <si>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</si>
  <si>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</si>
  <si>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</si>
  <si>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</si>
  <si>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</si>
  <si>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</si>
  <si>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</si>
  <si>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</si>
  <si>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</si>
  <si>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</si>
  <si>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</si>
  <si>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</si>
  <si>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</si>
  <si>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</si>
  <si>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</si>
  <si>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</si>
  <si>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</si>
  <si>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</si>
  <si>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</si>
  <si>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</si>
  <si>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</si>
  <si>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</si>
  <si>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</si>
  <si>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</si>
  <si>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</si>
  <si>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</si>
  <si>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</si>
  <si>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</si>
  <si>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</si>
  <si>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</si>
  <si>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</si>
  <si>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</si>
  <si>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</si>
  <si>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</si>
  <si>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</si>
  <si>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</si>
  <si>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</si>
  <si>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</si>
  <si>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</si>
  <si>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</si>
  <si>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</si>
  <si>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</si>
  <si>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</si>
  <si>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</si>
  <si>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</si>
  <si>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</si>
  <si>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</si>
  <si>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</si>
  <si>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</si>
  <si>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</si>
  <si>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</si>
  <si>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</si>
  <si>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</si>
  <si>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</si>
  <si>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</si>
  <si>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</si>
  <si>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</si>
  <si>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</si>
  <si>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</si>
  <si>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</si>
  <si>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</si>
  <si>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</si>
  <si>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</si>
  <si>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</si>
  <si>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</si>
  <si>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</si>
  <si>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</si>
  <si>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</si>
  <si>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</si>
  <si>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</si>
  <si>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</si>
  <si>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</si>
  <si>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</si>
  <si>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</si>
  <si>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</si>
  <si>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</si>
  <si>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</si>
  <si>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</si>
  <si>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</si>
  <si>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</si>
  <si>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</si>
  <si>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</si>
  <si>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</si>
  <si>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</si>
  <si>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</si>
  <si>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</si>
  <si>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</si>
  <si>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</si>
  <si>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</si>
  <si>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</si>
  <si>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</si>
  <si>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</si>
  <si>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</si>
  <si>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</si>
  <si>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</si>
  <si>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</si>
  <si>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</si>
  <si>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</si>
  <si>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</si>
  <si>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</si>
  <si>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</si>
  <si>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</si>
  <si>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</si>
  <si>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</si>
  <si>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</si>
  <si>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</si>
  <si>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</si>
  <si>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</si>
  <si>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</si>
  <si>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</si>
  <si>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</si>
  <si>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</si>
  <si>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</si>
  <si>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</si>
  <si>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</si>
  <si>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</si>
  <si>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</si>
  <si>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</si>
  <si>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</si>
  <si>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</si>
  <si>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</si>
  <si>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</si>
  <si>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</si>
  <si>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</si>
  <si>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</si>
  <si>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</si>
  <si>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</si>
  <si>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</si>
  <si>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</si>
  <si>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</si>
  <si>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</si>
  <si>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</si>
  <si>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</si>
  <si>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</si>
  <si>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</si>
  <si>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</si>
  <si>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</si>
  <si>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</si>
  <si>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</si>
  <si>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</si>
  <si>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</si>
  <si>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</si>
  <si>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</si>
  <si>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</si>
  <si>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</si>
  <si>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</si>
  <si>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</si>
  <si>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</si>
  <si>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</si>
  <si>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</si>
  <si>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</si>
  <si>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</si>
  <si>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</si>
  <si>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</si>
  <si>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</si>
  <si>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</si>
  <si>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</si>
  <si>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</si>
  <si>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</si>
  <si>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</si>
  <si>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</si>
  <si>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</si>
  <si>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</si>
  <si>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</si>
  <si>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</si>
  <si>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</si>
  <si>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</si>
  <si>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</si>
  <si>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</si>
  <si>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</si>
  <si>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</si>
  <si>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</si>
  <si>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</si>
  <si>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</si>
  <si>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</si>
  <si>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</si>
  <si>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</si>
  <si>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</si>
  <si>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</si>
  <si>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</si>
  <si>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</si>
  <si>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</si>
  <si>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</si>
  <si>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</si>
  <si>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</si>
  <si>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</si>
  <si>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</si>
  <si>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</si>
  <si>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</si>
  <si>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</si>
  <si>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</si>
  <si>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</si>
  <si>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</si>
  <si>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</si>
  <si>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</si>
  <si>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</si>
  <si>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</si>
  <si>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</si>
  <si>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</si>
  <si>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</si>
  <si>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</si>
  <si>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</si>
  <si>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</si>
  <si>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</si>
  <si>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</si>
  <si>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</si>
  <si>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</si>
  <si>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</si>
  <si>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</si>
  <si>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</si>
  <si>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</si>
  <si>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</si>
  <si>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</si>
  <si>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</si>
  <si>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</si>
  <si>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</si>
  <si>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</si>
  <si>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</si>
  <si>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</si>
  <si>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</si>
  <si>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</si>
  <si>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</si>
  <si>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</si>
  <si>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</si>
  <si>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</si>
  <si>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</si>
  <si>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</si>
  <si>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</si>
  <si>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</si>
  <si>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</si>
  <si>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</si>
  <si>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</si>
  <si>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</si>
  <si>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</si>
  <si>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</si>
  <si>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</si>
  <si>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</si>
  <si>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</si>
  <si>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</si>
  <si>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</si>
  <si>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</si>
  <si>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</si>
  <si>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</si>
  <si>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</si>
  <si>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</si>
  <si>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</si>
  <si>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</si>
  <si>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</si>
  <si>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</si>
  <si>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</si>
  <si>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</si>
  <si>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</si>
  <si>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</si>
  <si>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</si>
  <si>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</si>
  <si>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</si>
  <si>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</si>
  <si>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</si>
  <si>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</si>
  <si>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</si>
  <si>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</si>
  <si>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</si>
  <si>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</si>
  <si>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</si>
  <si>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</si>
  <si>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</si>
  <si>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</si>
  <si>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</si>
  <si>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</si>
  <si>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</si>
  <si>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</si>
  <si>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</si>
  <si>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</si>
  <si>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</si>
  <si>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</si>
  <si>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</si>
  <si>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</si>
  <si>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</si>
  <si>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</si>
  <si>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</si>
  <si>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</si>
  <si>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</si>
  <si>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</si>
  <si>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</si>
  <si>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</si>
  <si>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</si>
  <si>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</si>
  <si>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</si>
  <si>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</si>
  <si>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</si>
  <si>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</si>
  <si>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</si>
  <si>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</si>
  <si>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</si>
  <si>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</si>
  <si>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</si>
  <si>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</si>
  <si>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</si>
  <si>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</si>
  <si>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</si>
  <si>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</si>
  <si>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</si>
  <si>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</si>
  <si>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</si>
  <si>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</si>
  <si>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</si>
  <si>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</si>
  <si>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</si>
  <si>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</si>
  <si>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</si>
  <si>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</si>
  <si>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</si>
  <si>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</si>
  <si>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</si>
  <si>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</si>
  <si>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</si>
  <si>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</si>
  <si>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</si>
  <si>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</si>
  <si>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</si>
  <si>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</si>
  <si>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</si>
  <si>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</si>
  <si>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</si>
  <si>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</si>
  <si>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</si>
  <si>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</si>
  <si>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</si>
  <si>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</si>
  <si>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</si>
  <si>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</si>
  <si>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</si>
  <si>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</si>
  <si>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</si>
  <si>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</si>
  <si>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</si>
  <si>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</si>
  <si>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</si>
  <si>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</si>
  <si>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</si>
  <si>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</si>
  <si>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</si>
  <si>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</si>
  <si>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</si>
  <si>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</si>
  <si>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</si>
  <si>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</si>
  <si>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</si>
  <si>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</si>
  <si>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</si>
  <si>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</si>
  <si>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</si>
  <si>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</si>
  <si>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</si>
  <si>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</si>
  <si>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</si>
  <si>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</si>
  <si>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</si>
  <si>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</si>
  <si>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</si>
  <si>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</si>
  <si>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</si>
  <si>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</si>
  <si>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</si>
  <si>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</si>
  <si>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</si>
  <si>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</si>
  <si>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</si>
  <si>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</si>
  <si>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</si>
  <si>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</si>
  <si>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</si>
  <si>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</si>
  <si>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</si>
  <si>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</si>
  <si>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</si>
  <si>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</si>
  <si>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</si>
  <si>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</si>
  <si>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</si>
  <si>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</si>
  <si>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</si>
  <si>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</si>
  <si>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</si>
  <si>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</si>
  <si>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</si>
  <si>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</si>
  <si>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</si>
  <si>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</si>
  <si>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</si>
  <si>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</si>
  <si>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</si>
  <si>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</si>
  <si>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</si>
  <si>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</si>
  <si>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</si>
  <si>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</si>
  <si>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</si>
  <si>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</si>
  <si>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</si>
  <si>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</si>
  <si>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</si>
  <si>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</si>
  <si>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</si>
  <si>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</si>
  <si>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</si>
  <si>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</si>
  <si>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</si>
  <si>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</si>
  <si>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</si>
  <si>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</si>
  <si>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</si>
  <si>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</si>
  <si>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</si>
  <si>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</si>
  <si>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</si>
  <si>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</si>
  <si>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</si>
  <si>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</si>
  <si>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</si>
  <si>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</si>
  <si>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</si>
  <si>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</si>
  <si>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</si>
  <si>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</si>
  <si>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</si>
  <si>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</si>
  <si>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</si>
  <si>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</si>
  <si>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</si>
  <si>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</si>
  <si>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</si>
  <si>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</si>
  <si>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</si>
  <si>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</si>
  <si>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</si>
  <si>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</si>
  <si>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</si>
  <si>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</si>
  <si>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</si>
  <si>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</si>
  <si>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</si>
  <si>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</si>
  <si>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</si>
  <si>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</si>
  <si>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</si>
  <si>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</si>
  <si>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</si>
  <si>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</si>
  <si>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</si>
  <si>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</si>
  <si>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</si>
  <si>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</si>
  <si>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</si>
  <si>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</si>
  <si>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</si>
  <si>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</si>
  <si>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</si>
  <si>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</si>
  <si>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</si>
  <si>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</si>
  <si>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</si>
  <si>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</si>
  <si>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</si>
  <si>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</si>
  <si>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</si>
  <si>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</si>
  <si>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</si>
  <si>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</si>
  <si>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</si>
  <si>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</si>
  <si>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</si>
  <si>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</si>
  <si>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</si>
  <si>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</si>
  <si>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</si>
  <si>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</si>
  <si>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</si>
  <si>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</si>
  <si>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</si>
  <si>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</si>
  <si>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</si>
  <si>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</si>
  <si>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</si>
  <si>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</si>
  <si>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</si>
  <si>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</si>
  <si>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</si>
  <si>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</si>
  <si>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</si>
  <si>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</si>
  <si>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</si>
  <si>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</si>
  <si>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</si>
  <si>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</si>
  <si>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</si>
  <si>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</si>
  <si>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</si>
  <si>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</si>
  <si>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</si>
  <si>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</si>
  <si>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</si>
  <si>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</si>
  <si>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</si>
  <si>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</si>
  <si>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</si>
  <si>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</si>
  <si>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</si>
  <si>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</si>
  <si>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</si>
  <si>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</si>
  <si>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</si>
  <si>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</si>
  <si>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</si>
  <si>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</si>
  <si>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</si>
  <si>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</si>
  <si>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</si>
  <si>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</si>
  <si>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</si>
  <si>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</si>
  <si>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</si>
  <si>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</si>
  <si>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</si>
  <si>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</si>
  <si>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</si>
  <si>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</si>
  <si>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</si>
  <si>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</si>
  <si>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</si>
  <si>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</si>
  <si>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</si>
  <si>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</si>
  <si>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</si>
  <si>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</si>
  <si>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</si>
  <si>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</si>
  <si>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</si>
  <si>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</si>
  <si>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</si>
  <si>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</si>
  <si>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</si>
  <si>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</si>
  <si>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</si>
  <si>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</si>
  <si>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</si>
  <si>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</si>
  <si>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</si>
  <si>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</si>
  <si>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</si>
  <si>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</si>
  <si>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</si>
  <si>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</si>
  <si>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</si>
  <si>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</si>
  <si>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</si>
  <si>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</si>
  <si>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</si>
  <si>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</si>
  <si>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</si>
  <si>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</si>
  <si>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</si>
  <si>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</si>
  <si>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</si>
  <si>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</si>
  <si>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</si>
  <si>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</si>
  <si>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</si>
  <si>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</si>
  <si>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</si>
  <si>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</si>
  <si>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</si>
  <si>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</si>
  <si>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</si>
  <si>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</si>
  <si>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</si>
  <si>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</si>
  <si>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</si>
  <si>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</si>
  <si>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</si>
  <si>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</si>
  <si>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</si>
  <si>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</si>
  <si>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</si>
  <si>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</si>
  <si>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</si>
  <si>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</si>
  <si>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</si>
  <si>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</si>
  <si>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</si>
  <si>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</si>
  <si>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</si>
  <si>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</si>
  <si>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</si>
  <si>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</si>
  <si>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</si>
  <si>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</si>
  <si>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</si>
  <si>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</si>
  <si>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</si>
  <si>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</si>
  <si>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</si>
  <si>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</si>
  <si>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</si>
  <si>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</si>
  <si>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</si>
  <si>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</si>
  <si>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</si>
  <si>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</si>
  <si>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</si>
  <si>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</si>
  <si>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</si>
  <si>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</si>
  <si>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</si>
  <si>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</si>
  <si>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</si>
  <si>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</si>
  <si>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</si>
  <si>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</si>
  <si>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</si>
  <si>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</si>
  <si>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</si>
  <si>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</si>
  <si>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</si>
  <si>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</si>
  <si>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</si>
  <si>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</si>
  <si>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</si>
  <si>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</si>
  <si>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</si>
  <si>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</si>
  <si>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</si>
  <si>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</si>
  <si>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</si>
  <si>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</si>
  <si>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</si>
  <si>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</si>
  <si>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</si>
  <si>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</si>
  <si>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</si>
  <si>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</si>
  <si>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</si>
  <si>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</si>
  <si>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</si>
  <si>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</si>
  <si>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</si>
  <si>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</si>
  <si>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</si>
  <si>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</si>
  <si>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</si>
  <si>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</si>
  <si>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</si>
  <si>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</si>
  <si>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</si>
  <si>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</si>
  <si>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</si>
  <si>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</si>
  <si>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</si>
  <si>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</si>
  <si>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</si>
  <si>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</si>
  <si>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</si>
  <si>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</si>
  <si>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</si>
  <si>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</si>
  <si>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</si>
  <si>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</si>
  <si>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</si>
  <si>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</si>
  <si>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</si>
  <si>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</si>
  <si>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</si>
  <si>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</si>
  <si>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</si>
  <si>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</si>
  <si>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</si>
  <si>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</si>
  <si>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</si>
  <si>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</si>
  <si>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</si>
  <si>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</si>
  <si>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</si>
  <si>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</si>
  <si>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</si>
  <si>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</si>
  <si>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</si>
  <si>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</si>
  <si>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</si>
  <si>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</si>
  <si>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</si>
  <si>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</si>
  <si>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</si>
  <si>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</si>
  <si>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</si>
  <si>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</si>
  <si>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</si>
  <si>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</si>
  <si>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</si>
  <si>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</si>
  <si>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</si>
  <si>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</si>
  <si>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</si>
  <si>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</si>
  <si>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</si>
  <si>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</si>
  <si>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</si>
  <si>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</si>
  <si>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</si>
  <si>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</si>
  <si>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</si>
  <si>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</si>
  <si>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</si>
  <si>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</si>
  <si>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</si>
  <si>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</si>
  <si>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</si>
  <si>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</si>
  <si>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</si>
  <si>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</si>
  <si>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</si>
  <si>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</si>
  <si>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</si>
  <si>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</si>
  <si>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</si>
  <si>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</si>
  <si>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</si>
  <si>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</si>
  <si>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</si>
  <si>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</si>
  <si>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</si>
  <si>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</si>
  <si>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</si>
  <si>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</si>
  <si>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</si>
  <si>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</si>
  <si>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</si>
  <si>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</si>
  <si>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</si>
  <si>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</si>
  <si>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</si>
  <si>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</si>
  <si>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</si>
  <si>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</si>
  <si>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</si>
  <si>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</si>
  <si>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</si>
  <si>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</si>
  <si>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</si>
  <si>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</si>
  <si>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</si>
  <si>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</si>
  <si>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</si>
  <si>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</si>
  <si>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</si>
  <si>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</si>
  <si>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</si>
  <si>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</si>
  <si>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</si>
  <si>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</si>
  <si>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</si>
  <si>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</si>
  <si>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</si>
  <si>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</si>
  <si>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</si>
  <si>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</si>
  <si>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</si>
  <si>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</si>
  <si>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</si>
  <si>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</si>
  <si>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</si>
  <si>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</si>
  <si>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</si>
  <si>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</si>
  <si>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</si>
  <si>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</si>
  <si>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</si>
  <si>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</si>
  <si>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</si>
  <si>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</si>
  <si>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</si>
  <si>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</si>
  <si>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</si>
  <si>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</si>
  <si>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</si>
  <si>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</si>
  <si>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</si>
  <si>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</si>
  <si>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</si>
  <si>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</si>
  <si>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</si>
  <si>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</si>
  <si>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</si>
  <si>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</si>
  <si>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</si>
  <si>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</si>
  <si>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</si>
  <si>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</si>
  <si>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</si>
  <si>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</si>
  <si>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</si>
  <si>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</si>
  <si>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</si>
  <si>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</si>
  <si>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</si>
  <si>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</si>
  <si>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</si>
  <si>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</si>
  <si>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</si>
  <si>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</si>
  <si>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</si>
  <si>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</si>
  <si>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</si>
  <si>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</si>
  <si>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</si>
  <si>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</si>
  <si>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</si>
  <si>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</si>
  <si>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</si>
  <si>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</si>
  <si>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</si>
  <si>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</si>
  <si>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</si>
  <si>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</si>
  <si>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</si>
  <si>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</si>
  <si>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</si>
  <si>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</si>
  <si>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</si>
  <si>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</si>
  <si>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</si>
  <si>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</si>
  <si>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</si>
  <si>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</si>
  <si>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</si>
  <si>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</si>
  <si>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</si>
  <si>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</si>
  <si>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</si>
  <si>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</si>
  <si>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</si>
  <si>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</si>
  <si>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</si>
  <si>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</si>
  <si>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</si>
  <si>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</si>
  <si>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</si>
  <si>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</si>
  <si>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</si>
  <si>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</si>
  <si>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</si>
  <si>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</si>
  <si>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</si>
  <si>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</si>
  <si>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</si>
  <si>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</si>
  <si>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</si>
  <si>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</si>
  <si>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</si>
  <si>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</si>
  <si>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</si>
  <si>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</si>
  <si>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</si>
  <si>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</si>
  <si>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</si>
  <si>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</si>
  <si>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</si>
  <si>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</si>
  <si>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</si>
  <si>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</si>
  <si>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</si>
  <si>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</si>
  <si>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</si>
  <si>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</si>
  <si>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</si>
  <si>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</si>
  <si>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</si>
  <si>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</si>
  <si>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</si>
  <si>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</si>
  <si>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</si>
  <si>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</si>
  <si>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</si>
  <si>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</si>
  <si>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</si>
  <si>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</si>
  <si>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</si>
  <si>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</si>
  <si>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</si>
  <si>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</si>
  <si>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</si>
  <si>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</si>
  <si>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</si>
  <si>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</si>
  <si>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</si>
  <si>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</si>
  <si>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</si>
  <si>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</si>
  <si>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</si>
  <si>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</si>
  <si>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</si>
  <si>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</si>
  <si>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</si>
  <si>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</si>
  <si>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</si>
  <si>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</si>
  <si>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</si>
  <si>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</si>
  <si>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</si>
  <si>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</si>
  <si>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</si>
  <si>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</si>
  <si>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</si>
  <si>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</si>
  <si>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</si>
  <si>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</si>
  <si>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</si>
  <si>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</si>
  <si>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</si>
  <si>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</si>
  <si>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</si>
  <si>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</si>
  <si>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</si>
  <si>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</si>
  <si>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</si>
  <si>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</si>
  <si>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</si>
  <si>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</si>
  <si>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</si>
  <si>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</si>
  <si>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</si>
  <si>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</si>
  <si>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</si>
  <si>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</si>
  <si>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</si>
  <si>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</si>
  <si>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</si>
  <si>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</si>
  <si>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</si>
  <si>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</si>
  <si>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</si>
  <si>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</si>
  <si>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</si>
  <si>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</si>
  <si>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</si>
  <si>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</si>
  <si>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</si>
  <si>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</si>
  <si>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</si>
  <si>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</si>
  <si>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</si>
  <si>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</si>
  <si>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</si>
  <si>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</si>
  <si>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</si>
  <si>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</si>
  <si>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</si>
  <si>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</si>
  <si>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</si>
  <si>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</si>
  <si>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</si>
  <si>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</si>
  <si>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</si>
  <si>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</si>
  <si>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</si>
  <si>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</si>
  <si>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</si>
  <si>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</si>
  <si>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</si>
  <si>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</si>
  <si>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</si>
  <si>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</si>
  <si>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</si>
  <si>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</si>
  <si>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</si>
  <si>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</si>
  <si>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</si>
  <si>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</si>
  <si>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</si>
  <si>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</si>
  <si>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</si>
  <si>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</si>
  <si>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</si>
  <si>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</si>
  <si>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</si>
  <si>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</si>
  <si>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</si>
  <si>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</si>
  <si>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</si>
  <si>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</si>
  <si>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</si>
  <si>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</si>
  <si>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</si>
  <si>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</si>
  <si>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</si>
  <si>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</si>
  <si>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</si>
  <si>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</si>
  <si>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</si>
  <si>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</si>
  <si>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</si>
  <si>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</si>
  <si>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</si>
  <si>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</si>
  <si>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</si>
  <si>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</si>
  <si>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</si>
  <si>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</si>
  <si>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</si>
  <si>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</si>
  <si>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</si>
  <si>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</si>
  <si>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</si>
  <si>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</si>
  <si>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</si>
  <si>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</si>
  <si>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</si>
  <si>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</si>
  <si>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</si>
  <si>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</si>
  <si>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</si>
  <si>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</si>
  <si>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</si>
  <si>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</si>
  <si>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</si>
  <si>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</si>
  <si>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</si>
  <si>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</si>
  <si>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</si>
  <si>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</si>
  <si>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</si>
  <si>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</si>
  <si>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</si>
  <si>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</si>
  <si>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</si>
  <si>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</si>
  <si>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</si>
  <si>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</si>
  <si>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</si>
  <si>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</si>
  <si>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</si>
  <si>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</si>
  <si>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</si>
  <si>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</si>
  <si>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</si>
  <si>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</si>
  <si>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</si>
  <si>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</si>
  <si>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</si>
  <si>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</si>
  <si>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</si>
  <si>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</si>
  <si>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</si>
  <si>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</si>
  <si>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</si>
  <si>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</si>
  <si>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</si>
  <si>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</si>
  <si>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</si>
  <si>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</si>
  <si>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</si>
  <si>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</si>
  <si>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</si>
  <si>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</si>
  <si>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</si>
  <si>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</si>
  <si>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</si>
  <si>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</si>
  <si>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</si>
  <si>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</si>
  <si>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</si>
  <si>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</si>
  <si>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</si>
  <si>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</si>
  <si>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</si>
  <si>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</si>
  <si>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</si>
  <si>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</si>
  <si>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</si>
  <si>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</si>
  <si>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</si>
  <si>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</si>
  <si>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</si>
  <si>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</si>
  <si>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</si>
  <si>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</si>
  <si>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</si>
  <si>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</si>
  <si>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</si>
  <si>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</si>
  <si>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</si>
  <si>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</si>
  <si>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</si>
  <si>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</si>
  <si>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</si>
  <si>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</si>
  <si>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</si>
  <si>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</si>
  <si>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</si>
  <si>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</si>
  <si>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</si>
  <si>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</si>
  <si>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</si>
  <si>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</si>
  <si>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</si>
  <si>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</si>
  <si>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</si>
  <si>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</si>
  <si>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</si>
  <si>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</si>
  <si>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</si>
  <si>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</si>
  <si>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</si>
  <si>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</si>
  <si>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</si>
  <si>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</si>
  <si>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</si>
  <si>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</si>
  <si>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</si>
  <si>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</si>
  <si>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</si>
  <si>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</si>
  <si>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</si>
  <si>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</si>
  <si>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</si>
  <si>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</si>
  <si>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</si>
  <si>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</si>
  <si>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</si>
  <si>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</si>
  <si>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</si>
  <si>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</si>
  <si>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</si>
  <si>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</si>
  <si>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</si>
  <si>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</si>
  <si>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</si>
  <si>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</si>
  <si>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</si>
  <si>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</si>
  <si>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</si>
  <si>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</si>
  <si>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</si>
  <si>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</si>
  <si>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</si>
  <si>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</si>
  <si>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</si>
  <si>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</si>
  <si>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</si>
  <si>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</si>
  <si>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</si>
  <si>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</si>
  <si>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</si>
  <si>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</si>
  <si>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</si>
  <si>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</si>
  <si>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</si>
  <si>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</si>
  <si>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</si>
  <si>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</si>
  <si>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</si>
  <si>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</si>
  <si>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</si>
  <si>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</si>
  <si>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</si>
  <si>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</si>
  <si>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</si>
  <si>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</si>
  <si>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</si>
  <si>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</si>
  <si>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</si>
  <si>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</si>
  <si>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</si>
  <si>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</si>
  <si>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</si>
  <si>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</si>
  <si>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</si>
  <si>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</si>
  <si>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</si>
  <si>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</si>
  <si>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</si>
  <si>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</si>
  <si>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</si>
  <si>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</si>
  <si>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</si>
  <si>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</si>
  <si>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</si>
  <si>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</si>
  <si>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</si>
  <si>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</si>
  <si>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</si>
  <si>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</si>
  <si>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</si>
  <si>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</si>
  <si>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</si>
  <si>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</si>
  <si>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</si>
  <si>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</si>
  <si>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</si>
  <si>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</si>
  <si>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</si>
  <si>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</si>
  <si>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</si>
  <si>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</si>
  <si>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</si>
  <si>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</si>
  <si>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</si>
  <si>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</si>
  <si>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</si>
  <si>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</si>
  <si>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</si>
  <si>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</si>
  <si>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</si>
  <si>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</si>
  <si>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</si>
  <si>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</si>
  <si>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</si>
  <si>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</si>
  <si>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</si>
  <si>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</si>
  <si>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</si>
  <si>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</si>
  <si>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</si>
  <si>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</si>
  <si>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</si>
  <si>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</si>
  <si>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</si>
  <si>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</si>
  <si>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</si>
  <si>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</si>
  <si>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</si>
  <si>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</si>
  <si>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</si>
  <si>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</si>
  <si>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</si>
  <si>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</si>
  <si>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</si>
  <si>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</si>
  <si>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</si>
  <si>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</si>
  <si>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</si>
  <si>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</si>
  <si>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</si>
  <si>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</si>
  <si>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</si>
  <si>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</si>
  <si>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</si>
  <si>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</si>
  <si>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</si>
  <si>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</si>
  <si>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</si>
  <si>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</si>
  <si>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</si>
  <si>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</si>
  <si>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</si>
  <si>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</si>
  <si>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</si>
  <si>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</si>
  <si>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</si>
  <si>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</si>
  <si>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</si>
  <si>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</si>
  <si>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</si>
  <si>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</si>
  <si>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</si>
  <si>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</si>
  <si>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</si>
  <si>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</si>
  <si>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</si>
  <si>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</si>
  <si>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</si>
  <si>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</si>
  <si>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</si>
  <si>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</si>
  <si>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</si>
  <si>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</si>
  <si>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</si>
  <si>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</si>
  <si>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</si>
  <si>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</si>
  <si>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</si>
  <si>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</si>
  <si>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</si>
  <si>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</si>
  <si>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</si>
  <si>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</si>
  <si>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</si>
  <si>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</si>
  <si>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</si>
  <si>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</si>
  <si>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</si>
  <si>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</si>
  <si>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</si>
  <si>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</si>
  <si>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</si>
  <si>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</si>
  <si>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</si>
  <si>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</si>
  <si>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</si>
  <si>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</si>
  <si>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</si>
  <si>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</si>
  <si>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</si>
  <si>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</si>
  <si>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</si>
  <si>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</si>
  <si>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</si>
  <si>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</si>
  <si>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</si>
  <si>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</si>
  <si>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</si>
  <si>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</si>
  <si>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</si>
  <si>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</si>
  <si>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</si>
  <si>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</si>
  <si>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</si>
  <si>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</si>
  <si>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</si>
  <si>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</si>
  <si>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</si>
  <si>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</si>
  <si>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</si>
  <si>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</si>
  <si>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</si>
  <si>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</si>
  <si>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</si>
  <si>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</si>
  <si>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</si>
  <si>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</si>
  <si>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</si>
  <si>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</si>
  <si>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</si>
  <si>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</si>
  <si>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</si>
  <si>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</si>
  <si>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</si>
  <si>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</si>
  <si>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</si>
  <si>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</si>
  <si>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</si>
  <si>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</si>
  <si>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</si>
  <si>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</si>
  <si>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</si>
  <si>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</si>
  <si>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</si>
  <si>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</si>
  <si>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</si>
  <si>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</si>
  <si>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</si>
  <si>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</si>
  <si>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</si>
  <si>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</si>
  <si>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</si>
  <si>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</si>
  <si>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</si>
  <si>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</si>
  <si>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</si>
  <si>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</si>
  <si>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</si>
  <si>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</si>
  <si>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</si>
  <si>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</si>
  <si>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</si>
  <si>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</si>
  <si>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</si>
  <si>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</si>
  <si>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</si>
  <si>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</si>
  <si>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</si>
  <si>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</si>
  <si>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</si>
  <si>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</si>
  <si>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</si>
  <si>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</si>
  <si>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</si>
  <si>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</si>
  <si>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</si>
  <si>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</si>
  <si>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</si>
  <si>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</si>
  <si>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</si>
  <si>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</si>
  <si>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</si>
  <si>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</si>
  <si>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</si>
  <si>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</si>
  <si>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</si>
  <si>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</si>
  <si>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</si>
  <si>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</si>
  <si>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</si>
  <si>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</si>
  <si>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</si>
  <si>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</si>
  <si>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</si>
  <si>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</si>
  <si>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</si>
  <si>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</si>
  <si>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</si>
  <si>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</si>
  <si>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</si>
  <si>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</si>
  <si>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</si>
  <si>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</si>
  <si>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</si>
  <si>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</si>
  <si>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</si>
  <si>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</si>
  <si>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</si>
  <si>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</si>
  <si>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</si>
  <si>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</si>
  <si>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</si>
  <si>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</si>
  <si>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</si>
  <si>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</si>
  <si>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</si>
  <si>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</si>
  <si>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</si>
  <si>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</si>
  <si>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</si>
  <si>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</si>
  <si>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</si>
  <si>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</si>
  <si>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</si>
  <si>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</si>
  <si>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</si>
  <si>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</si>
  <si>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</si>
  <si>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</si>
  <si>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</si>
  <si>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</si>
  <si>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</si>
  <si>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</si>
  <si>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</si>
  <si>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</si>
  <si>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</si>
  <si>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</si>
  <si>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</si>
  <si>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</si>
  <si>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</si>
  <si>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</si>
  <si>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</si>
  <si>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</si>
  <si>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</si>
  <si>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</si>
  <si>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</si>
  <si>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</si>
  <si>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</si>
  <si>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</si>
  <si>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</si>
  <si>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</si>
  <si>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</si>
  <si>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</si>
  <si>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</si>
  <si>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</si>
  <si>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</si>
  <si>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</si>
  <si>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</si>
  <si>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</si>
  <si>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</si>
  <si>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</si>
  <si>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</si>
  <si>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</si>
  <si>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</si>
  <si>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</si>
  <si>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</si>
  <si>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</si>
  <si>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</si>
  <si>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</si>
  <si>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</si>
  <si>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</si>
  <si>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</si>
  <si>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</si>
  <si>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</si>
  <si>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</si>
  <si>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</si>
  <si>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</si>
  <si>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</si>
  <si>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</si>
  <si>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</si>
  <si>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</si>
  <si>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</si>
  <si>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</si>
  <si>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</si>
  <si>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</si>
  <si>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</si>
  <si>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</si>
  <si>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</si>
  <si>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</si>
  <si>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</si>
  <si>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</si>
  <si>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</si>
  <si>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</si>
  <si>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</si>
  <si>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</si>
  <si>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</si>
  <si>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</si>
  <si>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</si>
  <si>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</si>
  <si>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</si>
  <si>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</si>
  <si>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</si>
  <si>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</si>
  <si>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</si>
  <si>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</si>
  <si>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</si>
  <si>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</si>
  <si>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</si>
  <si>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</si>
  <si>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</si>
  <si>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</si>
  <si>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</si>
  <si>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</si>
  <si>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</si>
  <si>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</si>
  <si>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</si>
  <si>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</si>
  <si>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</si>
  <si>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</si>
  <si>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</si>
  <si>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</si>
  <si>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</si>
  <si>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</si>
  <si>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</si>
  <si>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</si>
  <si>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</si>
  <si>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</si>
  <si>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</si>
  <si>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</si>
  <si>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</si>
  <si>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</si>
  <si>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</si>
  <si>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</si>
  <si>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</si>
  <si>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</si>
  <si>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</si>
  <si>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</si>
  <si>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</si>
  <si>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</si>
  <si>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</si>
  <si>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</si>
  <si>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</si>
  <si>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</si>
  <si>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</si>
  <si>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</si>
  <si>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</si>
  <si>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</si>
  <si>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</si>
  <si>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</si>
  <si>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</si>
  <si>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</si>
  <si>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</si>
  <si>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</si>
  <si>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</si>
  <si>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</si>
  <si>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</si>
  <si>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</si>
  <si>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</si>
  <si>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</si>
  <si>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</si>
  <si>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</si>
  <si>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</si>
  <si>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</si>
  <si>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</si>
  <si>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</si>
  <si>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</si>
  <si>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</si>
  <si>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</si>
  <si>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</si>
  <si>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</si>
  <si>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</si>
  <si>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</si>
  <si>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</si>
  <si>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</si>
  <si>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</si>
  <si>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</si>
  <si>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</si>
  <si>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</si>
  <si>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</si>
  <si>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</si>
  <si>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</si>
  <si>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</si>
  <si>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</si>
  <si>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</si>
  <si>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</si>
  <si>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</si>
  <si>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</si>
  <si>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</si>
  <si>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</si>
  <si>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</si>
  <si>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</si>
  <si>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</si>
  <si>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</si>
  <si>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</si>
  <si>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</si>
  <si>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</si>
  <si>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</si>
  <si>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</si>
  <si>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</si>
  <si>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</si>
  <si>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</si>
  <si>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</si>
  <si>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</si>
  <si>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</si>
  <si>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</si>
  <si>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</si>
  <si>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</si>
  <si>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</si>
  <si>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</si>
  <si>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</si>
  <si>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</si>
  <si>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</si>
  <si>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</si>
  <si>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</si>
  <si>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</si>
  <si>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</si>
  <si>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</si>
  <si>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</si>
  <si>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</si>
  <si>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</si>
  <si>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</si>
  <si>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</si>
  <si>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</si>
  <si>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</si>
  <si>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</si>
  <si>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</si>
  <si>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</si>
  <si>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</si>
  <si>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</si>
  <si>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</si>
  <si>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</si>
  <si>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</si>
  <si>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</si>
  <si>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</si>
  <si>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</si>
  <si>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</si>
  <si>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</si>
  <si>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</si>
  <si>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</si>
  <si>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</si>
  <si>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</si>
  <si>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</si>
  <si>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</si>
  <si>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</si>
  <si>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</si>
  <si>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</si>
  <si>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</si>
  <si>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</si>
  <si>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</si>
  <si>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</si>
  <si>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</si>
  <si>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</si>
  <si>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</si>
  <si>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</si>
  <si>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</si>
  <si>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</si>
  <si>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</si>
  <si>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</si>
  <si>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</si>
  <si>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</si>
  <si>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</si>
  <si>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</si>
  <si>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</si>
  <si>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</si>
  <si>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</si>
  <si>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</si>
  <si>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</si>
  <si>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</si>
  <si>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</si>
  <si>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</si>
  <si>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</si>
  <si>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</si>
  <si>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</si>
  <si>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</si>
  <si>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</si>
  <si>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</si>
  <si>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</si>
  <si>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</si>
  <si>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</si>
  <si>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</si>
  <si>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</si>
  <si>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</si>
  <si>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</si>
  <si>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</si>
  <si>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</si>
  <si>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</si>
  <si>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</si>
  <si>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</si>
  <si>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</si>
  <si>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</si>
  <si>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</si>
  <si>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</si>
  <si>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</si>
  <si>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</si>
  <si>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</si>
  <si>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</si>
  <si>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</si>
  <si>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</si>
  <si>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</si>
  <si>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</si>
  <si>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</si>
  <si>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</si>
  <si>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</si>
  <si>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</si>
  <si>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</si>
  <si>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</si>
  <si>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</si>
  <si>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</si>
  <si>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</si>
  <si>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</si>
  <si>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</si>
  <si>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</si>
  <si>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</si>
  <si>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</si>
  <si>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</si>
  <si>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</si>
  <si>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</si>
  <si>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</si>
  <si>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</si>
  <si>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</si>
  <si>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</si>
  <si>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</si>
  <si>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</si>
  <si>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</si>
  <si>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</si>
  <si>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</si>
  <si>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</si>
  <si>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</si>
  <si>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</si>
  <si>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</si>
  <si>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</si>
  <si>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</si>
  <si>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</si>
  <si>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</si>
  <si>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</si>
  <si>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</si>
  <si>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</si>
  <si>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</si>
  <si>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</si>
  <si>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</si>
  <si>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</si>
  <si>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</si>
  <si>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</si>
  <si>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</si>
  <si>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</si>
  <si>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</si>
  <si>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</si>
  <si>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</si>
  <si>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</si>
  <si>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</si>
  <si>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</si>
  <si>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</si>
  <si>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</si>
  <si>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</si>
  <si>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</si>
  <si>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</si>
  <si>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</si>
  <si>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</si>
  <si>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</si>
  <si>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</si>
  <si>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</si>
  <si>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</si>
  <si>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</si>
  <si>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</si>
  <si>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</si>
  <si>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</si>
  <si>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</si>
  <si>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</si>
  <si>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</si>
  <si>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</si>
  <si>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</si>
  <si>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</si>
  <si>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</si>
  <si>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</si>
  <si>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</si>
  <si>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</si>
  <si>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</si>
  <si>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</si>
  <si>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</si>
  <si>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</si>
  <si>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</si>
  <si>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</si>
  <si>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</si>
  <si>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</si>
  <si>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</si>
  <si>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</si>
  <si>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</si>
  <si>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</si>
  <si>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</si>
  <si>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</si>
  <si>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</si>
  <si>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</si>
  <si>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</si>
  <si>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</si>
  <si>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</si>
  <si>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</si>
  <si>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</si>
  <si>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</si>
  <si>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</si>
  <si>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</si>
  <si>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</si>
  <si>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</si>
  <si>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</si>
  <si>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</si>
  <si>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</si>
  <si>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</si>
  <si>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</si>
  <si>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</si>
  <si>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</si>
  <si>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</si>
  <si>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</si>
  <si>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</si>
  <si>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</si>
  <si>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</si>
  <si>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</si>
  <si>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</si>
  <si>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</si>
  <si>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</si>
  <si>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</si>
  <si>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</si>
  <si>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</si>
  <si>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</si>
  <si>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</si>
  <si>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</si>
  <si>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</si>
  <si>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</si>
  <si>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</si>
  <si>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</si>
  <si>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</si>
  <si>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</si>
  <si>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</si>
  <si>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</si>
  <si>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</si>
  <si>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</si>
  <si>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</si>
  <si>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</si>
  <si>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</si>
  <si>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</si>
  <si>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</si>
  <si>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</si>
  <si>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</si>
  <si>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</si>
  <si>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</si>
  <si>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</si>
  <si>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</si>
  <si>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</si>
  <si>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</si>
  <si>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</si>
  <si>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</si>
  <si>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</si>
  <si>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</si>
  <si>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</si>
  <si>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</si>
  <si>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</si>
  <si>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</si>
  <si>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</si>
  <si>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</si>
  <si>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</si>
  <si>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</si>
  <si>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</si>
  <si>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</si>
  <si>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</si>
  <si>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</si>
  <si>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</si>
  <si>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</si>
  <si>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</si>
  <si>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</si>
  <si>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</si>
  <si>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</si>
  <si>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</si>
  <si>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</si>
  <si>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</si>
  <si>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</si>
  <si>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</si>
  <si>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</si>
  <si>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</si>
  <si>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</si>
  <si>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</si>
  <si>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</si>
  <si>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</si>
  <si>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</si>
  <si>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</si>
  <si>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</si>
  <si>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</si>
  <si>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</si>
  <si>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</si>
  <si>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</si>
  <si>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</si>
  <si>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</si>
  <si>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</si>
  <si>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</si>
  <si>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</si>
  <si>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</si>
  <si>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</si>
  <si>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</si>
  <si>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</si>
  <si>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</si>
  <si>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</si>
  <si>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</si>
  <si>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</si>
  <si>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</si>
  <si>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</si>
  <si>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</si>
  <si>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</si>
  <si>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</si>
  <si>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</si>
  <si>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</si>
  <si>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</si>
  <si>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</si>
  <si>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</si>
  <si>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</si>
  <si>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</si>
  <si>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</si>
  <si>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</si>
  <si>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</si>
  <si>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</si>
  <si>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</si>
  <si>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</si>
  <si>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</si>
  <si>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</si>
  <si>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</si>
  <si>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</si>
  <si>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</si>
  <si>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</si>
  <si>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</si>
  <si>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</si>
  <si>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</si>
  <si>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</si>
  <si>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</si>
  <si>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</si>
  <si>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</si>
  <si>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</si>
  <si>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</si>
  <si>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</si>
  <si>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</si>
  <si>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</si>
  <si>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</si>
  <si>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</si>
  <si>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</si>
  <si>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</si>
  <si>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</si>
  <si>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</si>
  <si>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</si>
  <si>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</si>
  <si>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</si>
  <si>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</si>
  <si>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</si>
  <si>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</si>
  <si>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</si>
  <si>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</si>
  <si>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</si>
  <si>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</si>
  <si>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</si>
  <si>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</si>
  <si>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</si>
  <si>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</si>
  <si>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</si>
  <si>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</si>
  <si>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</si>
  <si>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</si>
  <si>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</si>
  <si>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</si>
  <si>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</si>
  <si>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</si>
  <si>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</si>
  <si>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</si>
  <si>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</si>
  <si>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</si>
  <si>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</si>
  <si>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</si>
  <si>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</si>
  <si>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</si>
  <si>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</si>
  <si>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</si>
  <si>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</si>
  <si>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</si>
  <si>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</si>
  <si>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</si>
  <si>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</si>
  <si>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</si>
  <si>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</si>
  <si>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</si>
  <si>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</si>
  <si>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</si>
  <si>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</si>
  <si>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</si>
  <si>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</si>
  <si>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</si>
  <si>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</si>
  <si>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</si>
  <si>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</si>
  <si>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</si>
  <si>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</si>
  <si>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</si>
  <si>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</si>
  <si>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</si>
  <si>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</si>
  <si>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</si>
  <si>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</si>
  <si>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</si>
  <si>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</si>
  <si>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</si>
  <si>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</si>
  <si>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</si>
  <si>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</si>
  <si>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</si>
  <si>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</si>
  <si>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</si>
  <si>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</si>
  <si>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</si>
  <si>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</si>
  <si>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</si>
  <si>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</si>
  <si>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</si>
  <si>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</si>
  <si>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</si>
  <si>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</si>
  <si>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</si>
  <si>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</si>
  <si>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</si>
  <si>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</si>
  <si>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</si>
  <si>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</si>
  <si>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</si>
  <si>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</si>
  <si>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</si>
  <si>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</si>
  <si>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</si>
  <si>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</si>
  <si>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</si>
  <si>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</si>
  <si>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</si>
  <si>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</si>
  <si>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</si>
  <si>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</si>
  <si>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</si>
  <si>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</si>
  <si>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</si>
  <si>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</si>
  <si>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</si>
  <si>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</si>
  <si>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</si>
  <si>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</si>
  <si>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</si>
  <si>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</si>
  <si>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</si>
  <si>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</si>
  <si>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</si>
  <si>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</si>
  <si>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</si>
  <si>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</si>
  <si>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</si>
  <si>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</si>
  <si>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</si>
  <si>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</si>
  <si>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</si>
  <si>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</si>
  <si>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</si>
  <si>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</si>
  <si>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</si>
  <si>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</si>
  <si>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</si>
  <si>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</si>
  <si>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</si>
  <si>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</si>
  <si>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</si>
  <si>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</si>
  <si>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</si>
  <si>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</si>
  <si>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</si>
  <si>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</si>
  <si>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</si>
  <si>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</si>
  <si>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</si>
  <si>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</si>
  <si>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</si>
  <si>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</si>
  <si>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</si>
  <si>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</si>
  <si>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</si>
  <si>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</si>
  <si>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</si>
  <si>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</si>
  <si>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</si>
  <si>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</si>
  <si>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</si>
  <si>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</si>
  <si>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</si>
  <si>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</si>
  <si>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</si>
  <si>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</si>
  <si>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</si>
  <si>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</si>
  <si>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</si>
  <si>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</si>
  <si>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</si>
  <si>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</si>
  <si>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</si>
  <si>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</si>
  <si>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</si>
  <si>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</si>
  <si>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</si>
  <si>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</si>
  <si>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</si>
  <si>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</si>
  <si>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</si>
  <si>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</si>
  <si>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</si>
  <si>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</si>
  <si>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</si>
  <si>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</si>
  <si>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</si>
  <si>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</si>
  <si>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</si>
  <si>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</si>
  <si>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</si>
  <si>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</si>
  <si>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</si>
  <si>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</si>
  <si>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</si>
  <si>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</si>
  <si>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</si>
  <si>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</si>
  <si>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</si>
  <si>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</si>
  <si>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</si>
  <si>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</si>
  <si>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</si>
  <si>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</si>
  <si>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</si>
  <si>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</si>
  <si>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</si>
  <si>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</si>
  <si>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</si>
  <si>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</si>
  <si>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</si>
  <si>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</si>
  <si>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</si>
  <si>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</si>
  <si>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</si>
  <si>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</si>
  <si>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</si>
  <si>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</si>
  <si>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</si>
  <si>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</si>
  <si>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</si>
  <si>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</si>
  <si>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</si>
  <si>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</si>
  <si>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</si>
  <si>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</si>
  <si>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</si>
  <si>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</si>
  <si>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</si>
  <si>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</si>
  <si>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</si>
  <si>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</si>
  <si>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</si>
  <si>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</si>
  <si>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</si>
  <si>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</si>
  <si>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</si>
  <si>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</si>
  <si>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</si>
  <si>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</si>
  <si>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</si>
  <si>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</si>
  <si>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</si>
  <si>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</si>
  <si>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</si>
  <si>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</si>
  <si>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</si>
  <si>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</si>
  <si>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</si>
  <si>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</si>
  <si>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</si>
  <si>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</si>
  <si>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</si>
  <si>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</si>
  <si>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</si>
  <si>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</si>
  <si>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</si>
  <si>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</si>
  <si>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</si>
  <si>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</si>
  <si>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</si>
  <si>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</si>
  <si>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</si>
  <si>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</si>
  <si>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</si>
  <si>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</si>
  <si>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</si>
  <si>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</si>
  <si>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</si>
  <si>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</si>
  <si>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</si>
  <si>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</si>
  <si>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</si>
  <si>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</si>
  <si>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</si>
  <si>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</si>
  <si>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</si>
  <si>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</si>
  <si>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</si>
  <si>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</si>
  <si>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</si>
  <si>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</si>
  <si>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</si>
  <si>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</si>
  <si>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</si>
  <si>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</si>
  <si>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</si>
  <si>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</si>
  <si>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</si>
  <si>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</si>
  <si>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</si>
  <si>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</si>
  <si>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</si>
  <si>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</si>
  <si>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</si>
  <si>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</si>
  <si>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</si>
  <si>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</si>
  <si>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</si>
  <si>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</si>
  <si>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</si>
  <si>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</si>
  <si>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</si>
  <si>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</si>
  <si>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</si>
  <si>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</si>
  <si>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</si>
  <si>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</si>
  <si>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</si>
  <si>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</si>
  <si>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</si>
  <si>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</si>
  <si>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</si>
  <si>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</si>
  <si>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</si>
  <si>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</si>
  <si>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</si>
  <si>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</si>
  <si>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</si>
  <si>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</si>
  <si>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</si>
  <si>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</si>
  <si>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</si>
  <si>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</si>
  <si>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</si>
  <si>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</si>
  <si>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</si>
  <si>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</si>
  <si>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</si>
  <si>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</si>
  <si>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</si>
  <si>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</si>
  <si>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</si>
  <si>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</si>
  <si>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</si>
  <si>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</si>
  <si>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</si>
  <si>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</si>
  <si>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</si>
  <si>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</si>
  <si>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</si>
  <si>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</si>
  <si>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</si>
  <si>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</si>
  <si>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</si>
  <si>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</si>
  <si>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</si>
  <si>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</si>
  <si>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</si>
  <si>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</si>
  <si>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</si>
  <si>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</si>
  <si>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</si>
  <si>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</si>
  <si>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</si>
  <si>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</si>
  <si>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</si>
  <si>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</si>
  <si>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</si>
  <si>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</si>
  <si>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</si>
  <si>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</si>
  <si>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</si>
  <si>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</si>
  <si>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</si>
  <si>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</si>
  <si>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</si>
  <si>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</si>
  <si>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</si>
  <si>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</si>
  <si>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</si>
  <si>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</si>
  <si>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</si>
  <si>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</si>
  <si>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</si>
  <si>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</si>
  <si>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</si>
  <si>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</si>
  <si>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</si>
  <si>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</si>
  <si>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</si>
  <si>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</si>
  <si>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</si>
  <si>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</si>
  <si>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</si>
  <si>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</si>
  <si>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</si>
  <si>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</si>
  <si>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</si>
  <si>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</si>
  <si>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</si>
  <si>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</si>
  <si>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</si>
  <si>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</si>
  <si>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</si>
  <si>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</si>
  <si>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</si>
  <si>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</si>
  <si>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</si>
  <si>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</si>
  <si>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</si>
  <si>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</si>
  <si>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</si>
  <si>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</si>
  <si>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</si>
  <si>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</si>
  <si>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</si>
  <si>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</si>
  <si>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</si>
  <si>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</si>
  <si>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</si>
  <si>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</si>
  <si>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</si>
  <si>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</si>
  <si>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</si>
  <si>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</si>
  <si>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</si>
  <si>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</si>
  <si>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</si>
  <si>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</si>
  <si>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</si>
  <si>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</si>
  <si>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</si>
  <si>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</si>
  <si>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</si>
  <si>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</si>
  <si>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</si>
  <si>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</si>
  <si>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</si>
  <si>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</si>
  <si>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</si>
  <si>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</si>
  <si>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</si>
  <si>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</si>
  <si>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</si>
  <si>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</si>
  <si>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</si>
  <si>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</si>
  <si>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</si>
  <si>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</si>
  <si>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</si>
  <si>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</si>
  <si>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</si>
  <si>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</si>
  <si>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</si>
  <si>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</si>
  <si>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</si>
  <si>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</si>
  <si>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</si>
  <si>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</si>
  <si>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</si>
  <si>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</si>
  <si>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</si>
  <si>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</si>
  <si>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</si>
  <si>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</si>
  <si>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</si>
  <si>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</si>
  <si>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</si>
  <si>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</si>
  <si>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</si>
  <si>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</si>
  <si>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</si>
  <si>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</si>
  <si>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</si>
  <si>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</si>
  <si>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</si>
  <si>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</si>
  <si>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</si>
  <si>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</si>
  <si>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</si>
  <si>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</si>
  <si>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</si>
  <si>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</si>
  <si>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</si>
  <si>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</si>
  <si>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</si>
  <si>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</si>
  <si>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</si>
  <si>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</si>
  <si>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</si>
  <si>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</si>
  <si>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</si>
  <si>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</si>
  <si>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</si>
  <si>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</si>
  <si>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</si>
  <si>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</si>
  <si>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</si>
  <si>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</si>
  <si>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</si>
  <si>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</si>
  <si>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</si>
  <si>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</si>
  <si>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</si>
  <si>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</si>
  <si>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</si>
  <si>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</si>
  <si>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</si>
  <si>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</si>
  <si>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</si>
  <si>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</si>
  <si>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</si>
  <si>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</si>
  <si>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</si>
  <si>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</si>
  <si>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</si>
  <si>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</si>
  <si>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</si>
  <si>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</si>
  <si>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</si>
  <si>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</si>
  <si>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</si>
  <si>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</si>
  <si>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</si>
  <si>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</si>
  <si>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</si>
  <si>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</si>
  <si>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</si>
  <si>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</si>
  <si>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</si>
  <si>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</si>
  <si>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</si>
  <si>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</si>
  <si>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</si>
  <si>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</si>
  <si>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</si>
  <si>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</si>
  <si>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</si>
  <si>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</si>
  <si>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</si>
  <si>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</si>
  <si>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</si>
  <si>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</si>
  <si>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</si>
  <si>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</si>
  <si>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</si>
  <si>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</si>
  <si>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</si>
  <si>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</si>
  <si>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</si>
  <si>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</si>
  <si>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</si>
  <si>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</si>
  <si>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</si>
  <si>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</si>
  <si>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</si>
  <si>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</si>
  <si>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</si>
  <si>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</si>
  <si>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</si>
  <si>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</si>
  <si>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</si>
  <si>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</si>
  <si>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</si>
  <si>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</si>
  <si>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</si>
  <si>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</si>
  <si>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</si>
  <si>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</si>
  <si>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</si>
  <si>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</si>
  <si>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</si>
  <si>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</si>
  <si>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</si>
  <si>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</si>
  <si>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</si>
  <si>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</si>
  <si>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</si>
  <si>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</si>
  <si>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</si>
  <si>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</si>
  <si>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</si>
  <si>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</si>
  <si>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</si>
  <si>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</si>
  <si>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</si>
  <si>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</si>
  <si>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</si>
  <si>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</si>
  <si>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</si>
  <si>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</si>
  <si>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</si>
  <si>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</si>
  <si>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</si>
  <si>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</si>
  <si>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</si>
  <si>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</si>
  <si>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</si>
  <si>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</si>
  <si>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</si>
  <si>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</si>
  <si>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</si>
  <si>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</si>
  <si>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</si>
  <si>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</si>
  <si>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</si>
  <si>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</si>
  <si>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</si>
  <si>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</si>
  <si>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</si>
  <si>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</si>
  <si>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</si>
  <si>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</si>
  <si>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</si>
  <si>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</si>
  <si>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</si>
  <si>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</si>
  <si>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</si>
  <si>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</si>
  <si>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</si>
  <si>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</si>
  <si>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</si>
  <si>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</si>
  <si>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</si>
  <si>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</si>
  <si>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</si>
  <si>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</si>
  <si>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</si>
  <si>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</si>
  <si>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</si>
  <si>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</si>
  <si>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</si>
  <si>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</si>
  <si>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</si>
  <si>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</si>
  <si>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</si>
  <si>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</si>
  <si>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</si>
  <si>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</si>
  <si>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</si>
  <si>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</si>
  <si>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</si>
  <si>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</si>
  <si>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</si>
  <si>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</si>
  <si>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</si>
  <si>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</si>
  <si>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</si>
  <si>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</si>
  <si>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</si>
  <si>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</si>
  <si>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</si>
  <si>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</si>
  <si>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</si>
  <si>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</si>
  <si>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</si>
  <si>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</si>
  <si>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</si>
  <si>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</si>
  <si>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</si>
  <si>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</si>
  <si>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</si>
  <si>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</si>
  <si>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</si>
  <si>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</si>
  <si>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</si>
  <si>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</si>
  <si>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</si>
  <si>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</si>
  <si>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</si>
  <si>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</si>
  <si>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</si>
  <si>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</si>
  <si>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</si>
  <si>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</si>
  <si>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</si>
  <si>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</si>
  <si>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</si>
  <si>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</si>
  <si>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</si>
  <si>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</si>
  <si>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</si>
  <si>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</si>
  <si>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</si>
  <si>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</si>
  <si>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</si>
  <si>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</si>
  <si>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</si>
  <si>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</si>
  <si>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</si>
  <si>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</si>
  <si>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</si>
  <si>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</si>
  <si>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</si>
  <si>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</si>
  <si>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</si>
  <si>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</si>
  <si>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</si>
  <si>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</si>
  <si>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</si>
  <si>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</si>
  <si>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</si>
  <si>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</si>
  <si>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</si>
  <si>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</si>
  <si>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</si>
  <si>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</si>
  <si>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</si>
  <si>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</si>
  <si>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</si>
  <si>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</si>
  <si>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</si>
  <si>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</si>
  <si>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</si>
  <si>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</si>
  <si>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</si>
  <si>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</si>
  <si>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</si>
  <si>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</si>
  <si>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</si>
  <si>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</si>
  <si>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</si>
  <si>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</si>
  <si>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</si>
  <si>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</si>
  <si>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</si>
  <si>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</si>
  <si>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</si>
  <si>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</si>
  <si>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</si>
  <si>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</si>
  <si>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</si>
  <si>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</si>
  <si>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</si>
  <si>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</si>
  <si>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</si>
  <si>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</si>
  <si>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</si>
  <si>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</si>
  <si>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</si>
  <si>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</si>
  <si>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</si>
  <si>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</si>
  <si>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</si>
  <si>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</si>
  <si>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</si>
  <si>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</si>
  <si>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</si>
  <si>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</si>
  <si>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</si>
  <si>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</si>
  <si>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</si>
  <si>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</si>
  <si>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</si>
  <si>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</si>
  <si>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</si>
  <si>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</si>
  <si>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</si>
  <si>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</si>
  <si>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</si>
  <si>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</si>
  <si>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</si>
  <si>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</si>
  <si>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</si>
  <si>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</si>
  <si>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</si>
  <si>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</si>
  <si>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</si>
  <si>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</si>
  <si>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</si>
  <si>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</si>
  <si>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</si>
  <si>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</si>
  <si>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</si>
  <si>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</si>
  <si>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</si>
  <si>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</si>
  <si>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</si>
  <si>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</si>
  <si>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</si>
  <si>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</si>
  <si>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</si>
  <si>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</si>
  <si>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</si>
  <si>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</si>
  <si>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</si>
  <si>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</si>
  <si>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</si>
  <si>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</si>
  <si>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</si>
  <si>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</si>
  <si>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</si>
  <si>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</si>
  <si>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</si>
  <si>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</si>
  <si>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</si>
  <si>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</si>
  <si>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</si>
  <si>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</si>
  <si>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</si>
  <si>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</si>
  <si>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</si>
  <si>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</si>
  <si>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</si>
  <si>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</si>
  <si>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</si>
  <si>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</si>
  <si>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</si>
  <si>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</si>
  <si>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</si>
  <si>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</si>
  <si>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</si>
  <si>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</si>
  <si>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</si>
  <si>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</si>
  <si>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</si>
  <si>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</si>
  <si>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</si>
  <si>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</si>
  <si>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</si>
  <si>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</si>
  <si>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</si>
  <si>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</si>
  <si>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</si>
  <si>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</si>
  <si>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</si>
  <si>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</si>
  <si>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</si>
  <si>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</si>
  <si>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</si>
  <si>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</si>
  <si>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</si>
  <si>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</si>
  <si>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</si>
  <si>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</si>
  <si>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</si>
  <si>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</si>
  <si>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</si>
  <si>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</si>
  <si>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</si>
  <si>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</si>
  <si>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</si>
  <si>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</si>
  <si>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</si>
  <si>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</si>
  <si>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</si>
  <si>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</si>
  <si>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</si>
  <si>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</si>
  <si>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</si>
  <si>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</si>
  <si>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</si>
  <si>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</si>
  <si>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</si>
  <si>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</si>
  <si>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</si>
  <si>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</si>
  <si>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</si>
  <si>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</si>
  <si>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</si>
  <si>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</si>
  <si>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</si>
  <si>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</si>
  <si>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</si>
  <si>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</si>
  <si>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</si>
  <si>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</si>
  <si>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</si>
  <si>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</si>
  <si>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</si>
  <si>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</si>
  <si>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</si>
  <si>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</si>
  <si>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</si>
  <si>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</si>
  <si>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</si>
  <si>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</si>
  <si>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</si>
  <si>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</si>
  <si>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</si>
  <si>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</si>
  <si>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</si>
  <si>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</si>
  <si>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</si>
  <si>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</si>
  <si>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</si>
  <si>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</si>
  <si>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</si>
  <si>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</si>
  <si>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</si>
  <si>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</si>
  <si>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</si>
  <si>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</si>
  <si>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</si>
  <si>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</si>
  <si>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</si>
  <si>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</si>
  <si>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</si>
  <si>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</si>
  <si>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</si>
  <si>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</si>
  <si>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</si>
  <si>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</si>
  <si>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</si>
  <si>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</si>
  <si>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</si>
  <si>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</si>
  <si>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</si>
  <si>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</si>
  <si>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</si>
  <si>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</si>
  <si>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</si>
  <si>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</si>
  <si>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</si>
  <si>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</si>
  <si>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</si>
  <si>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</si>
  <si>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</si>
  <si>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</si>
  <si>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</si>
  <si>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</si>
  <si>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</si>
  <si>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</si>
  <si>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</si>
  <si>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</si>
  <si>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</si>
  <si>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</si>
  <si>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</si>
  <si>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</si>
  <si>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</si>
  <si>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</si>
  <si>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</si>
  <si>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</si>
  <si>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</si>
  <si>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</si>
  <si>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</si>
  <si>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</si>
  <si>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</si>
  <si>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</si>
  <si>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</si>
  <si>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</si>
  <si>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</si>
  <si>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</si>
  <si>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</si>
  <si>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</si>
  <si>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</si>
  <si>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</si>
  <si>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</si>
  <si>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</si>
  <si>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</si>
  <si>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</si>
  <si>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</si>
  <si>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</si>
  <si>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</si>
  <si>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</si>
  <si>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</si>
  <si>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</si>
  <si>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</si>
  <si>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</si>
  <si>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</si>
  <si>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</si>
  <si>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</si>
  <si>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</si>
  <si>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</si>
  <si>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</si>
  <si>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</si>
  <si>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</si>
  <si>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</si>
  <si>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</si>
  <si>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</si>
  <si>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</si>
  <si>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</si>
  <si>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</si>
  <si>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</si>
  <si>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</si>
  <si>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</si>
  <si>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</si>
  <si>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</si>
  <si>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</si>
  <si>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</si>
  <si>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</si>
  <si>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</si>
  <si>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</si>
  <si>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</si>
  <si>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</si>
  <si>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</si>
  <si>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</si>
  <si>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</si>
  <si>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</si>
  <si>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</si>
  <si>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</si>
  <si>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</si>
  <si>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</si>
  <si>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</si>
  <si>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</si>
  <si>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</si>
  <si>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</si>
  <si>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</si>
  <si>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</si>
  <si>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</si>
  <si>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</si>
  <si>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</si>
  <si>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</si>
  <si>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</si>
  <si>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</si>
  <si>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</si>
  <si>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</si>
  <si>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</si>
  <si>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</si>
  <si>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</si>
  <si>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</si>
  <si>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</si>
  <si>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</si>
  <si>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</si>
  <si>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</si>
  <si>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</si>
  <si>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</si>
  <si>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</si>
  <si>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</si>
  <si>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</si>
  <si>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</si>
  <si>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</si>
  <si>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</si>
  <si>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</si>
  <si>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</si>
  <si>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</si>
  <si>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</si>
  <si>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</si>
  <si>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</si>
  <si>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</si>
  <si>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</si>
  <si>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</si>
  <si>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</si>
  <si>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</si>
  <si>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</si>
  <si>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</si>
  <si>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</si>
  <si>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</si>
  <si>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</si>
  <si>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</si>
  <si>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</si>
  <si>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</si>
  <si>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</si>
  <si>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</si>
  <si>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</si>
  <si>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</si>
  <si>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</si>
  <si>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</si>
  <si>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</si>
  <si>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</si>
  <si>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</si>
  <si>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</si>
  <si>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</si>
  <si>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</si>
  <si>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</si>
  <si>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</si>
  <si>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</si>
  <si>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</si>
  <si>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</si>
  <si>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</si>
  <si>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</si>
  <si>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</si>
  <si>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</si>
  <si>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</si>
  <si>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</si>
  <si>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</si>
  <si>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</si>
  <si>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</si>
  <si>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</si>
  <si>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</si>
  <si>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</si>
  <si>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</si>
  <si>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</si>
  <si>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</si>
  <si>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</si>
  <si>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</si>
  <si>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</si>
  <si>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</si>
  <si>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</si>
  <si>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</si>
  <si>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</si>
  <si>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</si>
  <si>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</si>
  <si>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</si>
  <si>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</si>
  <si>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</si>
  <si>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</si>
  <si>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</si>
  <si>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</si>
  <si>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</si>
  <si>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</si>
  <si>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</si>
  <si>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</si>
  <si>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</si>
  <si>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</si>
  <si>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</si>
  <si>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</si>
  <si>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</si>
  <si>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</si>
  <si>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</si>
  <si>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</si>
  <si>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</si>
  <si>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</si>
  <si>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</si>
  <si>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</si>
  <si>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</si>
  <si>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</si>
  <si>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</si>
  <si>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</si>
  <si>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</si>
  <si>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</si>
  <si>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</si>
  <si>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</si>
  <si>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</si>
  <si>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</si>
  <si>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</si>
  <si>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</si>
  <si>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</si>
  <si>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</si>
  <si>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</si>
  <si>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</si>
  <si>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</si>
  <si>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</si>
  <si>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</si>
  <si>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</si>
  <si>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</si>
  <si>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</si>
  <si>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</si>
  <si>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</si>
  <si>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</si>
  <si>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</si>
  <si>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</si>
  <si>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</si>
  <si>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</si>
  <si>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</si>
  <si>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</si>
  <si>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</si>
  <si>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</si>
  <si>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</si>
  <si>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</si>
  <si>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</si>
  <si>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</si>
  <si>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</si>
  <si>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</si>
  <si>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</si>
  <si>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</si>
  <si>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</si>
  <si>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</si>
  <si>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</si>
  <si>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</si>
  <si>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</si>
  <si>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</si>
  <si>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</si>
  <si>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</si>
  <si>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</si>
  <si>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</si>
  <si>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</si>
  <si>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</si>
  <si>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</si>
  <si>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</si>
  <si>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</si>
  <si>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</si>
  <si>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</si>
  <si>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</si>
  <si>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</si>
  <si>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</si>
  <si>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</si>
  <si>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</si>
  <si>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</si>
  <si>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</si>
  <si>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</si>
  <si>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</si>
  <si>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</si>
  <si>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</si>
  <si>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</si>
  <si>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</si>
  <si>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</si>
  <si>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</si>
  <si>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</si>
  <si>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</si>
  <si>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</si>
  <si>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</si>
  <si>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</si>
  <si>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</si>
  <si>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</si>
  <si>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</si>
  <si>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</si>
  <si>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</si>
  <si>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</si>
  <si>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</si>
  <si>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</si>
  <si>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</si>
  <si>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</si>
  <si>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</si>
  <si>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</si>
  <si>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</si>
  <si>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</si>
  <si>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</si>
  <si>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</si>
  <si>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</si>
  <si>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</si>
  <si>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</si>
  <si>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</si>
  <si>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</si>
  <si>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</si>
  <si>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</si>
  <si>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</si>
  <si>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</si>
  <si>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</si>
  <si>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</si>
  <si>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</si>
  <si>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</si>
  <si>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</si>
  <si>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</si>
  <si>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</si>
  <si>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</si>
  <si>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</si>
  <si>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</si>
  <si>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</si>
  <si>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</si>
  <si>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</si>
  <si>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</si>
  <si>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</si>
  <si>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</si>
  <si>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</si>
  <si>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</si>
  <si>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</si>
  <si>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</si>
  <si>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</si>
  <si>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</si>
  <si>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</si>
  <si>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</si>
  <si>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</si>
  <si>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</si>
  <si>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</si>
  <si>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</si>
  <si>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</si>
  <si>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</si>
  <si>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</si>
  <si>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</si>
  <si>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</si>
  <si>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</si>
  <si>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</si>
  <si>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</si>
  <si>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</si>
  <si>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</si>
  <si>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</si>
  <si>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</si>
  <si>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</si>
  <si>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</si>
  <si>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</si>
  <si>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</si>
  <si>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</si>
  <si>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</si>
  <si>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</si>
  <si>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</si>
  <si>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</si>
  <si>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</si>
  <si>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</si>
  <si>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</si>
  <si>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</si>
  <si>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</si>
  <si>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</si>
  <si>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</si>
  <si>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</si>
  <si>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</si>
  <si>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</si>
  <si>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</si>
  <si>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</si>
  <si>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</si>
  <si>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</si>
  <si>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</si>
  <si>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</si>
  <si>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</si>
  <si>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</si>
  <si>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</si>
  <si>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</si>
  <si>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</si>
  <si>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</si>
  <si>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</si>
  <si>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</si>
  <si>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</si>
  <si>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</si>
  <si>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</si>
  <si>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</si>
  <si>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</si>
  <si>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</si>
  <si>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</si>
  <si>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</si>
  <si>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</si>
  <si>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</si>
  <si>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</si>
  <si>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</si>
  <si>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</si>
  <si>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</si>
  <si>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</si>
  <si>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</si>
  <si>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</si>
  <si>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</si>
  <si>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</si>
  <si>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</si>
  <si>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</si>
  <si>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</si>
  <si>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</si>
  <si>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</si>
  <si>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</si>
  <si>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</si>
  <si>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</si>
  <si>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</si>
  <si>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</si>
  <si>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</si>
  <si>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</si>
  <si>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</si>
  <si>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</si>
  <si>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</si>
  <si>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</si>
  <si>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</si>
  <si>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</si>
  <si>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</si>
  <si>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</si>
  <si>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</si>
  <si>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</si>
  <si>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</si>
  <si>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</si>
  <si>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Goal Reached</t>
  </si>
  <si>
    <t>Days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</si>
</sst>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B-4D01-8173-F1578D6761D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B-4D01-8173-F1578D6761D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B-4D01-8173-F1578D6761D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B-4D01-8173-F1578D67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1863743"/>
        <c:axId val="1840883007"/>
      </c:barChart>
      <c:catAx>
        <c:axId val="12218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883007"/>
        <c:crosses val="autoZero"/>
        <c:auto val="1"/>
        <c:lblAlgn val="ctr"/>
        <c:lblOffset val="100"/>
        <c:noMultiLvlLbl val="0"/>
      </c:catAx>
      <c:valAx>
        <c:axId val="18408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9-4389-A45B-96CB3695B45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9-4389-A45B-96CB3695B45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9-4389-A45B-96CB3695B45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F9-4389-A45B-96CB3695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1547727"/>
        <c:axId val="1682895791"/>
      </c:barChart>
      <c:catAx>
        <c:axId val="1801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95791"/>
        <c:crosses val="autoZero"/>
        <c:auto val="1"/>
        <c:lblAlgn val="ctr"/>
        <c:lblOffset val="100"/>
        <c:noMultiLvlLbl val="0"/>
      </c:catAx>
      <c:valAx>
        <c:axId val="168289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4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99-433B-8149-12E4744FA918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99-433B-8149-12E4744FA918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99-433B-8149-12E4744FA918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99-433B-8149-12E4744FA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0255071"/>
        <c:axId val="1683531599"/>
      </c:lineChart>
      <c:catAx>
        <c:axId val="18402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531599"/>
        <c:crosses val="autoZero"/>
        <c:auto val="1"/>
        <c:lblAlgn val="ctr"/>
        <c:lblOffset val="100"/>
        <c:noMultiLvlLbl val="0"/>
      </c:catAx>
      <c:valAx>
        <c:axId val="16835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Goal</a:t>
            </a:r>
            <a:r>
              <a:rPr lang="en-US" baseline="0"/>
              <a:t> vs Outcome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B-479F-B344-4952D3BD038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479F-B344-4952D3BD038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B-479F-B344-4952D3BD0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308543"/>
        <c:axId val="2071593583"/>
      </c:lineChart>
      <c:catAx>
        <c:axId val="2071308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93583"/>
        <c:crosses val="autoZero"/>
        <c:auto val="1"/>
        <c:lblAlgn val="ctr"/>
        <c:lblOffset val="100"/>
        <c:noMultiLvlLbl val="0"/>
      </c:catAx>
      <c:valAx>
        <c:axId val="207159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30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180975</xdr:rowOff>
    </xdr:from>
    <xdr:to>
      <xdr:col>17</xdr:col>
      <xdr:colOff>190500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41CC5-F9B2-494D-9B3F-BE643322A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7</xdr:row>
      <xdr:rowOff>80961</xdr:rowOff>
    </xdr:from>
    <xdr:to>
      <xdr:col>19</xdr:col>
      <xdr:colOff>495300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96208-EAEA-4FE1-9078-D1A297238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3</xdr:row>
      <xdr:rowOff>161925</xdr:rowOff>
    </xdr:from>
    <xdr:to>
      <xdr:col>17</xdr:col>
      <xdr:colOff>180974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E7D17-5A24-4FCB-9FBD-3D1BA283C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876299</xdr:colOff>
      <xdr:row>16</xdr:row>
      <xdr:rowOff>166687</xdr:rowOff>
    </xdr:from>
    <xdr:to>
      <xdr:col>7</xdr:col>
      <xdr:colOff>666749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E6EAD-6588-44C4-A0DD-1CEE9338C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 Haygood" refreshedDate="43777.576452777779" createdVersion="6" refreshedVersion="6" minRefreshableVersion="3" recordCount="4114" xr:uid="{8ECAF136-E0D3-4AA1-9763-8D6CF5E8CCE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 Haygood" refreshedDate="43777.588106597221" createdVersion="6" refreshedVersion="6" minRefreshableVersion="3" recordCount="4114" xr:uid="{08BBC880-AED5-4A59-9690-3B7659696A2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2F64D-4D09-49CC-AA3D-D555D455FAB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CD954-A44D-4513-A9EB-0D79E3A3A4ED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DE08F-1AB8-40E2-965A-A8248A53377C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ACDCF-FCE0-4E26-95E3-4D1833351F52}">
  <dimension ref="A1:F14"/>
  <sheetViews>
    <sheetView workbookViewId="0">
      <selection activeCell="F27" sqref="F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8319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8" t="s">
        <v>8315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5">
      <c r="A7" s="8" t="s">
        <v>8318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8311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5">
      <c r="A9" s="8" t="s">
        <v>8317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8313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5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8314</v>
      </c>
      <c r="B13" s="9">
        <v>24</v>
      </c>
      <c r="C13" s="9"/>
      <c r="D13" s="9"/>
      <c r="E13" s="9"/>
      <c r="F13" s="9">
        <v>24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AFF1-1263-4A94-8C5A-0966189EFC70}">
  <dimension ref="A1:F47"/>
  <sheetViews>
    <sheetView workbookViewId="0">
      <selection activeCell="K35" sqref="K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8348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5">
      <c r="A7" s="8" t="s">
        <v>8352</v>
      </c>
      <c r="B7" s="9"/>
      <c r="C7" s="9"/>
      <c r="D7" s="9"/>
      <c r="E7" s="9">
        <v>260</v>
      </c>
      <c r="F7" s="9">
        <v>260</v>
      </c>
    </row>
    <row r="8" spans="1:6" x14ac:dyDescent="0.25">
      <c r="A8" s="8" t="s">
        <v>8362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5">
      <c r="A9" s="8" t="s">
        <v>8357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5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8346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5">
      <c r="A12" s="8" t="s">
        <v>8363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5">
      <c r="A13" s="8" t="s">
        <v>8337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5">
      <c r="A14" s="8" t="s">
        <v>8336</v>
      </c>
      <c r="B14" s="9"/>
      <c r="C14" s="9"/>
      <c r="D14" s="9"/>
      <c r="E14" s="9">
        <v>140</v>
      </c>
      <c r="F14" s="9">
        <v>140</v>
      </c>
    </row>
    <row r="15" spans="1:6" x14ac:dyDescent="0.25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8342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5">
      <c r="A17" s="8" t="s">
        <v>8361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8324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8330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8358</v>
      </c>
      <c r="B20" s="9"/>
      <c r="C20" s="9"/>
      <c r="D20" s="9"/>
      <c r="E20" s="9">
        <v>80</v>
      </c>
      <c r="F20" s="9">
        <v>80</v>
      </c>
    </row>
    <row r="21" spans="1:6" x14ac:dyDescent="0.25">
      <c r="A21" s="8" t="s">
        <v>8332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5">
      <c r="A22" s="8" t="s">
        <v>8338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8356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5">
      <c r="A24" s="8" t="s">
        <v>8354</v>
      </c>
      <c r="B24" s="9"/>
      <c r="C24" s="9"/>
      <c r="D24" s="9"/>
      <c r="E24" s="9">
        <v>60</v>
      </c>
      <c r="F24" s="9">
        <v>60</v>
      </c>
    </row>
    <row r="25" spans="1:6" x14ac:dyDescent="0.25">
      <c r="A25" s="8" t="s">
        <v>8359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8360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5">
      <c r="A28" s="8" t="s">
        <v>8331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8333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8328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8341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8349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8327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8355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5">
      <c r="A36" s="8" t="s">
        <v>8326</v>
      </c>
      <c r="B36" s="9">
        <v>24</v>
      </c>
      <c r="C36" s="9"/>
      <c r="D36" s="9"/>
      <c r="E36" s="9"/>
      <c r="F36" s="9">
        <v>24</v>
      </c>
    </row>
    <row r="37" spans="1:6" x14ac:dyDescent="0.25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8325</v>
      </c>
      <c r="B38" s="9">
        <v>20</v>
      </c>
      <c r="C38" s="9"/>
      <c r="D38" s="9"/>
      <c r="E38" s="9"/>
      <c r="F38" s="9">
        <v>20</v>
      </c>
    </row>
    <row r="39" spans="1:6" x14ac:dyDescent="0.25">
      <c r="A39" s="8" t="s">
        <v>8364</v>
      </c>
      <c r="B39" s="9">
        <v>20</v>
      </c>
      <c r="C39" s="9"/>
      <c r="D39" s="9"/>
      <c r="E39" s="9"/>
      <c r="F39" s="9">
        <v>20</v>
      </c>
    </row>
    <row r="40" spans="1:6" x14ac:dyDescent="0.25">
      <c r="A40" s="8" t="s">
        <v>8350</v>
      </c>
      <c r="B40" s="9"/>
      <c r="C40" s="9"/>
      <c r="D40" s="9"/>
      <c r="E40" s="9">
        <v>20</v>
      </c>
      <c r="F40" s="9">
        <v>20</v>
      </c>
    </row>
    <row r="41" spans="1:6" x14ac:dyDescent="0.25">
      <c r="A41" s="8" t="s">
        <v>8335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8339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5">
      <c r="A43" s="8" t="s">
        <v>8345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8340</v>
      </c>
      <c r="B44" s="9"/>
      <c r="C44" s="9"/>
      <c r="D44" s="9"/>
      <c r="E44" s="9">
        <v>20</v>
      </c>
      <c r="F44" s="9">
        <v>20</v>
      </c>
    </row>
    <row r="45" spans="1:6" x14ac:dyDescent="0.25">
      <c r="A45" s="8" t="s">
        <v>8347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8351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7CC0F-056B-4DD3-BFC0-F548A269DF46}">
  <dimension ref="A1:F18"/>
  <sheetViews>
    <sheetView workbookViewId="0">
      <selection activeCell="F32" sqref="F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E1" zoomScale="70" zoomScaleNormal="70" workbookViewId="0">
      <selection activeCell="AE12" sqref="AE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" bestFit="1" customWidth="1"/>
    <col min="18" max="18" width="15.85546875" bestFit="1" customWidth="1"/>
    <col min="19" max="19" width="23.5703125" customWidth="1"/>
    <col min="20" max="20" width="35.28515625" bestFit="1" customWidth="1"/>
    <col min="21" max="21" width="18.140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8400</v>
      </c>
      <c r="V1" s="1" t="s">
        <v>8401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 E2/L2,0)</f>
        <v>63.917582417582416</v>
      </c>
      <c r="Q2" t="str">
        <f>LEFT(N2, FIND("/",N2,1)-1)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IF(E2&gt;=D2,"TRUE","FALSE")</f>
        <v>TRUE</v>
      </c>
      <c r="V2">
        <f>T2-S2</f>
        <v>31.117928240739275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 E3/L3,0)</f>
        <v>185.48101265822785</v>
      </c>
      <c r="Q3" t="str">
        <f t="shared" ref="Q3:Q66" si="2">LEFT(N3, FIND("/",N3,1)-1)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 t="shared" ref="U3:U66" si="6">IF(E3&gt;=D3,"TRUE","FALSE")</f>
        <v>TRUE</v>
      </c>
      <c r="V3">
        <f t="shared" ref="V3:V66" si="7">T3-S3</f>
        <v>30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 t="shared" si="6"/>
        <v>TRUE</v>
      </c>
      <c r="V4">
        <f t="shared" si="7"/>
        <v>10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 t="shared" si="6"/>
        <v>TRUE</v>
      </c>
      <c r="V5">
        <f t="shared" si="7"/>
        <v>30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 t="shared" si="6"/>
        <v>TRUE</v>
      </c>
      <c r="V6">
        <f t="shared" si="7"/>
        <v>30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 t="shared" si="6"/>
        <v>TRUE</v>
      </c>
      <c r="V7">
        <f t="shared" si="7"/>
        <v>16.299687500002619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 t="shared" si="6"/>
        <v>TRUE</v>
      </c>
      <c r="V8">
        <f t="shared" si="7"/>
        <v>10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 t="shared" si="6"/>
        <v>TRUE</v>
      </c>
      <c r="V9">
        <f t="shared" si="7"/>
        <v>40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 t="shared" si="6"/>
        <v>TRUE</v>
      </c>
      <c r="V10">
        <f t="shared" si="7"/>
        <v>6.9304166666697711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 t="shared" si="6"/>
        <v>TRUE</v>
      </c>
      <c r="V11">
        <f t="shared" si="7"/>
        <v>30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 t="shared" si="6"/>
        <v>TRUE</v>
      </c>
      <c r="V12">
        <f t="shared" si="7"/>
        <v>35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 t="shared" si="6"/>
        <v>TRUE</v>
      </c>
      <c r="V13">
        <f t="shared" si="7"/>
        <v>31.346504629633273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 t="shared" si="6"/>
        <v>TRUE</v>
      </c>
      <c r="V14">
        <f t="shared" si="7"/>
        <v>44.41174768518249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 t="shared" si="6"/>
        <v>TRUE</v>
      </c>
      <c r="V15">
        <f t="shared" si="7"/>
        <v>36.174895833333721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 t="shared" si="6"/>
        <v>TRUE</v>
      </c>
      <c r="V16">
        <f t="shared" si="7"/>
        <v>25.556157407409046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 t="shared" si="6"/>
        <v>TRUE</v>
      </c>
      <c r="V17">
        <f t="shared" si="7"/>
        <v>18.451180555552128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 t="shared" si="6"/>
        <v>TRUE</v>
      </c>
      <c r="V18">
        <f t="shared" si="7"/>
        <v>45.432743055549508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 t="shared" si="6"/>
        <v>TRUE</v>
      </c>
      <c r="V19">
        <f t="shared" si="7"/>
        <v>30.041666666664241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 t="shared" si="6"/>
        <v>TRUE</v>
      </c>
      <c r="V20">
        <f t="shared" si="7"/>
        <v>30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 t="shared" si="6"/>
        <v>TRUE</v>
      </c>
      <c r="V21">
        <f t="shared" si="7"/>
        <v>30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 t="shared" si="6"/>
        <v>TRUE</v>
      </c>
      <c r="V22">
        <f t="shared" si="7"/>
        <v>60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 t="shared" si="6"/>
        <v>TRUE</v>
      </c>
      <c r="V23">
        <f t="shared" si="7"/>
        <v>30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 t="shared" si="6"/>
        <v>TRUE</v>
      </c>
      <c r="V24">
        <f t="shared" si="7"/>
        <v>15.421296296299261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 t="shared" si="6"/>
        <v>TRUE</v>
      </c>
      <c r="V25">
        <f t="shared" si="7"/>
        <v>26.859942129631236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 t="shared" si="6"/>
        <v>TRUE</v>
      </c>
      <c r="V26">
        <f t="shared" si="7"/>
        <v>32.998576388898073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 t="shared" si="6"/>
        <v>TRUE</v>
      </c>
      <c r="V27">
        <f t="shared" si="7"/>
        <v>60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 t="shared" si="6"/>
        <v>TRUE</v>
      </c>
      <c r="V28">
        <f t="shared" si="7"/>
        <v>40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 t="shared" si="6"/>
        <v>TRUE</v>
      </c>
      <c r="V29">
        <f t="shared" si="7"/>
        <v>30.041666666671517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 t="shared" si="6"/>
        <v>TRUE</v>
      </c>
      <c r="V30">
        <f t="shared" si="7"/>
        <v>30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 t="shared" si="6"/>
        <v>TRUE</v>
      </c>
      <c r="V31">
        <f t="shared" si="7"/>
        <v>30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 t="shared" si="6"/>
        <v>TRUE</v>
      </c>
      <c r="V32">
        <f t="shared" si="7"/>
        <v>30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 t="shared" si="6"/>
        <v>TRUE</v>
      </c>
      <c r="V33">
        <f t="shared" si="7"/>
        <v>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 t="shared" si="6"/>
        <v>TRUE</v>
      </c>
      <c r="V34">
        <f t="shared" si="7"/>
        <v>41.538460648152977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 t="shared" si="6"/>
        <v>TRUE</v>
      </c>
      <c r="V35">
        <f t="shared" si="7"/>
        <v>30.041666666671517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 t="shared" si="6"/>
        <v>TRUE</v>
      </c>
      <c r="V36">
        <f t="shared" si="7"/>
        <v>15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 t="shared" si="6"/>
        <v>TRUE</v>
      </c>
      <c r="V37">
        <f t="shared" si="7"/>
        <v>23.708171296297223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 t="shared" si="6"/>
        <v>TRUE</v>
      </c>
      <c r="V38">
        <f t="shared" si="7"/>
        <v>29.958333333328483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 t="shared" si="6"/>
        <v>TRUE</v>
      </c>
      <c r="V39">
        <f t="shared" si="7"/>
        <v>30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 t="shared" si="6"/>
        <v>TRUE</v>
      </c>
      <c r="V40">
        <f t="shared" si="7"/>
        <v>30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 t="shared" si="6"/>
        <v>TRUE</v>
      </c>
      <c r="V41">
        <f t="shared" si="7"/>
        <v>30.910555555557949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 t="shared" si="6"/>
        <v>TRUE</v>
      </c>
      <c r="V42">
        <f t="shared" si="7"/>
        <v>19.952685185184237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 t="shared" si="6"/>
        <v>TRUE</v>
      </c>
      <c r="V43">
        <f t="shared" si="7"/>
        <v>30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 t="shared" si="6"/>
        <v>TRUE</v>
      </c>
      <c r="V44">
        <f t="shared" si="7"/>
        <v>30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 t="shared" si="6"/>
        <v>TRUE</v>
      </c>
      <c r="V45">
        <f t="shared" si="7"/>
        <v>30.209652777775773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 t="shared" si="6"/>
        <v>TRUE</v>
      </c>
      <c r="V46">
        <f t="shared" si="7"/>
        <v>45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 t="shared" si="6"/>
        <v>TRUE</v>
      </c>
      <c r="V47">
        <f t="shared" si="7"/>
        <v>30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 t="shared" si="6"/>
        <v>TRUE</v>
      </c>
      <c r="V48">
        <f t="shared" si="7"/>
        <v>30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 t="shared" si="6"/>
        <v>TRUE</v>
      </c>
      <c r="V49">
        <f t="shared" si="7"/>
        <v>60.041666666664241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 t="shared" si="6"/>
        <v>TRUE</v>
      </c>
      <c r="V50">
        <f t="shared" si="7"/>
        <v>30.983101851852552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 t="shared" si="6"/>
        <v>TRUE</v>
      </c>
      <c r="V51">
        <f t="shared" si="7"/>
        <v>30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 t="shared" si="6"/>
        <v>TRUE</v>
      </c>
      <c r="V52">
        <f t="shared" si="7"/>
        <v>38.955347222217824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 t="shared" si="6"/>
        <v>TRUE</v>
      </c>
      <c r="V53">
        <f t="shared" si="7"/>
        <v>30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 t="shared" si="6"/>
        <v>TRUE</v>
      </c>
      <c r="V54">
        <f t="shared" si="7"/>
        <v>30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 t="shared" si="6"/>
        <v>TRUE</v>
      </c>
      <c r="V55">
        <f t="shared" si="7"/>
        <v>14.367534722223354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 t="shared" si="6"/>
        <v>TRUE</v>
      </c>
      <c r="V56">
        <f t="shared" si="7"/>
        <v>30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 t="shared" si="6"/>
        <v>TRUE</v>
      </c>
      <c r="V57">
        <f t="shared" si="7"/>
        <v>21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 t="shared" si="6"/>
        <v>TRUE</v>
      </c>
      <c r="V58">
        <f t="shared" si="7"/>
        <v>14.117777777784795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 t="shared" si="6"/>
        <v>TRUE</v>
      </c>
      <c r="V59">
        <f t="shared" si="7"/>
        <v>30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 t="shared" si="6"/>
        <v>TRUE</v>
      </c>
      <c r="V60">
        <f t="shared" si="7"/>
        <v>30.041666666664241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 t="shared" si="6"/>
        <v>TRUE</v>
      </c>
      <c r="V61">
        <f t="shared" si="7"/>
        <v>31.639166666660458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 t="shared" si="6"/>
        <v>TRUE</v>
      </c>
      <c r="V62">
        <f t="shared" si="7"/>
        <v>19.098182870373421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 t="shared" si="6"/>
        <v>TRUE</v>
      </c>
      <c r="V63">
        <f t="shared" si="7"/>
        <v>22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 t="shared" si="6"/>
        <v>TRUE</v>
      </c>
      <c r="V64">
        <f t="shared" si="7"/>
        <v>25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 t="shared" si="6"/>
        <v>TRUE</v>
      </c>
      <c r="V65">
        <f t="shared" si="7"/>
        <v>23.295451388890797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 t="shared" si="6"/>
        <v>TRUE</v>
      </c>
      <c r="V66">
        <f t="shared" si="7"/>
        <v>30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IF(L67&gt;0, E67/L67,0)</f>
        <v>132.05263157894737</v>
      </c>
      <c r="Q67" t="str">
        <f t="shared" ref="Q67:Q130" si="10">LEFT(N67, FIND("/",N67,1)-1)</f>
        <v>film &amp; video</v>
      </c>
      <c r="R67" t="str">
        <f t="shared" ref="R67:R130" si="11">RIGHT(N67,LEN(N67)-FIND("/",N67))</f>
        <v>shorts</v>
      </c>
      <c r="S67" s="10">
        <f t="shared" ref="S67:S130" si="12">(((J67/60)/60)/24)+DATE(1970,1,1)</f>
        <v>41835.821226851855</v>
      </c>
      <c r="T67" s="10">
        <f t="shared" ref="T67:T130" si="13">(((I67/60)/60)/24)+DATE(1970,1,1)</f>
        <v>41862.249305555553</v>
      </c>
      <c r="U67" t="str">
        <f t="shared" ref="U67:U130" si="14">IF(E67&gt;=D67,"TRUE","FALSE")</f>
        <v>TRUE</v>
      </c>
      <c r="V67">
        <f t="shared" ref="V67:V130" si="15">T67-S67</f>
        <v>26.428078703698702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42539.849768518514</v>
      </c>
      <c r="T68" s="10">
        <f t="shared" si="13"/>
        <v>42569.849768518514</v>
      </c>
      <c r="U68" t="str">
        <f t="shared" si="14"/>
        <v>TRUE</v>
      </c>
      <c r="V68">
        <f t="shared" si="15"/>
        <v>30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41075.583379629628</v>
      </c>
      <c r="T69" s="10">
        <f t="shared" si="13"/>
        <v>41105.583379629628</v>
      </c>
      <c r="U69" t="str">
        <f t="shared" si="14"/>
        <v>TRUE</v>
      </c>
      <c r="V69">
        <f t="shared" si="15"/>
        <v>30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41663.569340277776</v>
      </c>
      <c r="T70" s="10">
        <f t="shared" si="13"/>
        <v>41693.569340277776</v>
      </c>
      <c r="U70" t="str">
        <f t="shared" si="14"/>
        <v>TRUE</v>
      </c>
      <c r="V70">
        <f t="shared" si="15"/>
        <v>30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40786.187789351854</v>
      </c>
      <c r="T71" s="10">
        <f t="shared" si="13"/>
        <v>40818.290972222225</v>
      </c>
      <c r="U71" t="str">
        <f t="shared" si="14"/>
        <v>TRUE</v>
      </c>
      <c r="V71">
        <f t="shared" si="15"/>
        <v>32.103182870370802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40730.896354166667</v>
      </c>
      <c r="T72" s="10">
        <f t="shared" si="13"/>
        <v>40790.896354166667</v>
      </c>
      <c r="U72" t="str">
        <f t="shared" si="14"/>
        <v>TRUE</v>
      </c>
      <c r="V72">
        <f t="shared" si="15"/>
        <v>60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40997.271493055552</v>
      </c>
      <c r="T73" s="10">
        <f t="shared" si="13"/>
        <v>41057.271493055552</v>
      </c>
      <c r="U73" t="str">
        <f t="shared" si="14"/>
        <v>TRUE</v>
      </c>
      <c r="V73">
        <f t="shared" si="15"/>
        <v>60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41208.010196759256</v>
      </c>
      <c r="T74" s="10">
        <f t="shared" si="13"/>
        <v>41228</v>
      </c>
      <c r="U74" t="str">
        <f t="shared" si="14"/>
        <v>TRUE</v>
      </c>
      <c r="V74">
        <f t="shared" si="15"/>
        <v>19.98980324074364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40587.75675925926</v>
      </c>
      <c r="T75" s="10">
        <f t="shared" si="13"/>
        <v>40666.165972222225</v>
      </c>
      <c r="U75" t="str">
        <f t="shared" si="14"/>
        <v>TRUE</v>
      </c>
      <c r="V75">
        <f t="shared" si="15"/>
        <v>78.409212962964375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42360.487210648149</v>
      </c>
      <c r="T76" s="10">
        <f t="shared" si="13"/>
        <v>42390.487210648149</v>
      </c>
      <c r="U76" t="str">
        <f t="shared" si="14"/>
        <v>TRUE</v>
      </c>
      <c r="V76">
        <f t="shared" si="15"/>
        <v>30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41357.209166666667</v>
      </c>
      <c r="T77" s="10">
        <f t="shared" si="13"/>
        <v>41387.209166666667</v>
      </c>
      <c r="U77" t="str">
        <f t="shared" si="14"/>
        <v>TRUE</v>
      </c>
      <c r="V77">
        <f t="shared" si="15"/>
        <v>30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40844.691643518519</v>
      </c>
      <c r="T78" s="10">
        <f t="shared" si="13"/>
        <v>40904.733310185184</v>
      </c>
      <c r="U78" t="str">
        <f t="shared" si="14"/>
        <v>TRUE</v>
      </c>
      <c r="V78">
        <f t="shared" si="15"/>
        <v>60.041666666664241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40997.144872685189</v>
      </c>
      <c r="T79" s="10">
        <f t="shared" si="13"/>
        <v>41050.124305555553</v>
      </c>
      <c r="U79" t="str">
        <f t="shared" si="14"/>
        <v>TRUE</v>
      </c>
      <c r="V79">
        <f t="shared" si="15"/>
        <v>52.97943287036469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42604.730567129634</v>
      </c>
      <c r="T80" s="10">
        <f t="shared" si="13"/>
        <v>42614.730567129634</v>
      </c>
      <c r="U80" t="str">
        <f t="shared" si="14"/>
        <v>TRUE</v>
      </c>
      <c r="V80">
        <f t="shared" si="15"/>
        <v>10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41724.776539351849</v>
      </c>
      <c r="T81" s="10">
        <f t="shared" si="13"/>
        <v>41754.776539351849</v>
      </c>
      <c r="U81" t="str">
        <f t="shared" si="14"/>
        <v>TRUE</v>
      </c>
      <c r="V81">
        <f t="shared" si="15"/>
        <v>30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41583.083981481483</v>
      </c>
      <c r="T82" s="10">
        <f t="shared" si="13"/>
        <v>41618.083981481483</v>
      </c>
      <c r="U82" t="str">
        <f t="shared" si="14"/>
        <v>TRUE</v>
      </c>
      <c r="V82">
        <f t="shared" si="15"/>
        <v>35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41100.158877314818</v>
      </c>
      <c r="T83" s="10">
        <f t="shared" si="13"/>
        <v>41104.126388888886</v>
      </c>
      <c r="U83" t="str">
        <f t="shared" si="14"/>
        <v>TRUE</v>
      </c>
      <c r="V83">
        <f t="shared" si="15"/>
        <v>3.9675115740683395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40795.820150462961</v>
      </c>
      <c r="T84" s="10">
        <f t="shared" si="13"/>
        <v>40825.820150462961</v>
      </c>
      <c r="U84" t="str">
        <f t="shared" si="14"/>
        <v>TRUE</v>
      </c>
      <c r="V84">
        <f t="shared" si="15"/>
        <v>30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42042.615613425922</v>
      </c>
      <c r="T85" s="10">
        <f t="shared" si="13"/>
        <v>42057.479166666672</v>
      </c>
      <c r="U85" t="str">
        <f t="shared" si="14"/>
        <v>TRUE</v>
      </c>
      <c r="V85">
        <f t="shared" si="15"/>
        <v>14.863553240749752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40648.757939814815</v>
      </c>
      <c r="T86" s="10">
        <f t="shared" si="13"/>
        <v>40678.757939814815</v>
      </c>
      <c r="U86" t="str">
        <f t="shared" si="14"/>
        <v>TRUE</v>
      </c>
      <c r="V86">
        <f t="shared" si="15"/>
        <v>30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40779.125428240739</v>
      </c>
      <c r="T87" s="10">
        <f t="shared" si="13"/>
        <v>40809.125428240739</v>
      </c>
      <c r="U87" t="str">
        <f t="shared" si="14"/>
        <v>TRUE</v>
      </c>
      <c r="V87">
        <f t="shared" si="15"/>
        <v>30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42291.556076388893</v>
      </c>
      <c r="T88" s="10">
        <f t="shared" si="13"/>
        <v>42365.59774305555</v>
      </c>
      <c r="U88" t="str">
        <f t="shared" si="14"/>
        <v>TRUE</v>
      </c>
      <c r="V88">
        <f t="shared" si="15"/>
        <v>74.041666666656965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40322.53938657407</v>
      </c>
      <c r="T89" s="10">
        <f t="shared" si="13"/>
        <v>40332.070138888892</v>
      </c>
      <c r="U89" t="str">
        <f t="shared" si="14"/>
        <v>TRUE</v>
      </c>
      <c r="V89">
        <f t="shared" si="15"/>
        <v>9.5307523148221662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41786.65892361111</v>
      </c>
      <c r="T90" s="10">
        <f t="shared" si="13"/>
        <v>41812.65892361111</v>
      </c>
      <c r="U90" t="str">
        <f t="shared" si="14"/>
        <v>TRUE</v>
      </c>
      <c r="V90">
        <f t="shared" si="15"/>
        <v>26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41402.752222222225</v>
      </c>
      <c r="T91" s="10">
        <f t="shared" si="13"/>
        <v>41427.752222222225</v>
      </c>
      <c r="U91" t="str">
        <f t="shared" si="14"/>
        <v>TRUE</v>
      </c>
      <c r="V91">
        <f t="shared" si="15"/>
        <v>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40706.297442129631</v>
      </c>
      <c r="T92" s="10">
        <f t="shared" si="13"/>
        <v>40736.297442129631</v>
      </c>
      <c r="U92" t="str">
        <f t="shared" si="14"/>
        <v>TRUE</v>
      </c>
      <c r="V92">
        <f t="shared" si="15"/>
        <v>30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40619.402361111112</v>
      </c>
      <c r="T93" s="10">
        <f t="shared" si="13"/>
        <v>40680.402361111112</v>
      </c>
      <c r="U93" t="str">
        <f t="shared" si="14"/>
        <v>TRUE</v>
      </c>
      <c r="V93">
        <f t="shared" si="15"/>
        <v>61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42721.198877314819</v>
      </c>
      <c r="T94" s="10">
        <f t="shared" si="13"/>
        <v>42767.333333333328</v>
      </c>
      <c r="U94" t="str">
        <f t="shared" si="14"/>
        <v>TRUE</v>
      </c>
      <c r="V94">
        <f t="shared" si="15"/>
        <v>46.134456018509809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41065.858067129629</v>
      </c>
      <c r="T95" s="10">
        <f t="shared" si="13"/>
        <v>41093.875</v>
      </c>
      <c r="U95" t="str">
        <f t="shared" si="14"/>
        <v>TRUE</v>
      </c>
      <c r="V95">
        <f t="shared" si="15"/>
        <v>28.01693287037051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41716.717847222222</v>
      </c>
      <c r="T96" s="10">
        <f t="shared" si="13"/>
        <v>41736.717847222222</v>
      </c>
      <c r="U96" t="str">
        <f t="shared" si="14"/>
        <v>TRUE</v>
      </c>
      <c r="V96">
        <f t="shared" si="15"/>
        <v>20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40935.005104166667</v>
      </c>
      <c r="T97" s="10">
        <f t="shared" si="13"/>
        <v>40965.005104166667</v>
      </c>
      <c r="U97" t="str">
        <f t="shared" si="14"/>
        <v>TRUE</v>
      </c>
      <c r="V97">
        <f t="shared" si="15"/>
        <v>30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40324.662511574075</v>
      </c>
      <c r="T98" s="10">
        <f t="shared" si="13"/>
        <v>40391.125</v>
      </c>
      <c r="U98" t="str">
        <f t="shared" si="14"/>
        <v>TRUE</v>
      </c>
      <c r="V98">
        <f t="shared" si="15"/>
        <v>66.462488425924676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40706.135208333333</v>
      </c>
      <c r="T99" s="10">
        <f t="shared" si="13"/>
        <v>40736.135208333333</v>
      </c>
      <c r="U99" t="str">
        <f t="shared" si="14"/>
        <v>TRUE</v>
      </c>
      <c r="V99">
        <f t="shared" si="15"/>
        <v>30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41214.79483796296</v>
      </c>
      <c r="T100" s="10">
        <f t="shared" si="13"/>
        <v>41250.979166666664</v>
      </c>
      <c r="U100" t="str">
        <f t="shared" si="14"/>
        <v>TRUE</v>
      </c>
      <c r="V100">
        <f t="shared" si="15"/>
        <v>36.184328703704523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41631.902766203704</v>
      </c>
      <c r="T101" s="10">
        <f t="shared" si="13"/>
        <v>41661.902766203704</v>
      </c>
      <c r="U101" t="str">
        <f t="shared" si="14"/>
        <v>TRUE</v>
      </c>
      <c r="V101">
        <f t="shared" si="15"/>
        <v>30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41197.753310185188</v>
      </c>
      <c r="T102" s="10">
        <f t="shared" si="13"/>
        <v>41217.794976851852</v>
      </c>
      <c r="U102" t="str">
        <f t="shared" si="14"/>
        <v>TRUE</v>
      </c>
      <c r="V102">
        <f t="shared" si="15"/>
        <v>20.041666666664241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41274.776736111111</v>
      </c>
      <c r="T103" s="10">
        <f t="shared" si="13"/>
        <v>41298.776736111111</v>
      </c>
      <c r="U103" t="str">
        <f t="shared" si="14"/>
        <v>TRUE</v>
      </c>
      <c r="V103">
        <f t="shared" si="15"/>
        <v>24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40505.131168981483</v>
      </c>
      <c r="T104" s="10">
        <f t="shared" si="13"/>
        <v>40535.131168981483</v>
      </c>
      <c r="U104" t="str">
        <f t="shared" si="14"/>
        <v>TRUE</v>
      </c>
      <c r="V104">
        <f t="shared" si="15"/>
        <v>30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41682.805902777778</v>
      </c>
      <c r="T105" s="10">
        <f t="shared" si="13"/>
        <v>41705.805902777778</v>
      </c>
      <c r="U105" t="str">
        <f t="shared" si="14"/>
        <v>TRUE</v>
      </c>
      <c r="V105">
        <f t="shared" si="15"/>
        <v>23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40612.695208333331</v>
      </c>
      <c r="T106" s="10">
        <f t="shared" si="13"/>
        <v>40636.041666666664</v>
      </c>
      <c r="U106" t="str">
        <f t="shared" si="14"/>
        <v>TRUE</v>
      </c>
      <c r="V106">
        <f t="shared" si="15"/>
        <v>23.34645833333343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42485.724768518514</v>
      </c>
      <c r="T107" s="10">
        <f t="shared" si="13"/>
        <v>42504</v>
      </c>
      <c r="U107" t="str">
        <f t="shared" si="14"/>
        <v>TRUE</v>
      </c>
      <c r="V107">
        <f t="shared" si="15"/>
        <v>18.275231481486117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40987.776631944449</v>
      </c>
      <c r="T108" s="10">
        <f t="shared" si="13"/>
        <v>41001.776631944449</v>
      </c>
      <c r="U108" t="str">
        <f t="shared" si="14"/>
        <v>TRUE</v>
      </c>
      <c r="V108">
        <f t="shared" si="15"/>
        <v>14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40635.982488425929</v>
      </c>
      <c r="T109" s="10">
        <f t="shared" si="13"/>
        <v>40657.982488425929</v>
      </c>
      <c r="U109" t="str">
        <f t="shared" si="14"/>
        <v>TRUE</v>
      </c>
      <c r="V109">
        <f t="shared" si="15"/>
        <v>22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41365.613078703704</v>
      </c>
      <c r="T110" s="10">
        <f t="shared" si="13"/>
        <v>41425.613078703704</v>
      </c>
      <c r="U110" t="str">
        <f t="shared" si="14"/>
        <v>TRUE</v>
      </c>
      <c r="V110">
        <f t="shared" si="15"/>
        <v>60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40570.025810185187</v>
      </c>
      <c r="T111" s="10">
        <f t="shared" si="13"/>
        <v>40600.025810185187</v>
      </c>
      <c r="U111" t="str">
        <f t="shared" si="14"/>
        <v>TRUE</v>
      </c>
      <c r="V111">
        <f t="shared" si="15"/>
        <v>30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41557.949687500004</v>
      </c>
      <c r="T112" s="10">
        <f t="shared" si="13"/>
        <v>41592.249305555553</v>
      </c>
      <c r="U112" t="str">
        <f t="shared" si="14"/>
        <v>TRUE</v>
      </c>
      <c r="V112">
        <f t="shared" si="15"/>
        <v>34.299618055549217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42125.333182870367</v>
      </c>
      <c r="T113" s="10">
        <f t="shared" si="13"/>
        <v>42155.333182870367</v>
      </c>
      <c r="U113" t="str">
        <f t="shared" si="14"/>
        <v>TRUE</v>
      </c>
      <c r="V113">
        <f t="shared" si="15"/>
        <v>30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41718.043032407404</v>
      </c>
      <c r="T114" s="10">
        <f t="shared" si="13"/>
        <v>41742.083333333336</v>
      </c>
      <c r="U114" t="str">
        <f t="shared" si="14"/>
        <v>TRUE</v>
      </c>
      <c r="V114">
        <f t="shared" si="15"/>
        <v>24.04030092593166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40753.758425925924</v>
      </c>
      <c r="T115" s="10">
        <f t="shared" si="13"/>
        <v>40761.625</v>
      </c>
      <c r="U115" t="str">
        <f t="shared" si="14"/>
        <v>TRUE</v>
      </c>
      <c r="V115">
        <f t="shared" si="15"/>
        <v>7.8665740740761976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40861.27416666667</v>
      </c>
      <c r="T116" s="10">
        <f t="shared" si="13"/>
        <v>40921.27416666667</v>
      </c>
      <c r="U116" t="str">
        <f t="shared" si="14"/>
        <v>TRUE</v>
      </c>
      <c r="V116">
        <f t="shared" si="15"/>
        <v>60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40918.738935185182</v>
      </c>
      <c r="T117" s="10">
        <f t="shared" si="13"/>
        <v>40943.738935185182</v>
      </c>
      <c r="U117" t="str">
        <f t="shared" si="14"/>
        <v>TRUE</v>
      </c>
      <c r="V117">
        <f t="shared" si="15"/>
        <v>25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40595.497164351851</v>
      </c>
      <c r="T118" s="10">
        <f t="shared" si="13"/>
        <v>40641.455497685187</v>
      </c>
      <c r="U118" t="str">
        <f t="shared" si="14"/>
        <v>TRUE</v>
      </c>
      <c r="V118">
        <f t="shared" si="15"/>
        <v>45.958333333335759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40248.834999999999</v>
      </c>
      <c r="T119" s="10">
        <f t="shared" si="13"/>
        <v>40338.791666666664</v>
      </c>
      <c r="U119" t="str">
        <f t="shared" si="14"/>
        <v>TRUE</v>
      </c>
      <c r="V119">
        <f t="shared" si="15"/>
        <v>89.956666666665114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40723.053657407407</v>
      </c>
      <c r="T120" s="10">
        <f t="shared" si="13"/>
        <v>40753.053657407407</v>
      </c>
      <c r="U120" t="str">
        <f t="shared" si="14"/>
        <v>TRUE</v>
      </c>
      <c r="V120">
        <f t="shared" si="15"/>
        <v>30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40739.069282407407</v>
      </c>
      <c r="T121" s="10">
        <f t="shared" si="13"/>
        <v>40768.958333333336</v>
      </c>
      <c r="U121" t="str">
        <f t="shared" si="14"/>
        <v>TRUE</v>
      </c>
      <c r="V121">
        <f t="shared" si="15"/>
        <v>29.889050925929041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42616.049849537041</v>
      </c>
      <c r="T122" s="10">
        <f t="shared" si="13"/>
        <v>42646.049849537041</v>
      </c>
      <c r="U122" t="str">
        <f t="shared" si="14"/>
        <v>FALSE</v>
      </c>
      <c r="V122">
        <f t="shared" si="15"/>
        <v>30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42096.704976851848</v>
      </c>
      <c r="T123" s="10">
        <f t="shared" si="13"/>
        <v>42112.427777777775</v>
      </c>
      <c r="U123" t="str">
        <f t="shared" si="14"/>
        <v>FALSE</v>
      </c>
      <c r="V123">
        <f t="shared" si="15"/>
        <v>15.722800925927004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42593.431793981479</v>
      </c>
      <c r="T124" s="10">
        <f t="shared" si="13"/>
        <v>42653.431793981479</v>
      </c>
      <c r="U124" t="str">
        <f t="shared" si="14"/>
        <v>FALSE</v>
      </c>
      <c r="V124">
        <f t="shared" si="15"/>
        <v>60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41904.781990740739</v>
      </c>
      <c r="T125" s="10">
        <f t="shared" si="13"/>
        <v>41940.916666666664</v>
      </c>
      <c r="U125" t="str">
        <f t="shared" si="14"/>
        <v>FALSE</v>
      </c>
      <c r="V125">
        <f t="shared" si="15"/>
        <v>36.134675925924967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42114.928726851853</v>
      </c>
      <c r="T126" s="10">
        <f t="shared" si="13"/>
        <v>42139.928726851853</v>
      </c>
      <c r="U126" t="str">
        <f t="shared" si="14"/>
        <v>FALSE</v>
      </c>
      <c r="V126">
        <f t="shared" si="15"/>
        <v>25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42709.993981481486</v>
      </c>
      <c r="T127" s="10">
        <f t="shared" si="13"/>
        <v>42769.993981481486</v>
      </c>
      <c r="U127" t="str">
        <f t="shared" si="14"/>
        <v>FALSE</v>
      </c>
      <c r="V127">
        <f t="shared" si="15"/>
        <v>60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42135.589548611111</v>
      </c>
      <c r="T128" s="10">
        <f t="shared" si="13"/>
        <v>42166.083333333328</v>
      </c>
      <c r="U128" t="str">
        <f t="shared" si="14"/>
        <v>FALSE</v>
      </c>
      <c r="V128">
        <f t="shared" si="15"/>
        <v>30.493784722217242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42067.62431712963</v>
      </c>
      <c r="T129" s="10">
        <f t="shared" si="13"/>
        <v>42097.582650462966</v>
      </c>
      <c r="U129" t="str">
        <f t="shared" si="14"/>
        <v>FALSE</v>
      </c>
      <c r="V129">
        <f t="shared" si="15"/>
        <v>29.958333333335759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42628.22792824074</v>
      </c>
      <c r="T130" s="10">
        <f t="shared" si="13"/>
        <v>42663.22792824074</v>
      </c>
      <c r="U130" t="str">
        <f t="shared" si="14"/>
        <v>FALSE</v>
      </c>
      <c r="V130">
        <f t="shared" si="15"/>
        <v>35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>
        <f t="shared" ref="P131:P194" si="17">IF(L131&gt;0, E131/L131,0)</f>
        <v>0</v>
      </c>
      <c r="Q131" t="str">
        <f t="shared" ref="Q131:Q194" si="18">LEFT(N131, FIND("/",N131,1)-1)</f>
        <v>film &amp; video</v>
      </c>
      <c r="R131" t="str">
        <f t="shared" ref="R131:R194" si="19">RIGHT(N131,LEN(N131)-FIND("/",N131))</f>
        <v>science fiction</v>
      </c>
      <c r="S131" s="10">
        <f t="shared" ref="S131:S194" si="20">(((J131/60)/60)/24)+DATE(1970,1,1)</f>
        <v>41882.937303240738</v>
      </c>
      <c r="T131" s="10">
        <f t="shared" ref="T131:T194" si="21">(((I131/60)/60)/24)+DATE(1970,1,1)</f>
        <v>41942.937303240738</v>
      </c>
      <c r="U131" t="str">
        <f t="shared" ref="U131:U194" si="22">IF(E131&gt;=D131,"TRUE","FALSE")</f>
        <v>FALSE</v>
      </c>
      <c r="V131">
        <f t="shared" ref="V131:V194" si="23">T131-S131</f>
        <v>60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41778.915416666663</v>
      </c>
      <c r="T132" s="10">
        <f t="shared" si="21"/>
        <v>41806.844444444447</v>
      </c>
      <c r="U132" t="str">
        <f t="shared" si="22"/>
        <v>FALSE</v>
      </c>
      <c r="V132">
        <f t="shared" si="23"/>
        <v>27.929027777783631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42541.837511574078</v>
      </c>
      <c r="T133" s="10">
        <f t="shared" si="21"/>
        <v>42557</v>
      </c>
      <c r="U133" t="str">
        <f t="shared" si="22"/>
        <v>FALSE</v>
      </c>
      <c r="V133">
        <f t="shared" si="23"/>
        <v>15.162488425921765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41905.812581018516</v>
      </c>
      <c r="T134" s="10">
        <f t="shared" si="21"/>
        <v>41950.854247685187</v>
      </c>
      <c r="U134" t="str">
        <f t="shared" si="22"/>
        <v>FALSE</v>
      </c>
      <c r="V134">
        <f t="shared" si="23"/>
        <v>45.041666666671517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42491.80768518518</v>
      </c>
      <c r="T135" s="10">
        <f t="shared" si="21"/>
        <v>42521.729861111111</v>
      </c>
      <c r="U135" t="str">
        <f t="shared" si="22"/>
        <v>FALSE</v>
      </c>
      <c r="V135">
        <f t="shared" si="23"/>
        <v>29.922175925930787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42221.909930555557</v>
      </c>
      <c r="T136" s="10">
        <f t="shared" si="21"/>
        <v>42251.708333333328</v>
      </c>
      <c r="U136" t="str">
        <f t="shared" si="22"/>
        <v>FALSE</v>
      </c>
      <c r="V136">
        <f t="shared" si="23"/>
        <v>29.798402777771116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41788.381909722222</v>
      </c>
      <c r="T137" s="10">
        <f t="shared" si="21"/>
        <v>41821.791666666664</v>
      </c>
      <c r="U137" t="str">
        <f t="shared" si="22"/>
        <v>FALSE</v>
      </c>
      <c r="V137">
        <f t="shared" si="23"/>
        <v>33.409756944442051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42096.410115740742</v>
      </c>
      <c r="T138" s="10">
        <f t="shared" si="21"/>
        <v>42140.427777777775</v>
      </c>
      <c r="U138" t="str">
        <f t="shared" si="22"/>
        <v>FALSE</v>
      </c>
      <c r="V138">
        <f t="shared" si="23"/>
        <v>44.017662037033006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42239.573993055557</v>
      </c>
      <c r="T139" s="10">
        <f t="shared" si="21"/>
        <v>42289.573993055557</v>
      </c>
      <c r="U139" t="str">
        <f t="shared" si="22"/>
        <v>FALSE</v>
      </c>
      <c r="V139">
        <f t="shared" si="23"/>
        <v>50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42186.257418981477</v>
      </c>
      <c r="T140" s="10">
        <f t="shared" si="21"/>
        <v>42217.207638888889</v>
      </c>
      <c r="U140" t="str">
        <f t="shared" si="22"/>
        <v>FALSE</v>
      </c>
      <c r="V140">
        <f t="shared" si="23"/>
        <v>30.950219907412247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42187.920972222222</v>
      </c>
      <c r="T141" s="10">
        <f t="shared" si="21"/>
        <v>42197.920972222222</v>
      </c>
      <c r="U141" t="str">
        <f t="shared" si="22"/>
        <v>TRUE</v>
      </c>
      <c r="V141">
        <f t="shared" si="23"/>
        <v>10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42053.198287037041</v>
      </c>
      <c r="T142" s="10">
        <f t="shared" si="21"/>
        <v>42083.15662037037</v>
      </c>
      <c r="U142" t="str">
        <f t="shared" si="22"/>
        <v>FALSE</v>
      </c>
      <c r="V142">
        <f t="shared" si="23"/>
        <v>29.958333333328483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42110.153043981481</v>
      </c>
      <c r="T143" s="10">
        <f t="shared" si="21"/>
        <v>42155.153043981481</v>
      </c>
      <c r="U143" t="str">
        <f t="shared" si="22"/>
        <v>FALSE</v>
      </c>
      <c r="V143">
        <f t="shared" si="23"/>
        <v>45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41938.893263888887</v>
      </c>
      <c r="T144" s="10">
        <f t="shared" si="21"/>
        <v>41959.934930555552</v>
      </c>
      <c r="U144" t="str">
        <f t="shared" si="22"/>
        <v>FALSE</v>
      </c>
      <c r="V144">
        <f t="shared" si="23"/>
        <v>21.041666666664241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42559.064143518524</v>
      </c>
      <c r="T145" s="10">
        <f t="shared" si="21"/>
        <v>42616.246527777781</v>
      </c>
      <c r="U145" t="str">
        <f t="shared" si="22"/>
        <v>FALSE</v>
      </c>
      <c r="V145">
        <f t="shared" si="23"/>
        <v>57.182384259256651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42047.762407407412</v>
      </c>
      <c r="T146" s="10">
        <f t="shared" si="21"/>
        <v>42107.72074074074</v>
      </c>
      <c r="U146" t="str">
        <f t="shared" si="22"/>
        <v>FALSE</v>
      </c>
      <c r="V146">
        <f t="shared" si="23"/>
        <v>59.958333333328483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42200.542268518519</v>
      </c>
      <c r="T147" s="10">
        <f t="shared" si="21"/>
        <v>42227.542268518519</v>
      </c>
      <c r="U147" t="str">
        <f t="shared" si="22"/>
        <v>FALSE</v>
      </c>
      <c r="V147">
        <f t="shared" si="23"/>
        <v>27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42693.016180555554</v>
      </c>
      <c r="T148" s="10">
        <f t="shared" si="21"/>
        <v>42753.016180555554</v>
      </c>
      <c r="U148" t="str">
        <f t="shared" si="22"/>
        <v>FALSE</v>
      </c>
      <c r="V148">
        <f t="shared" si="23"/>
        <v>60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41969.767824074079</v>
      </c>
      <c r="T149" s="10">
        <f t="shared" si="21"/>
        <v>42012.762499999997</v>
      </c>
      <c r="U149" t="str">
        <f t="shared" si="22"/>
        <v>FALSE</v>
      </c>
      <c r="V149">
        <f t="shared" si="23"/>
        <v>42.994675925918273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42397.281666666662</v>
      </c>
      <c r="T150" s="10">
        <f t="shared" si="21"/>
        <v>42427.281666666662</v>
      </c>
      <c r="U150" t="str">
        <f t="shared" si="22"/>
        <v>FALSE</v>
      </c>
      <c r="V150">
        <f t="shared" si="23"/>
        <v>30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41968.172106481477</v>
      </c>
      <c r="T151" s="10">
        <f t="shared" si="21"/>
        <v>41998.333333333328</v>
      </c>
      <c r="U151" t="str">
        <f t="shared" si="22"/>
        <v>FALSE</v>
      </c>
      <c r="V151">
        <f t="shared" si="23"/>
        <v>30.161226851851097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42090.161828703705</v>
      </c>
      <c r="T152" s="10">
        <f t="shared" si="21"/>
        <v>42150.161828703705</v>
      </c>
      <c r="U152" t="str">
        <f t="shared" si="22"/>
        <v>FALSE</v>
      </c>
      <c r="V152">
        <f t="shared" si="23"/>
        <v>60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42113.550821759258</v>
      </c>
      <c r="T153" s="10">
        <f t="shared" si="21"/>
        <v>42173.550821759258</v>
      </c>
      <c r="U153" t="str">
        <f t="shared" si="22"/>
        <v>FALSE</v>
      </c>
      <c r="V153">
        <f t="shared" si="23"/>
        <v>60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41875.077546296299</v>
      </c>
      <c r="T154" s="10">
        <f t="shared" si="21"/>
        <v>41905.077546296299</v>
      </c>
      <c r="U154" t="str">
        <f t="shared" si="22"/>
        <v>FALSE</v>
      </c>
      <c r="V154">
        <f t="shared" si="23"/>
        <v>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41933.586157407408</v>
      </c>
      <c r="T155" s="10">
        <f t="shared" si="21"/>
        <v>41975.627824074079</v>
      </c>
      <c r="U155" t="str">
        <f t="shared" si="22"/>
        <v>FALSE</v>
      </c>
      <c r="V155">
        <f t="shared" si="23"/>
        <v>42.041666666671517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42115.547395833331</v>
      </c>
      <c r="T156" s="10">
        <f t="shared" si="21"/>
        <v>42158.547395833331</v>
      </c>
      <c r="U156" t="str">
        <f t="shared" si="22"/>
        <v>FALSE</v>
      </c>
      <c r="V156">
        <f t="shared" si="23"/>
        <v>43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42168.559432870374</v>
      </c>
      <c r="T157" s="10">
        <f t="shared" si="21"/>
        <v>42208.559432870374</v>
      </c>
      <c r="U157" t="str">
        <f t="shared" si="22"/>
        <v>FALSE</v>
      </c>
      <c r="V157">
        <f t="shared" si="23"/>
        <v>40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41794.124953703707</v>
      </c>
      <c r="T158" s="10">
        <f t="shared" si="21"/>
        <v>41854.124953703707</v>
      </c>
      <c r="U158" t="str">
        <f t="shared" si="22"/>
        <v>FALSE</v>
      </c>
      <c r="V158">
        <f t="shared" si="23"/>
        <v>60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42396.911712962959</v>
      </c>
      <c r="T159" s="10">
        <f t="shared" si="21"/>
        <v>42426.911712962959</v>
      </c>
      <c r="U159" t="str">
        <f t="shared" si="22"/>
        <v>FALSE</v>
      </c>
      <c r="V159">
        <f t="shared" si="23"/>
        <v>30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41904.07671296296</v>
      </c>
      <c r="T160" s="10">
        <f t="shared" si="21"/>
        <v>41934.07671296296</v>
      </c>
      <c r="U160" t="str">
        <f t="shared" si="22"/>
        <v>FALSE</v>
      </c>
      <c r="V160">
        <f t="shared" si="23"/>
        <v>30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42514.434548611112</v>
      </c>
      <c r="T161" s="10">
        <f t="shared" si="21"/>
        <v>42554.434548611112</v>
      </c>
      <c r="U161" t="str">
        <f t="shared" si="22"/>
        <v>FALSE</v>
      </c>
      <c r="V161">
        <f t="shared" si="23"/>
        <v>40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 t="shared" si="17"/>
        <v>0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42171.913090277783</v>
      </c>
      <c r="T162" s="10">
        <f t="shared" si="21"/>
        <v>42231.913090277783</v>
      </c>
      <c r="U162" t="str">
        <f t="shared" si="22"/>
        <v>FALSE</v>
      </c>
      <c r="V162">
        <f t="shared" si="23"/>
        <v>60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41792.687442129631</v>
      </c>
      <c r="T163" s="10">
        <f t="shared" si="21"/>
        <v>41822.687442129631</v>
      </c>
      <c r="U163" t="str">
        <f t="shared" si="22"/>
        <v>FALSE</v>
      </c>
      <c r="V163">
        <f t="shared" si="23"/>
        <v>30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41835.126805555556</v>
      </c>
      <c r="T164" s="10">
        <f t="shared" si="21"/>
        <v>41867.987500000003</v>
      </c>
      <c r="U164" t="str">
        <f t="shared" si="22"/>
        <v>FALSE</v>
      </c>
      <c r="V164">
        <f t="shared" si="23"/>
        <v>32.86069444444729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 t="shared" si="17"/>
        <v>0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42243.961273148147</v>
      </c>
      <c r="T165" s="10">
        <f t="shared" si="21"/>
        <v>42278</v>
      </c>
      <c r="U165" t="str">
        <f t="shared" si="22"/>
        <v>FALSE</v>
      </c>
      <c r="V165">
        <f t="shared" si="23"/>
        <v>34.038726851853426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41841.762743055559</v>
      </c>
      <c r="T166" s="10">
        <f t="shared" si="21"/>
        <v>41901.762743055559</v>
      </c>
      <c r="U166" t="str">
        <f t="shared" si="22"/>
        <v>FALSE</v>
      </c>
      <c r="V166">
        <f t="shared" si="23"/>
        <v>60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 t="shared" si="17"/>
        <v>0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42351.658842592587</v>
      </c>
      <c r="T167" s="10">
        <f t="shared" si="21"/>
        <v>42381.658842592587</v>
      </c>
      <c r="U167" t="str">
        <f t="shared" si="22"/>
        <v>FALSE</v>
      </c>
      <c r="V167">
        <f t="shared" si="23"/>
        <v>30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42721.075949074075</v>
      </c>
      <c r="T168" s="10">
        <f t="shared" si="21"/>
        <v>42751.075949074075</v>
      </c>
      <c r="U168" t="str">
        <f t="shared" si="22"/>
        <v>FALSE</v>
      </c>
      <c r="V168">
        <f t="shared" si="23"/>
        <v>30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42160.927488425921</v>
      </c>
      <c r="T169" s="10">
        <f t="shared" si="21"/>
        <v>42220.927488425921</v>
      </c>
      <c r="U169" t="str">
        <f t="shared" si="22"/>
        <v>FALSE</v>
      </c>
      <c r="V169">
        <f t="shared" si="23"/>
        <v>60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42052.83530092593</v>
      </c>
      <c r="T170" s="10">
        <f t="shared" si="21"/>
        <v>42082.793634259258</v>
      </c>
      <c r="U170" t="str">
        <f t="shared" si="22"/>
        <v>FALSE</v>
      </c>
      <c r="V170">
        <f t="shared" si="23"/>
        <v>29.958333333328483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41900.505312499998</v>
      </c>
      <c r="T171" s="10">
        <f t="shared" si="21"/>
        <v>41930.505312499998</v>
      </c>
      <c r="U171" t="str">
        <f t="shared" si="22"/>
        <v>FALSE</v>
      </c>
      <c r="V171">
        <f t="shared" si="23"/>
        <v>30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42216.977812500001</v>
      </c>
      <c r="T172" s="10">
        <f t="shared" si="21"/>
        <v>42246.227777777778</v>
      </c>
      <c r="U172" t="str">
        <f t="shared" si="22"/>
        <v>FALSE</v>
      </c>
      <c r="V172">
        <f t="shared" si="23"/>
        <v>29.249965277776937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42534.180717592593</v>
      </c>
      <c r="T173" s="10">
        <f t="shared" si="21"/>
        <v>42594.180717592593</v>
      </c>
      <c r="U173" t="str">
        <f t="shared" si="22"/>
        <v>FALSE</v>
      </c>
      <c r="V173">
        <f t="shared" si="23"/>
        <v>60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si="17"/>
        <v>0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42047.394942129627</v>
      </c>
      <c r="T174" s="10">
        <f t="shared" si="21"/>
        <v>42082.353275462956</v>
      </c>
      <c r="U174" t="str">
        <f t="shared" si="22"/>
        <v>FALSE</v>
      </c>
      <c r="V174">
        <f t="shared" si="23"/>
        <v>34.958333333328483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17"/>
        <v>0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42033.573009259257</v>
      </c>
      <c r="T175" s="10">
        <f t="shared" si="21"/>
        <v>42063.573009259257</v>
      </c>
      <c r="U175" t="str">
        <f t="shared" si="22"/>
        <v>FALSE</v>
      </c>
      <c r="V175">
        <f t="shared" si="23"/>
        <v>30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17"/>
        <v>0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42072.758981481486</v>
      </c>
      <c r="T176" s="10">
        <f t="shared" si="21"/>
        <v>42132.758981481486</v>
      </c>
      <c r="U176" t="str">
        <f t="shared" si="22"/>
        <v>FALSE</v>
      </c>
      <c r="V176">
        <f t="shared" si="23"/>
        <v>60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41855.777905092589</v>
      </c>
      <c r="T177" s="10">
        <f t="shared" si="21"/>
        <v>41880.777905092589</v>
      </c>
      <c r="U177" t="str">
        <f t="shared" si="22"/>
        <v>FALSE</v>
      </c>
      <c r="V177">
        <f t="shared" si="23"/>
        <v>25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 t="shared" si="17"/>
        <v>0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42191.824062500003</v>
      </c>
      <c r="T178" s="10">
        <f t="shared" si="21"/>
        <v>42221.824062500003</v>
      </c>
      <c r="U178" t="str">
        <f t="shared" si="22"/>
        <v>FALSE</v>
      </c>
      <c r="V178">
        <f t="shared" si="23"/>
        <v>30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42070.047754629632</v>
      </c>
      <c r="T179" s="10">
        <f t="shared" si="21"/>
        <v>42087.00608796296</v>
      </c>
      <c r="U179" t="str">
        <f t="shared" si="22"/>
        <v>FALSE</v>
      </c>
      <c r="V179">
        <f t="shared" si="23"/>
        <v>16.958333333328483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 t="shared" si="17"/>
        <v>0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42304.955381944441</v>
      </c>
      <c r="T180" s="10">
        <f t="shared" si="21"/>
        <v>42334.997048611112</v>
      </c>
      <c r="U180" t="str">
        <f t="shared" si="22"/>
        <v>FALSE</v>
      </c>
      <c r="V180">
        <f t="shared" si="23"/>
        <v>30.041666666671517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42403.080497685187</v>
      </c>
      <c r="T181" s="10">
        <f t="shared" si="21"/>
        <v>42433.080497685187</v>
      </c>
      <c r="U181" t="str">
        <f t="shared" si="22"/>
        <v>FALSE</v>
      </c>
      <c r="V181">
        <f t="shared" si="23"/>
        <v>30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42067.991238425922</v>
      </c>
      <c r="T182" s="10">
        <f t="shared" si="21"/>
        <v>42107.791666666672</v>
      </c>
      <c r="U182" t="str">
        <f t="shared" si="22"/>
        <v>FALSE</v>
      </c>
      <c r="V182">
        <f t="shared" si="23"/>
        <v>39.80042824074917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42147.741840277777</v>
      </c>
      <c r="T183" s="10">
        <f t="shared" si="21"/>
        <v>42177.741840277777</v>
      </c>
      <c r="U183" t="str">
        <f t="shared" si="22"/>
        <v>FALSE</v>
      </c>
      <c r="V183">
        <f t="shared" si="23"/>
        <v>30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 t="shared" si="17"/>
        <v>0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42712.011944444443</v>
      </c>
      <c r="T184" s="10">
        <f t="shared" si="21"/>
        <v>42742.011944444443</v>
      </c>
      <c r="U184" t="str">
        <f t="shared" si="22"/>
        <v>FALSE</v>
      </c>
      <c r="V184">
        <f t="shared" si="23"/>
        <v>30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41939.810300925928</v>
      </c>
      <c r="T185" s="10">
        <f t="shared" si="21"/>
        <v>41969.851967592593</v>
      </c>
      <c r="U185" t="str">
        <f t="shared" si="22"/>
        <v>FALSE</v>
      </c>
      <c r="V185">
        <f t="shared" si="23"/>
        <v>30.041666666664241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41825.791226851856</v>
      </c>
      <c r="T186" s="10">
        <f t="shared" si="21"/>
        <v>41883.165972222225</v>
      </c>
      <c r="U186" t="str">
        <f t="shared" si="22"/>
        <v>FALSE</v>
      </c>
      <c r="V186">
        <f t="shared" si="23"/>
        <v>57.374745370369055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42570.91133101852</v>
      </c>
      <c r="T187" s="10">
        <f t="shared" si="21"/>
        <v>42600.91133101852</v>
      </c>
      <c r="U187" t="str">
        <f t="shared" si="22"/>
        <v>FALSE</v>
      </c>
      <c r="V187">
        <f t="shared" si="23"/>
        <v>30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 t="shared" si="17"/>
        <v>0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42767.812893518523</v>
      </c>
      <c r="T188" s="10">
        <f t="shared" si="21"/>
        <v>42797.833333333328</v>
      </c>
      <c r="U188" t="str">
        <f t="shared" si="22"/>
        <v>FALSE</v>
      </c>
      <c r="V188">
        <f t="shared" si="23"/>
        <v>30.020439814805286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42182.234456018516</v>
      </c>
      <c r="T189" s="10">
        <f t="shared" si="21"/>
        <v>42206.290972222225</v>
      </c>
      <c r="U189" t="str">
        <f t="shared" si="22"/>
        <v>FALSE</v>
      </c>
      <c r="V189">
        <f t="shared" si="23"/>
        <v>24.05651620370918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 t="shared" si="17"/>
        <v>0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41857.18304398148</v>
      </c>
      <c r="T190" s="10">
        <f t="shared" si="21"/>
        <v>41887.18304398148</v>
      </c>
      <c r="U190" t="str">
        <f t="shared" si="22"/>
        <v>FALSE</v>
      </c>
      <c r="V190">
        <f t="shared" si="23"/>
        <v>30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42556.690706018519</v>
      </c>
      <c r="T191" s="10">
        <f t="shared" si="21"/>
        <v>42616.690706018519</v>
      </c>
      <c r="U191" t="str">
        <f t="shared" si="22"/>
        <v>FALSE</v>
      </c>
      <c r="V191">
        <f t="shared" si="23"/>
        <v>60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42527.650995370372</v>
      </c>
      <c r="T192" s="10">
        <f t="shared" si="21"/>
        <v>42537.650995370372</v>
      </c>
      <c r="U192" t="str">
        <f t="shared" si="22"/>
        <v>FALSE</v>
      </c>
      <c r="V192">
        <f t="shared" si="23"/>
        <v>10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42239.441412037035</v>
      </c>
      <c r="T193" s="10">
        <f t="shared" si="21"/>
        <v>42279.441412037035</v>
      </c>
      <c r="U193" t="str">
        <f t="shared" si="22"/>
        <v>FALSE</v>
      </c>
      <c r="V193">
        <f t="shared" si="23"/>
        <v>40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41899.792037037041</v>
      </c>
      <c r="T194" s="10">
        <f t="shared" si="21"/>
        <v>41929.792037037041</v>
      </c>
      <c r="U194" t="str">
        <f t="shared" si="22"/>
        <v>FALSE</v>
      </c>
      <c r="V194">
        <f t="shared" si="23"/>
        <v>30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>
        <f t="shared" ref="P195:P258" si="25">IF(L195&gt;0, E195/L195,0)</f>
        <v>0</v>
      </c>
      <c r="Q195" t="str">
        <f t="shared" ref="Q195:Q258" si="26">LEFT(N195, FIND("/",N195,1)-1)</f>
        <v>film &amp; video</v>
      </c>
      <c r="R195" t="str">
        <f t="shared" ref="R195:R258" si="27">RIGHT(N195,LEN(N195)-FIND("/",N195))</f>
        <v>drama</v>
      </c>
      <c r="S195" s="10">
        <f t="shared" ref="S195:S258" si="28">(((J195/60)/60)/24)+DATE(1970,1,1)</f>
        <v>41911.934791666667</v>
      </c>
      <c r="T195" s="10">
        <f t="shared" ref="T195:T258" si="29">(((I195/60)/60)/24)+DATE(1970,1,1)</f>
        <v>41971.976458333331</v>
      </c>
      <c r="U195" t="str">
        <f t="shared" ref="U195:U258" si="30">IF(E195&gt;=D195,"TRUE","FALSE")</f>
        <v>FALSE</v>
      </c>
      <c r="V195">
        <f t="shared" ref="V195:V258" si="31">T195-S195</f>
        <v>60.041666666664241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42375.996886574074</v>
      </c>
      <c r="T196" s="10">
        <f t="shared" si="29"/>
        <v>42435.996886574074</v>
      </c>
      <c r="U196" t="str">
        <f t="shared" si="30"/>
        <v>FALSE</v>
      </c>
      <c r="V196">
        <f t="shared" si="31"/>
        <v>60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>
        <f t="shared" si="25"/>
        <v>0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42135.67050925926</v>
      </c>
      <c r="T197" s="10">
        <f t="shared" si="29"/>
        <v>42195.67050925926</v>
      </c>
      <c r="U197" t="str">
        <f t="shared" si="30"/>
        <v>FALSE</v>
      </c>
      <c r="V197">
        <f t="shared" si="31"/>
        <v>60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42259.542800925927</v>
      </c>
      <c r="T198" s="10">
        <f t="shared" si="29"/>
        <v>42287.875</v>
      </c>
      <c r="U198" t="str">
        <f t="shared" si="30"/>
        <v>FALSE</v>
      </c>
      <c r="V198">
        <f t="shared" si="31"/>
        <v>28.332199074073287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42741.848379629635</v>
      </c>
      <c r="T199" s="10">
        <f t="shared" si="29"/>
        <v>42783.875</v>
      </c>
      <c r="U199" t="str">
        <f t="shared" si="30"/>
        <v>FALSE</v>
      </c>
      <c r="V199">
        <f t="shared" si="31"/>
        <v>42.026620370364981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41887.383356481485</v>
      </c>
      <c r="T200" s="10">
        <f t="shared" si="29"/>
        <v>41917.383356481485</v>
      </c>
      <c r="U200" t="str">
        <f t="shared" si="30"/>
        <v>FALSE</v>
      </c>
      <c r="V200">
        <f t="shared" si="31"/>
        <v>30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>
        <f t="shared" si="25"/>
        <v>0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42584.123865740738</v>
      </c>
      <c r="T201" s="10">
        <f t="shared" si="29"/>
        <v>42614.123865740738</v>
      </c>
      <c r="U201" t="str">
        <f t="shared" si="30"/>
        <v>FALSE</v>
      </c>
      <c r="V201">
        <f t="shared" si="31"/>
        <v>30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41867.083368055559</v>
      </c>
      <c r="T202" s="10">
        <f t="shared" si="29"/>
        <v>41897.083368055559</v>
      </c>
      <c r="U202" t="str">
        <f t="shared" si="30"/>
        <v>FALSE</v>
      </c>
      <c r="V202">
        <f t="shared" si="31"/>
        <v>30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42023.818622685183</v>
      </c>
      <c r="T203" s="10">
        <f t="shared" si="29"/>
        <v>42043.818622685183</v>
      </c>
      <c r="U203" t="str">
        <f t="shared" si="30"/>
        <v>FALSE</v>
      </c>
      <c r="V203">
        <f t="shared" si="31"/>
        <v>20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>
        <f t="shared" si="25"/>
        <v>0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42255.927824074075</v>
      </c>
      <c r="T204" s="10">
        <f t="shared" si="29"/>
        <v>42285.874305555553</v>
      </c>
      <c r="U204" t="str">
        <f t="shared" si="30"/>
        <v>FALSE</v>
      </c>
      <c r="V204">
        <f t="shared" si="31"/>
        <v>29.946481481478259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41973.847962962958</v>
      </c>
      <c r="T205" s="10">
        <f t="shared" si="29"/>
        <v>42033.847962962958</v>
      </c>
      <c r="U205" t="str">
        <f t="shared" si="30"/>
        <v>FALSE</v>
      </c>
      <c r="V205">
        <f t="shared" si="31"/>
        <v>60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42556.583368055552</v>
      </c>
      <c r="T206" s="10">
        <f t="shared" si="29"/>
        <v>42586.583368055552</v>
      </c>
      <c r="U206" t="str">
        <f t="shared" si="30"/>
        <v>FALSE</v>
      </c>
      <c r="V206">
        <f t="shared" si="31"/>
        <v>30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42248.632199074069</v>
      </c>
      <c r="T207" s="10">
        <f t="shared" si="29"/>
        <v>42283.632199074069</v>
      </c>
      <c r="U207" t="str">
        <f t="shared" si="30"/>
        <v>FALSE</v>
      </c>
      <c r="V207">
        <f t="shared" si="31"/>
        <v>35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>
        <f t="shared" si="25"/>
        <v>0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42567.004432870366</v>
      </c>
      <c r="T208" s="10">
        <f t="shared" si="29"/>
        <v>42588.004432870366</v>
      </c>
      <c r="U208" t="str">
        <f t="shared" si="30"/>
        <v>FALSE</v>
      </c>
      <c r="V208">
        <f t="shared" si="31"/>
        <v>21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41978.197199074071</v>
      </c>
      <c r="T209" s="10">
        <f t="shared" si="29"/>
        <v>42008.197199074071</v>
      </c>
      <c r="U209" t="str">
        <f t="shared" si="30"/>
        <v>FALSE</v>
      </c>
      <c r="V209">
        <f t="shared" si="31"/>
        <v>30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>
        <f t="shared" si="25"/>
        <v>0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41959.369988425926</v>
      </c>
      <c r="T210" s="10">
        <f t="shared" si="29"/>
        <v>41989.369988425926</v>
      </c>
      <c r="U210" t="str">
        <f t="shared" si="30"/>
        <v>FALSE</v>
      </c>
      <c r="V210">
        <f t="shared" si="31"/>
        <v>30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>
        <f t="shared" si="25"/>
        <v>0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42165.922858796301</v>
      </c>
      <c r="T211" s="10">
        <f t="shared" si="29"/>
        <v>42195.922858796301</v>
      </c>
      <c r="U211" t="str">
        <f t="shared" si="30"/>
        <v>FALSE</v>
      </c>
      <c r="V211">
        <f t="shared" si="31"/>
        <v>30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42249.064722222218</v>
      </c>
      <c r="T212" s="10">
        <f t="shared" si="29"/>
        <v>42278.208333333328</v>
      </c>
      <c r="U212" t="str">
        <f t="shared" si="30"/>
        <v>FALSE</v>
      </c>
      <c r="V212">
        <f t="shared" si="31"/>
        <v>29.143611111110658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42236.159918981488</v>
      </c>
      <c r="T213" s="10">
        <f t="shared" si="29"/>
        <v>42266.159918981488</v>
      </c>
      <c r="U213" t="str">
        <f t="shared" si="30"/>
        <v>FALSE</v>
      </c>
      <c r="V213">
        <f t="shared" si="31"/>
        <v>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42416.881018518514</v>
      </c>
      <c r="T214" s="10">
        <f t="shared" si="29"/>
        <v>42476.839351851857</v>
      </c>
      <c r="U214" t="str">
        <f t="shared" si="30"/>
        <v>FALSE</v>
      </c>
      <c r="V214">
        <f t="shared" si="31"/>
        <v>59.958333333343035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42202.594293981485</v>
      </c>
      <c r="T215" s="10">
        <f t="shared" si="29"/>
        <v>42232.587974537033</v>
      </c>
      <c r="U215" t="str">
        <f t="shared" si="30"/>
        <v>FALSE</v>
      </c>
      <c r="V215">
        <f t="shared" si="31"/>
        <v>29.993680555548053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42009.64061342593</v>
      </c>
      <c r="T216" s="10">
        <f t="shared" si="29"/>
        <v>42069.64061342593</v>
      </c>
      <c r="U216" t="str">
        <f t="shared" si="30"/>
        <v>FALSE</v>
      </c>
      <c r="V216">
        <f t="shared" si="31"/>
        <v>60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42375.230115740742</v>
      </c>
      <c r="T217" s="10">
        <f t="shared" si="29"/>
        <v>42417.999305555553</v>
      </c>
      <c r="U217" t="str">
        <f t="shared" si="30"/>
        <v>FALSE</v>
      </c>
      <c r="V217">
        <f t="shared" si="31"/>
        <v>42.769189814811398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42066.958761574075</v>
      </c>
      <c r="T218" s="10">
        <f t="shared" si="29"/>
        <v>42116.917094907403</v>
      </c>
      <c r="U218" t="str">
        <f t="shared" si="30"/>
        <v>FALSE</v>
      </c>
      <c r="V218">
        <f t="shared" si="31"/>
        <v>49.958333333328483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41970.64061342593</v>
      </c>
      <c r="T219" s="10">
        <f t="shared" si="29"/>
        <v>42001.64061342593</v>
      </c>
      <c r="U219" t="str">
        <f t="shared" si="30"/>
        <v>FALSE</v>
      </c>
      <c r="V219">
        <f t="shared" si="31"/>
        <v>31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42079.628344907411</v>
      </c>
      <c r="T220" s="10">
        <f t="shared" si="29"/>
        <v>42139.628344907411</v>
      </c>
      <c r="U220" t="str">
        <f t="shared" si="30"/>
        <v>FALSE</v>
      </c>
      <c r="V220">
        <f t="shared" si="31"/>
        <v>60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42429.326678240745</v>
      </c>
      <c r="T221" s="10">
        <f t="shared" si="29"/>
        <v>42461.290972222225</v>
      </c>
      <c r="U221" t="str">
        <f t="shared" si="30"/>
        <v>FALSE</v>
      </c>
      <c r="V221">
        <f t="shared" si="31"/>
        <v>31.964293981480296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42195.643865740742</v>
      </c>
      <c r="T222" s="10">
        <f t="shared" si="29"/>
        <v>42236.837499999994</v>
      </c>
      <c r="U222" t="str">
        <f t="shared" si="30"/>
        <v>FALSE</v>
      </c>
      <c r="V222">
        <f t="shared" si="31"/>
        <v>41.193634259252576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>
        <f t="shared" si="25"/>
        <v>0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42031.837546296301</v>
      </c>
      <c r="T223" s="10">
        <f t="shared" si="29"/>
        <v>42091.79587962963</v>
      </c>
      <c r="U223" t="str">
        <f t="shared" si="30"/>
        <v>FALSE</v>
      </c>
      <c r="V223">
        <f t="shared" si="31"/>
        <v>59.958333333328483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42031.769884259258</v>
      </c>
      <c r="T224" s="10">
        <f t="shared" si="29"/>
        <v>42090.110416666663</v>
      </c>
      <c r="U224" t="str">
        <f t="shared" si="30"/>
        <v>FALSE</v>
      </c>
      <c r="V224">
        <f t="shared" si="31"/>
        <v>58.34053240740468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>
        <f t="shared" si="25"/>
        <v>0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42482.048032407409</v>
      </c>
      <c r="T225" s="10">
        <f t="shared" si="29"/>
        <v>42512.045138888891</v>
      </c>
      <c r="U225" t="str">
        <f t="shared" si="30"/>
        <v>FALSE</v>
      </c>
      <c r="V225">
        <f t="shared" si="31"/>
        <v>29.997106481481751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>
        <f t="shared" si="25"/>
        <v>0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42135.235254629632</v>
      </c>
      <c r="T226" s="10">
        <f t="shared" si="29"/>
        <v>42195.235254629632</v>
      </c>
      <c r="U226" t="str">
        <f t="shared" si="30"/>
        <v>FALSE</v>
      </c>
      <c r="V226">
        <f t="shared" si="31"/>
        <v>60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>
        <f t="shared" si="25"/>
        <v>0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42438.961273148147</v>
      </c>
      <c r="T227" s="10">
        <f t="shared" si="29"/>
        <v>42468.919606481482</v>
      </c>
      <c r="U227" t="str">
        <f t="shared" si="30"/>
        <v>FALSE</v>
      </c>
      <c r="V227">
        <f t="shared" si="31"/>
        <v>29.958333333335759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42106.666018518517</v>
      </c>
      <c r="T228" s="10">
        <f t="shared" si="29"/>
        <v>42155.395138888889</v>
      </c>
      <c r="U228" t="str">
        <f t="shared" si="30"/>
        <v>FALSE</v>
      </c>
      <c r="V228">
        <f t="shared" si="31"/>
        <v>48.729120370371675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>
        <f t="shared" si="25"/>
        <v>0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42164.893993055557</v>
      </c>
      <c r="T229" s="10">
        <f t="shared" si="29"/>
        <v>42194.893993055557</v>
      </c>
      <c r="U229" t="str">
        <f t="shared" si="30"/>
        <v>FALSE</v>
      </c>
      <c r="V229">
        <f t="shared" si="31"/>
        <v>30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>
        <f t="shared" si="25"/>
        <v>0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42096.686400462961</v>
      </c>
      <c r="T230" s="10">
        <f t="shared" si="29"/>
        <v>42156.686400462961</v>
      </c>
      <c r="U230" t="str">
        <f t="shared" si="30"/>
        <v>FALSE</v>
      </c>
      <c r="V230">
        <f t="shared" si="31"/>
        <v>60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>
        <f t="shared" si="25"/>
        <v>0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42383.933993055558</v>
      </c>
      <c r="T231" s="10">
        <f t="shared" si="29"/>
        <v>42413.933993055558</v>
      </c>
      <c r="U231" t="str">
        <f t="shared" si="30"/>
        <v>FALSE</v>
      </c>
      <c r="V231">
        <f t="shared" si="31"/>
        <v>30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42129.777210648142</v>
      </c>
      <c r="T232" s="10">
        <f t="shared" si="29"/>
        <v>42159.777210648142</v>
      </c>
      <c r="U232" t="str">
        <f t="shared" si="30"/>
        <v>FALSE</v>
      </c>
      <c r="V232">
        <f t="shared" si="31"/>
        <v>30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>
        <f t="shared" si="25"/>
        <v>0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42341.958923611113</v>
      </c>
      <c r="T233" s="10">
        <f t="shared" si="29"/>
        <v>42371.958923611113</v>
      </c>
      <c r="U233" t="str">
        <f t="shared" si="30"/>
        <v>FALSE</v>
      </c>
      <c r="V233">
        <f t="shared" si="31"/>
        <v>30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42032.82576388889</v>
      </c>
      <c r="T234" s="10">
        <f t="shared" si="29"/>
        <v>42062.82576388889</v>
      </c>
      <c r="U234" t="str">
        <f t="shared" si="30"/>
        <v>FALSE</v>
      </c>
      <c r="V234">
        <f t="shared" si="31"/>
        <v>30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>
        <f t="shared" si="25"/>
        <v>0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42612.911712962959</v>
      </c>
      <c r="T235" s="10">
        <f t="shared" si="29"/>
        <v>42642.911712962959</v>
      </c>
      <c r="U235" t="str">
        <f t="shared" si="30"/>
        <v>FALSE</v>
      </c>
      <c r="V235">
        <f t="shared" si="31"/>
        <v>30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42136.035405092596</v>
      </c>
      <c r="T236" s="10">
        <f t="shared" si="29"/>
        <v>42176.035405092596</v>
      </c>
      <c r="U236" t="str">
        <f t="shared" si="30"/>
        <v>FALSE</v>
      </c>
      <c r="V236">
        <f t="shared" si="31"/>
        <v>40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>
        <f t="shared" si="25"/>
        <v>0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42164.908530092594</v>
      </c>
      <c r="T237" s="10">
        <f t="shared" si="29"/>
        <v>42194.908530092594</v>
      </c>
      <c r="U237" t="str">
        <f t="shared" si="30"/>
        <v>FALSE</v>
      </c>
      <c r="V237">
        <f t="shared" si="31"/>
        <v>30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>
        <f t="shared" si="25"/>
        <v>0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42321.08447916666</v>
      </c>
      <c r="T238" s="10">
        <f t="shared" si="29"/>
        <v>42374</v>
      </c>
      <c r="U238" t="str">
        <f t="shared" si="30"/>
        <v>FALSE</v>
      </c>
      <c r="V238">
        <f t="shared" si="31"/>
        <v>52.915520833339542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42377.577187499999</v>
      </c>
      <c r="T239" s="10">
        <f t="shared" si="29"/>
        <v>42437.577187499999</v>
      </c>
      <c r="U239" t="str">
        <f t="shared" si="30"/>
        <v>FALSE</v>
      </c>
      <c r="V239">
        <f t="shared" si="31"/>
        <v>60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>
        <f t="shared" si="25"/>
        <v>0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42713.962499999994</v>
      </c>
      <c r="T240" s="10">
        <f t="shared" si="29"/>
        <v>42734.375</v>
      </c>
      <c r="U240" t="str">
        <f t="shared" si="30"/>
        <v>FALSE</v>
      </c>
      <c r="V240">
        <f t="shared" si="31"/>
        <v>20.412500000005821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42297.110300925924</v>
      </c>
      <c r="T241" s="10">
        <f t="shared" si="29"/>
        <v>42316.5</v>
      </c>
      <c r="U241" t="str">
        <f t="shared" si="30"/>
        <v>FALSE</v>
      </c>
      <c r="V241">
        <f t="shared" si="31"/>
        <v>19.389699074075907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41354.708460648151</v>
      </c>
      <c r="T242" s="10">
        <f t="shared" si="29"/>
        <v>41399.708460648151</v>
      </c>
      <c r="U242" t="str">
        <f t="shared" si="30"/>
        <v>TRUE</v>
      </c>
      <c r="V242">
        <f t="shared" si="31"/>
        <v>45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41949.697962962964</v>
      </c>
      <c r="T243" s="10">
        <f t="shared" si="29"/>
        <v>41994.697962962964</v>
      </c>
      <c r="U243" t="str">
        <f t="shared" si="30"/>
        <v>TRUE</v>
      </c>
      <c r="V243">
        <f t="shared" si="31"/>
        <v>45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40862.492939814816</v>
      </c>
      <c r="T244" s="10">
        <f t="shared" si="29"/>
        <v>40897.492939814816</v>
      </c>
      <c r="U244" t="str">
        <f t="shared" si="30"/>
        <v>TRUE</v>
      </c>
      <c r="V244">
        <f t="shared" si="31"/>
        <v>35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41662.047500000001</v>
      </c>
      <c r="T245" s="10">
        <f t="shared" si="29"/>
        <v>41692.047500000001</v>
      </c>
      <c r="U245" t="str">
        <f t="shared" si="30"/>
        <v>TRUE</v>
      </c>
      <c r="V245">
        <f t="shared" si="31"/>
        <v>30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40213.323599537034</v>
      </c>
      <c r="T246" s="10">
        <f t="shared" si="29"/>
        <v>40253.29583333333</v>
      </c>
      <c r="U246" t="str">
        <f t="shared" si="30"/>
        <v>TRUE</v>
      </c>
      <c r="V246">
        <f t="shared" si="31"/>
        <v>39.972233796295768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41107.053067129629</v>
      </c>
      <c r="T247" s="10">
        <f t="shared" si="29"/>
        <v>41137.053067129629</v>
      </c>
      <c r="U247" t="str">
        <f t="shared" si="30"/>
        <v>TRUE</v>
      </c>
      <c r="V247">
        <f t="shared" si="31"/>
        <v>30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40480.363483796296</v>
      </c>
      <c r="T248" s="10">
        <f t="shared" si="29"/>
        <v>40530.405150462961</v>
      </c>
      <c r="U248" t="str">
        <f t="shared" si="30"/>
        <v>TRUE</v>
      </c>
      <c r="V248">
        <f t="shared" si="31"/>
        <v>50.041666666664241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40430.604328703703</v>
      </c>
      <c r="T249" s="10">
        <f t="shared" si="29"/>
        <v>40467.152083333334</v>
      </c>
      <c r="U249" t="str">
        <f t="shared" si="30"/>
        <v>TRUE</v>
      </c>
      <c r="V249">
        <f t="shared" si="31"/>
        <v>36.547754629631527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40870.774409722224</v>
      </c>
      <c r="T250" s="10">
        <f t="shared" si="29"/>
        <v>40915.774409722224</v>
      </c>
      <c r="U250" t="str">
        <f t="shared" si="30"/>
        <v>TRUE</v>
      </c>
      <c r="V250">
        <f t="shared" si="31"/>
        <v>45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40332.923842592594</v>
      </c>
      <c r="T251" s="10">
        <f t="shared" si="29"/>
        <v>40412.736111111109</v>
      </c>
      <c r="U251" t="str">
        <f t="shared" si="30"/>
        <v>TRUE</v>
      </c>
      <c r="V251">
        <f t="shared" si="31"/>
        <v>79.812268518515339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41401.565868055557</v>
      </c>
      <c r="T252" s="10">
        <f t="shared" si="29"/>
        <v>41431.565868055557</v>
      </c>
      <c r="U252" t="str">
        <f t="shared" si="30"/>
        <v>TRUE</v>
      </c>
      <c r="V252">
        <f t="shared" si="31"/>
        <v>30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41013.787569444445</v>
      </c>
      <c r="T253" s="10">
        <f t="shared" si="29"/>
        <v>41045.791666666664</v>
      </c>
      <c r="U253" t="str">
        <f t="shared" si="30"/>
        <v>TRUE</v>
      </c>
      <c r="V253">
        <f t="shared" si="31"/>
        <v>32.004097222219571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40266.662708333337</v>
      </c>
      <c r="T254" s="10">
        <f t="shared" si="29"/>
        <v>40330.165972222225</v>
      </c>
      <c r="U254" t="str">
        <f t="shared" si="30"/>
        <v>TRUE</v>
      </c>
      <c r="V254">
        <f t="shared" si="31"/>
        <v>63.503263888887886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40924.650868055556</v>
      </c>
      <c r="T255" s="10">
        <f t="shared" si="29"/>
        <v>40954.650868055556</v>
      </c>
      <c r="U255" t="str">
        <f t="shared" si="30"/>
        <v>TRUE</v>
      </c>
      <c r="V255">
        <f t="shared" si="31"/>
        <v>30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42263.952662037031</v>
      </c>
      <c r="T256" s="10">
        <f t="shared" si="29"/>
        <v>42294.083333333328</v>
      </c>
      <c r="U256" t="str">
        <f t="shared" si="30"/>
        <v>TRUE</v>
      </c>
      <c r="V256">
        <f t="shared" si="31"/>
        <v>30.130671296297805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40588.526412037041</v>
      </c>
      <c r="T257" s="10">
        <f t="shared" si="29"/>
        <v>40618.48474537037</v>
      </c>
      <c r="U257" t="str">
        <f t="shared" si="30"/>
        <v>TRUE</v>
      </c>
      <c r="V257">
        <f t="shared" si="31"/>
        <v>29.958333333328483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41319.769293981481</v>
      </c>
      <c r="T258" s="10">
        <f t="shared" si="29"/>
        <v>41349.769293981481</v>
      </c>
      <c r="U258" t="str">
        <f t="shared" si="30"/>
        <v>TRUE</v>
      </c>
      <c r="V258">
        <f t="shared" si="31"/>
        <v>30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IF(L259&gt;0, E259/L259,0)</f>
        <v>66.70405357142856</v>
      </c>
      <c r="Q259" t="str">
        <f t="shared" ref="Q259:Q322" si="34">LEFT(N259, FIND("/",N259,1)-1)</f>
        <v>film &amp; video</v>
      </c>
      <c r="R259" t="str">
        <f t="shared" ref="R259:R322" si="35">RIGHT(N259,LEN(N259)-FIND("/",N259))</f>
        <v>documentary</v>
      </c>
      <c r="S259" s="10">
        <f t="shared" ref="S259:S322" si="36">(((J259/60)/60)/24)+DATE(1970,1,1)</f>
        <v>42479.626875000002</v>
      </c>
      <c r="T259" s="10">
        <f t="shared" ref="T259:T322" si="37">(((I259/60)/60)/24)+DATE(1970,1,1)</f>
        <v>42509.626875000002</v>
      </c>
      <c r="U259" t="str">
        <f t="shared" ref="U259:U322" si="38">IF(E259&gt;=D259,"TRUE","FALSE")</f>
        <v>TRUE</v>
      </c>
      <c r="V259">
        <f t="shared" ref="V259:V322" si="39">T259-S259</f>
        <v>30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40682.051689814813</v>
      </c>
      <c r="T260" s="10">
        <f t="shared" si="37"/>
        <v>40712.051689814813</v>
      </c>
      <c r="U260" t="str">
        <f t="shared" si="38"/>
        <v>TRUE</v>
      </c>
      <c r="V260">
        <f t="shared" si="39"/>
        <v>30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42072.738067129627</v>
      </c>
      <c r="T261" s="10">
        <f t="shared" si="37"/>
        <v>42102.738067129627</v>
      </c>
      <c r="U261" t="str">
        <f t="shared" si="38"/>
        <v>TRUE</v>
      </c>
      <c r="V261">
        <f t="shared" si="39"/>
        <v>30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40330.755543981482</v>
      </c>
      <c r="T262" s="10">
        <f t="shared" si="37"/>
        <v>40376.415972222225</v>
      </c>
      <c r="U262" t="str">
        <f t="shared" si="38"/>
        <v>TRUE</v>
      </c>
      <c r="V262">
        <f t="shared" si="39"/>
        <v>45.660428240742476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41017.885462962964</v>
      </c>
      <c r="T263" s="10">
        <f t="shared" si="37"/>
        <v>41067.621527777781</v>
      </c>
      <c r="U263" t="str">
        <f t="shared" si="38"/>
        <v>TRUE</v>
      </c>
      <c r="V263">
        <f t="shared" si="39"/>
        <v>49.736064814816928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40555.24800925926</v>
      </c>
      <c r="T264" s="10">
        <f t="shared" si="37"/>
        <v>40600.24800925926</v>
      </c>
      <c r="U264" t="str">
        <f t="shared" si="38"/>
        <v>TRUE</v>
      </c>
      <c r="V264">
        <f t="shared" si="39"/>
        <v>45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41149.954791666663</v>
      </c>
      <c r="T265" s="10">
        <f t="shared" si="37"/>
        <v>41179.954791666663</v>
      </c>
      <c r="U265" t="str">
        <f t="shared" si="38"/>
        <v>TRUE</v>
      </c>
      <c r="V265">
        <f t="shared" si="39"/>
        <v>30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41010.620312500003</v>
      </c>
      <c r="T266" s="10">
        <f t="shared" si="37"/>
        <v>41040.620312500003</v>
      </c>
      <c r="U266" t="str">
        <f t="shared" si="38"/>
        <v>TRUE</v>
      </c>
      <c r="V266">
        <f t="shared" si="39"/>
        <v>30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40267.245717592588</v>
      </c>
      <c r="T267" s="10">
        <f t="shared" si="37"/>
        <v>40308.844444444447</v>
      </c>
      <c r="U267" t="str">
        <f t="shared" si="38"/>
        <v>TRUE</v>
      </c>
      <c r="V267">
        <f t="shared" si="39"/>
        <v>41.598726851858373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40205.174849537041</v>
      </c>
      <c r="T268" s="10">
        <f t="shared" si="37"/>
        <v>40291.160416666666</v>
      </c>
      <c r="U268" t="str">
        <f t="shared" si="38"/>
        <v>TRUE</v>
      </c>
      <c r="V268">
        <f t="shared" si="39"/>
        <v>85.985567129624542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41785.452534722222</v>
      </c>
      <c r="T269" s="10">
        <f t="shared" si="37"/>
        <v>41815.452534722222</v>
      </c>
      <c r="U269" t="str">
        <f t="shared" si="38"/>
        <v>TRUE</v>
      </c>
      <c r="V269">
        <f t="shared" si="39"/>
        <v>30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40809.15252314815</v>
      </c>
      <c r="T270" s="10">
        <f t="shared" si="37"/>
        <v>40854.194189814814</v>
      </c>
      <c r="U270" t="str">
        <f t="shared" si="38"/>
        <v>TRUE</v>
      </c>
      <c r="V270">
        <f t="shared" si="39"/>
        <v>45.041666666664241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42758.197013888886</v>
      </c>
      <c r="T271" s="10">
        <f t="shared" si="37"/>
        <v>42788.197013888886</v>
      </c>
      <c r="U271" t="str">
        <f t="shared" si="38"/>
        <v>TRUE</v>
      </c>
      <c r="V271">
        <f t="shared" si="39"/>
        <v>30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40637.866550925923</v>
      </c>
      <c r="T272" s="10">
        <f t="shared" si="37"/>
        <v>40688.166666666664</v>
      </c>
      <c r="U272" t="str">
        <f t="shared" si="38"/>
        <v>TRUE</v>
      </c>
      <c r="V272">
        <f t="shared" si="39"/>
        <v>50.300115740741603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41612.10024305556</v>
      </c>
      <c r="T273" s="10">
        <f t="shared" si="37"/>
        <v>41641.333333333336</v>
      </c>
      <c r="U273" t="str">
        <f t="shared" si="38"/>
        <v>TRUE</v>
      </c>
      <c r="V273">
        <f t="shared" si="39"/>
        <v>29.233090277775773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40235.900358796294</v>
      </c>
      <c r="T274" s="10">
        <f t="shared" si="37"/>
        <v>40296.78402777778</v>
      </c>
      <c r="U274" t="str">
        <f t="shared" si="38"/>
        <v>TRUE</v>
      </c>
      <c r="V274">
        <f t="shared" si="39"/>
        <v>60.883668981485243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40697.498449074075</v>
      </c>
      <c r="T275" s="10">
        <f t="shared" si="37"/>
        <v>40727.498449074075</v>
      </c>
      <c r="U275" t="str">
        <f t="shared" si="38"/>
        <v>TRUE</v>
      </c>
      <c r="V275">
        <f t="shared" si="39"/>
        <v>30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40969.912372685183</v>
      </c>
      <c r="T276" s="10">
        <f t="shared" si="37"/>
        <v>41004.290972222225</v>
      </c>
      <c r="U276" t="str">
        <f t="shared" si="38"/>
        <v>TRUE</v>
      </c>
      <c r="V276">
        <f t="shared" si="39"/>
        <v>34.378599537041737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41193.032013888893</v>
      </c>
      <c r="T277" s="10">
        <f t="shared" si="37"/>
        <v>41223.073680555557</v>
      </c>
      <c r="U277" t="str">
        <f t="shared" si="38"/>
        <v>TRUE</v>
      </c>
      <c r="V277">
        <f t="shared" si="39"/>
        <v>30.041666666664241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40967.081874999996</v>
      </c>
      <c r="T278" s="10">
        <f t="shared" si="37"/>
        <v>41027.040208333332</v>
      </c>
      <c r="U278" t="str">
        <f t="shared" si="38"/>
        <v>TRUE</v>
      </c>
      <c r="V278">
        <f t="shared" si="39"/>
        <v>59.958333333335759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42117.891423611116</v>
      </c>
      <c r="T279" s="10">
        <f t="shared" si="37"/>
        <v>42147.891423611116</v>
      </c>
      <c r="U279" t="str">
        <f t="shared" si="38"/>
        <v>TRUE</v>
      </c>
      <c r="V279">
        <f t="shared" si="39"/>
        <v>30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41164.040960648148</v>
      </c>
      <c r="T280" s="10">
        <f t="shared" si="37"/>
        <v>41194.040960648148</v>
      </c>
      <c r="U280" t="str">
        <f t="shared" si="38"/>
        <v>TRUE</v>
      </c>
      <c r="V280">
        <f t="shared" si="39"/>
        <v>30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42759.244166666671</v>
      </c>
      <c r="T281" s="10">
        <f t="shared" si="37"/>
        <v>42793.084027777775</v>
      </c>
      <c r="U281" t="str">
        <f t="shared" si="38"/>
        <v>TRUE</v>
      </c>
      <c r="V281">
        <f t="shared" si="39"/>
        <v>33.839861111104256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41744.590682870366</v>
      </c>
      <c r="T282" s="10">
        <f t="shared" si="37"/>
        <v>41789.590682870366</v>
      </c>
      <c r="U282" t="str">
        <f t="shared" si="38"/>
        <v>TRUE</v>
      </c>
      <c r="V282">
        <f t="shared" si="39"/>
        <v>45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39950.163344907407</v>
      </c>
      <c r="T283" s="10">
        <f t="shared" si="37"/>
        <v>40035.80972222222</v>
      </c>
      <c r="U283" t="str">
        <f t="shared" si="38"/>
        <v>TRUE</v>
      </c>
      <c r="V283">
        <f t="shared" si="39"/>
        <v>85.646377314813435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40194.920046296298</v>
      </c>
      <c r="T284" s="10">
        <f t="shared" si="37"/>
        <v>40231.916666666664</v>
      </c>
      <c r="U284" t="str">
        <f t="shared" si="38"/>
        <v>TRUE</v>
      </c>
      <c r="V284">
        <f t="shared" si="39"/>
        <v>36.996620370366145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40675.71</v>
      </c>
      <c r="T285" s="10">
        <f t="shared" si="37"/>
        <v>40695.207638888889</v>
      </c>
      <c r="U285" t="str">
        <f t="shared" si="38"/>
        <v>TRUE</v>
      </c>
      <c r="V285">
        <f t="shared" si="39"/>
        <v>19.497638888889924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40904.738194444442</v>
      </c>
      <c r="T286" s="10">
        <f t="shared" si="37"/>
        <v>40929.738194444442</v>
      </c>
      <c r="U286" t="str">
        <f t="shared" si="38"/>
        <v>TRUE</v>
      </c>
      <c r="V286">
        <f t="shared" si="39"/>
        <v>25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41506.756111111114</v>
      </c>
      <c r="T287" s="10">
        <f t="shared" si="37"/>
        <v>41536.756111111114</v>
      </c>
      <c r="U287" t="str">
        <f t="shared" si="38"/>
        <v>TRUE</v>
      </c>
      <c r="V287">
        <f t="shared" si="39"/>
        <v>30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41313.816249999996</v>
      </c>
      <c r="T288" s="10">
        <f t="shared" si="37"/>
        <v>41358.774583333332</v>
      </c>
      <c r="U288" t="str">
        <f t="shared" si="38"/>
        <v>TRUE</v>
      </c>
      <c r="V288">
        <f t="shared" si="39"/>
        <v>44.958333333335759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41184.277986111112</v>
      </c>
      <c r="T289" s="10">
        <f t="shared" si="37"/>
        <v>41215.166666666664</v>
      </c>
      <c r="U289" t="str">
        <f t="shared" si="38"/>
        <v>TRUE</v>
      </c>
      <c r="V289">
        <f t="shared" si="39"/>
        <v>30.888680555552128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41051.168900462959</v>
      </c>
      <c r="T290" s="10">
        <f t="shared" si="37"/>
        <v>41086.168900462959</v>
      </c>
      <c r="U290" t="str">
        <f t="shared" si="38"/>
        <v>TRUE</v>
      </c>
      <c r="V290">
        <f t="shared" si="39"/>
        <v>35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41550.456412037034</v>
      </c>
      <c r="T291" s="10">
        <f t="shared" si="37"/>
        <v>41580.456412037034</v>
      </c>
      <c r="U291" t="str">
        <f t="shared" si="38"/>
        <v>TRUE</v>
      </c>
      <c r="V291">
        <f t="shared" si="39"/>
        <v>30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40526.36917824074</v>
      </c>
      <c r="T292" s="10">
        <f t="shared" si="37"/>
        <v>40576.332638888889</v>
      </c>
      <c r="U292" t="str">
        <f t="shared" si="38"/>
        <v>TRUE</v>
      </c>
      <c r="V292">
        <f t="shared" si="39"/>
        <v>49.963460648148612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41376.769050925926</v>
      </c>
      <c r="T293" s="10">
        <f t="shared" si="37"/>
        <v>41395.000694444447</v>
      </c>
      <c r="U293" t="str">
        <f t="shared" si="38"/>
        <v>TRUE</v>
      </c>
      <c r="V293">
        <f t="shared" si="39"/>
        <v>18.231643518520286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40812.803229166668</v>
      </c>
      <c r="T294" s="10">
        <f t="shared" si="37"/>
        <v>40845.165972222225</v>
      </c>
      <c r="U294" t="str">
        <f t="shared" si="38"/>
        <v>TRUE</v>
      </c>
      <c r="V294">
        <f t="shared" si="39"/>
        <v>32.362743055557075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41719.667986111112</v>
      </c>
      <c r="T295" s="10">
        <f t="shared" si="37"/>
        <v>41749.667986111112</v>
      </c>
      <c r="U295" t="str">
        <f t="shared" si="38"/>
        <v>TRUE</v>
      </c>
      <c r="V295">
        <f t="shared" si="39"/>
        <v>30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40343.084421296298</v>
      </c>
      <c r="T296" s="10">
        <f t="shared" si="37"/>
        <v>40378.666666666664</v>
      </c>
      <c r="U296" t="str">
        <f t="shared" si="38"/>
        <v>TRUE</v>
      </c>
      <c r="V296">
        <f t="shared" si="39"/>
        <v>35.582245370365854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41519.004733796297</v>
      </c>
      <c r="T297" s="10">
        <f t="shared" si="37"/>
        <v>41579</v>
      </c>
      <c r="U297" t="str">
        <f t="shared" si="38"/>
        <v>TRUE</v>
      </c>
      <c r="V297">
        <f t="shared" si="39"/>
        <v>59.995266203703068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41134.475497685184</v>
      </c>
      <c r="T298" s="10">
        <f t="shared" si="37"/>
        <v>41159.475497685184</v>
      </c>
      <c r="U298" t="str">
        <f t="shared" si="38"/>
        <v>TRUE</v>
      </c>
      <c r="V298">
        <f t="shared" si="39"/>
        <v>25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42089.72802083334</v>
      </c>
      <c r="T299" s="10">
        <f t="shared" si="37"/>
        <v>42125.165972222225</v>
      </c>
      <c r="U299" t="str">
        <f t="shared" si="38"/>
        <v>TRUE</v>
      </c>
      <c r="V299">
        <f t="shared" si="39"/>
        <v>35.437951388885267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41709.463518518518</v>
      </c>
      <c r="T300" s="10">
        <f t="shared" si="37"/>
        <v>41768.875</v>
      </c>
      <c r="U300" t="str">
        <f t="shared" si="38"/>
        <v>TRUE</v>
      </c>
      <c r="V300">
        <f t="shared" si="39"/>
        <v>59.411481481482042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40469.225231481483</v>
      </c>
      <c r="T301" s="10">
        <f t="shared" si="37"/>
        <v>40499.266898148147</v>
      </c>
      <c r="U301" t="str">
        <f t="shared" si="38"/>
        <v>TRUE</v>
      </c>
      <c r="V301">
        <f t="shared" si="39"/>
        <v>30.041666666664241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40626.959930555553</v>
      </c>
      <c r="T302" s="10">
        <f t="shared" si="37"/>
        <v>40657.959930555553</v>
      </c>
      <c r="U302" t="str">
        <f t="shared" si="38"/>
        <v>TRUE</v>
      </c>
      <c r="V302">
        <f t="shared" si="39"/>
        <v>31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41312.737673611111</v>
      </c>
      <c r="T303" s="10">
        <f t="shared" si="37"/>
        <v>41352.696006944447</v>
      </c>
      <c r="U303" t="str">
        <f t="shared" si="38"/>
        <v>TRUE</v>
      </c>
      <c r="V303">
        <f t="shared" si="39"/>
        <v>39.958333333335759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40933.856921296298</v>
      </c>
      <c r="T304" s="10">
        <f t="shared" si="37"/>
        <v>40963.856921296298</v>
      </c>
      <c r="U304" t="str">
        <f t="shared" si="38"/>
        <v>TRUE</v>
      </c>
      <c r="V304">
        <f t="shared" si="39"/>
        <v>30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41032.071134259262</v>
      </c>
      <c r="T305" s="10">
        <f t="shared" si="37"/>
        <v>41062.071134259262</v>
      </c>
      <c r="U305" t="str">
        <f t="shared" si="38"/>
        <v>TRUE</v>
      </c>
      <c r="V305">
        <f t="shared" si="39"/>
        <v>30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41114.094872685186</v>
      </c>
      <c r="T306" s="10">
        <f t="shared" si="37"/>
        <v>41153.083333333336</v>
      </c>
      <c r="U306" t="str">
        <f t="shared" si="38"/>
        <v>TRUE</v>
      </c>
      <c r="V306">
        <f t="shared" si="39"/>
        <v>38.988460648150067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40948.630196759259</v>
      </c>
      <c r="T307" s="10">
        <f t="shared" si="37"/>
        <v>40978.630196759259</v>
      </c>
      <c r="U307" t="str">
        <f t="shared" si="38"/>
        <v>TRUE</v>
      </c>
      <c r="V307">
        <f t="shared" si="39"/>
        <v>30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41333.837187500001</v>
      </c>
      <c r="T308" s="10">
        <f t="shared" si="37"/>
        <v>41353.795520833337</v>
      </c>
      <c r="U308" t="str">
        <f t="shared" si="38"/>
        <v>TRUE</v>
      </c>
      <c r="V308">
        <f t="shared" si="39"/>
        <v>19.958333333335759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41282.944456018515</v>
      </c>
      <c r="T309" s="10">
        <f t="shared" si="37"/>
        <v>41312.944456018515</v>
      </c>
      <c r="U309" t="str">
        <f t="shared" si="38"/>
        <v>TRUE</v>
      </c>
      <c r="V309">
        <f t="shared" si="39"/>
        <v>30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40567.694560185184</v>
      </c>
      <c r="T310" s="10">
        <f t="shared" si="37"/>
        <v>40612.694560185184</v>
      </c>
      <c r="U310" t="str">
        <f t="shared" si="38"/>
        <v>TRUE</v>
      </c>
      <c r="V310">
        <f t="shared" si="39"/>
        <v>45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41134.751550925925</v>
      </c>
      <c r="T311" s="10">
        <f t="shared" si="37"/>
        <v>41155.751550925925</v>
      </c>
      <c r="U311" t="str">
        <f t="shared" si="38"/>
        <v>TRUE</v>
      </c>
      <c r="V311">
        <f t="shared" si="39"/>
        <v>21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40821.183136574073</v>
      </c>
      <c r="T312" s="10">
        <f t="shared" si="37"/>
        <v>40836.083333333336</v>
      </c>
      <c r="U312" t="str">
        <f t="shared" si="38"/>
        <v>TRUE</v>
      </c>
      <c r="V312">
        <f t="shared" si="39"/>
        <v>14.900196759263054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40868.219814814816</v>
      </c>
      <c r="T313" s="10">
        <f t="shared" si="37"/>
        <v>40909.332638888889</v>
      </c>
      <c r="U313" t="str">
        <f t="shared" si="38"/>
        <v>TRUE</v>
      </c>
      <c r="V313">
        <f t="shared" si="39"/>
        <v>41.112824074072705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41348.877685185187</v>
      </c>
      <c r="T314" s="10">
        <f t="shared" si="37"/>
        <v>41378.877685185187</v>
      </c>
      <c r="U314" t="str">
        <f t="shared" si="38"/>
        <v>TRUE</v>
      </c>
      <c r="V314">
        <f t="shared" si="39"/>
        <v>30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40357.227939814817</v>
      </c>
      <c r="T315" s="10">
        <f t="shared" si="37"/>
        <v>40401.665972222225</v>
      </c>
      <c r="U315" t="str">
        <f t="shared" si="38"/>
        <v>TRUE</v>
      </c>
      <c r="V315">
        <f t="shared" si="39"/>
        <v>44.438032407408173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41304.833194444444</v>
      </c>
      <c r="T316" s="10">
        <f t="shared" si="37"/>
        <v>41334.833194444444</v>
      </c>
      <c r="U316" t="str">
        <f t="shared" si="38"/>
        <v>TRUE</v>
      </c>
      <c r="V316">
        <f t="shared" si="39"/>
        <v>30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41113.77238425926</v>
      </c>
      <c r="T317" s="10">
        <f t="shared" si="37"/>
        <v>41143.77238425926</v>
      </c>
      <c r="U317" t="str">
        <f t="shared" si="38"/>
        <v>TRUE</v>
      </c>
      <c r="V317">
        <f t="shared" si="39"/>
        <v>30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41950.923576388886</v>
      </c>
      <c r="T318" s="10">
        <f t="shared" si="37"/>
        <v>41984.207638888889</v>
      </c>
      <c r="U318" t="str">
        <f t="shared" si="38"/>
        <v>TRUE</v>
      </c>
      <c r="V318">
        <f t="shared" si="39"/>
        <v>33.284062500002619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41589.676886574074</v>
      </c>
      <c r="T319" s="10">
        <f t="shared" si="37"/>
        <v>41619.676886574074</v>
      </c>
      <c r="U319" t="str">
        <f t="shared" si="38"/>
        <v>TRUE</v>
      </c>
      <c r="V319">
        <f t="shared" si="39"/>
        <v>30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41330.038784722223</v>
      </c>
      <c r="T320" s="10">
        <f t="shared" si="37"/>
        <v>41359.997118055559</v>
      </c>
      <c r="U320" t="str">
        <f t="shared" si="38"/>
        <v>TRUE</v>
      </c>
      <c r="V320">
        <f t="shared" si="39"/>
        <v>29.958333333335759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40123.83829861111</v>
      </c>
      <c r="T321" s="10">
        <f t="shared" si="37"/>
        <v>40211.332638888889</v>
      </c>
      <c r="U321" t="str">
        <f t="shared" si="38"/>
        <v>TRUE</v>
      </c>
      <c r="V321">
        <f t="shared" si="39"/>
        <v>87.494340277778974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42331.551307870366</v>
      </c>
      <c r="T322" s="10">
        <f t="shared" si="37"/>
        <v>42360.958333333328</v>
      </c>
      <c r="U322" t="str">
        <f t="shared" si="38"/>
        <v>TRUE</v>
      </c>
      <c r="V322">
        <f t="shared" si="39"/>
        <v>29.407025462962338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IF(L323&gt;0, E323/L323,0)</f>
        <v>106.62314540059347</v>
      </c>
      <c r="Q323" t="str">
        <f t="shared" ref="Q323:Q386" si="42">LEFT(N323, FIND("/",N323,1)-1)</f>
        <v>film &amp; video</v>
      </c>
      <c r="R323" t="str">
        <f t="shared" ref="R323:R386" si="43">RIGHT(N323,LEN(N323)-FIND("/",N323))</f>
        <v>documentary</v>
      </c>
      <c r="S323" s="10">
        <f t="shared" ref="S323:S386" si="44">(((J323/60)/60)/24)+DATE(1970,1,1)</f>
        <v>42647.446597222224</v>
      </c>
      <c r="T323" s="10">
        <f t="shared" ref="T323:T386" si="45">(((I323/60)/60)/24)+DATE(1970,1,1)</f>
        <v>42682.488263888896</v>
      </c>
      <c r="U323" t="str">
        <f t="shared" ref="U323:U386" si="46">IF(E323&gt;=D323,"TRUE","FALSE")</f>
        <v>TRUE</v>
      </c>
      <c r="V323">
        <f t="shared" ref="V323:V386" si="47">T323-S323</f>
        <v>35.041666666671517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42473.57</v>
      </c>
      <c r="T324" s="10">
        <f t="shared" si="45"/>
        <v>42503.57</v>
      </c>
      <c r="U324" t="str">
        <f t="shared" si="46"/>
        <v>TRUE</v>
      </c>
      <c r="V324">
        <f t="shared" si="47"/>
        <v>30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42697.32136574074</v>
      </c>
      <c r="T325" s="10">
        <f t="shared" si="45"/>
        <v>42725.332638888889</v>
      </c>
      <c r="U325" t="str">
        <f t="shared" si="46"/>
        <v>TRUE</v>
      </c>
      <c r="V325">
        <f t="shared" si="47"/>
        <v>28.011273148149485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42184.626250000001</v>
      </c>
      <c r="T326" s="10">
        <f t="shared" si="45"/>
        <v>42217.626250000001</v>
      </c>
      <c r="U326" t="str">
        <f t="shared" si="46"/>
        <v>TRUE</v>
      </c>
      <c r="V326">
        <f t="shared" si="47"/>
        <v>33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42689.187881944439</v>
      </c>
      <c r="T327" s="10">
        <f t="shared" si="45"/>
        <v>42724.187881944439</v>
      </c>
      <c r="U327" t="str">
        <f t="shared" si="46"/>
        <v>TRUE</v>
      </c>
      <c r="V327">
        <f t="shared" si="47"/>
        <v>35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42775.314884259264</v>
      </c>
      <c r="T328" s="10">
        <f t="shared" si="45"/>
        <v>42808.956250000003</v>
      </c>
      <c r="U328" t="str">
        <f t="shared" si="46"/>
        <v>TRUE</v>
      </c>
      <c r="V328">
        <f t="shared" si="47"/>
        <v>33.641365740739275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42058.235289351855</v>
      </c>
      <c r="T329" s="10">
        <f t="shared" si="45"/>
        <v>42085.333333333328</v>
      </c>
      <c r="U329" t="str">
        <f t="shared" si="46"/>
        <v>TRUE</v>
      </c>
      <c r="V329">
        <f t="shared" si="47"/>
        <v>27.098043981473893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42278.946620370371</v>
      </c>
      <c r="T330" s="10">
        <f t="shared" si="45"/>
        <v>42309.166666666672</v>
      </c>
      <c r="U330" t="str">
        <f t="shared" si="46"/>
        <v>TRUE</v>
      </c>
      <c r="V330">
        <f t="shared" si="47"/>
        <v>30.220046296301007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42291.46674768519</v>
      </c>
      <c r="T331" s="10">
        <f t="shared" si="45"/>
        <v>42315.166666666672</v>
      </c>
      <c r="U331" t="str">
        <f t="shared" si="46"/>
        <v>TRUE</v>
      </c>
      <c r="V331">
        <f t="shared" si="47"/>
        <v>23.69991898148146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41379.515775462962</v>
      </c>
      <c r="T332" s="10">
        <f t="shared" si="45"/>
        <v>41411.165972222225</v>
      </c>
      <c r="U332" t="str">
        <f t="shared" si="46"/>
        <v>TRUE</v>
      </c>
      <c r="V332">
        <f t="shared" si="47"/>
        <v>31.650196759263054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42507.581412037034</v>
      </c>
      <c r="T333" s="10">
        <f t="shared" si="45"/>
        <v>42538.581412037034</v>
      </c>
      <c r="U333" t="str">
        <f t="shared" si="46"/>
        <v>TRUE</v>
      </c>
      <c r="V333">
        <f t="shared" si="47"/>
        <v>31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42263.680289351847</v>
      </c>
      <c r="T334" s="10">
        <f t="shared" si="45"/>
        <v>42305.333333333328</v>
      </c>
      <c r="U334" t="str">
        <f t="shared" si="46"/>
        <v>TRUE</v>
      </c>
      <c r="V334">
        <f t="shared" si="47"/>
        <v>41.65304398148146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42437.636469907404</v>
      </c>
      <c r="T335" s="10">
        <f t="shared" si="45"/>
        <v>42467.59480324074</v>
      </c>
      <c r="U335" t="str">
        <f t="shared" si="46"/>
        <v>TRUE</v>
      </c>
      <c r="V335">
        <f t="shared" si="47"/>
        <v>29.958333333335759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42101.682372685187</v>
      </c>
      <c r="T336" s="10">
        <f t="shared" si="45"/>
        <v>42139.791666666672</v>
      </c>
      <c r="U336" t="str">
        <f t="shared" si="46"/>
        <v>TRUE</v>
      </c>
      <c r="V336">
        <f t="shared" si="47"/>
        <v>38.10929398148437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42101.737442129626</v>
      </c>
      <c r="T337" s="10">
        <f t="shared" si="45"/>
        <v>42132.916666666672</v>
      </c>
      <c r="U337" t="str">
        <f t="shared" si="46"/>
        <v>TRUE</v>
      </c>
      <c r="V337">
        <f t="shared" si="47"/>
        <v>31.179224537045229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42291.596273148149</v>
      </c>
      <c r="T338" s="10">
        <f t="shared" si="45"/>
        <v>42321.637939814813</v>
      </c>
      <c r="U338" t="str">
        <f t="shared" si="46"/>
        <v>TRUE</v>
      </c>
      <c r="V338">
        <f t="shared" si="47"/>
        <v>30.041666666664241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42047.128564814819</v>
      </c>
      <c r="T339" s="10">
        <f t="shared" si="45"/>
        <v>42077.086898148147</v>
      </c>
      <c r="U339" t="str">
        <f t="shared" si="46"/>
        <v>TRUE</v>
      </c>
      <c r="V339">
        <f t="shared" si="47"/>
        <v>29.958333333328483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42559.755671296298</v>
      </c>
      <c r="T340" s="10">
        <f t="shared" si="45"/>
        <v>42616.041666666672</v>
      </c>
      <c r="U340" t="str">
        <f t="shared" si="46"/>
        <v>TRUE</v>
      </c>
      <c r="V340">
        <f t="shared" si="47"/>
        <v>56.285995370373712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42093.760046296295</v>
      </c>
      <c r="T341" s="10">
        <f t="shared" si="45"/>
        <v>42123.760046296295</v>
      </c>
      <c r="U341" t="str">
        <f t="shared" si="46"/>
        <v>TRUE</v>
      </c>
      <c r="V341">
        <f t="shared" si="47"/>
        <v>30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42772.669062500005</v>
      </c>
      <c r="T342" s="10">
        <f t="shared" si="45"/>
        <v>42802.875</v>
      </c>
      <c r="U342" t="str">
        <f t="shared" si="46"/>
        <v>TRUE</v>
      </c>
      <c r="V342">
        <f t="shared" si="47"/>
        <v>30.205937499995343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41894.879606481481</v>
      </c>
      <c r="T343" s="10">
        <f t="shared" si="45"/>
        <v>41913.165972222225</v>
      </c>
      <c r="U343" t="str">
        <f t="shared" si="46"/>
        <v>TRUE</v>
      </c>
      <c r="V343">
        <f t="shared" si="47"/>
        <v>18.286365740743349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42459.780844907407</v>
      </c>
      <c r="T344" s="10">
        <f t="shared" si="45"/>
        <v>42489.780844907407</v>
      </c>
      <c r="U344" t="str">
        <f t="shared" si="46"/>
        <v>TRUE</v>
      </c>
      <c r="V344">
        <f t="shared" si="47"/>
        <v>30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41926.73778935185</v>
      </c>
      <c r="T345" s="10">
        <f t="shared" si="45"/>
        <v>41957.125</v>
      </c>
      <c r="U345" t="str">
        <f t="shared" si="46"/>
        <v>TRUE</v>
      </c>
      <c r="V345">
        <f t="shared" si="47"/>
        <v>30.387210648150358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42111.970995370371</v>
      </c>
      <c r="T346" s="10">
        <f t="shared" si="45"/>
        <v>42156.097222222219</v>
      </c>
      <c r="U346" t="str">
        <f t="shared" si="46"/>
        <v>TRUE</v>
      </c>
      <c r="V346">
        <f t="shared" si="47"/>
        <v>44.126226851847605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42114.944328703699</v>
      </c>
      <c r="T347" s="10">
        <f t="shared" si="45"/>
        <v>42144.944328703699</v>
      </c>
      <c r="U347" t="str">
        <f t="shared" si="46"/>
        <v>TRUE</v>
      </c>
      <c r="V347">
        <f t="shared" si="47"/>
        <v>30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42261.500243055561</v>
      </c>
      <c r="T348" s="10">
        <f t="shared" si="45"/>
        <v>42291.500243055561</v>
      </c>
      <c r="U348" t="str">
        <f t="shared" si="46"/>
        <v>TRUE</v>
      </c>
      <c r="V348">
        <f t="shared" si="47"/>
        <v>30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42292.495474537034</v>
      </c>
      <c r="T349" s="10">
        <f t="shared" si="45"/>
        <v>42322.537141203706</v>
      </c>
      <c r="U349" t="str">
        <f t="shared" si="46"/>
        <v>TRUE</v>
      </c>
      <c r="V349">
        <f t="shared" si="47"/>
        <v>30.041666666671517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42207.58699074074</v>
      </c>
      <c r="T350" s="10">
        <f t="shared" si="45"/>
        <v>42237.58699074074</v>
      </c>
      <c r="U350" t="str">
        <f t="shared" si="46"/>
        <v>TRUE</v>
      </c>
      <c r="V350">
        <f t="shared" si="47"/>
        <v>30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42760.498935185184</v>
      </c>
      <c r="T351" s="10">
        <f t="shared" si="45"/>
        <v>42790.498935185184</v>
      </c>
      <c r="U351" t="str">
        <f t="shared" si="46"/>
        <v>TRUE</v>
      </c>
      <c r="V351">
        <f t="shared" si="47"/>
        <v>30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42586.066076388888</v>
      </c>
      <c r="T352" s="10">
        <f t="shared" si="45"/>
        <v>42624.165972222225</v>
      </c>
      <c r="U352" t="str">
        <f t="shared" si="46"/>
        <v>TRUE</v>
      </c>
      <c r="V352">
        <f t="shared" si="47"/>
        <v>38.099895833336632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42427.964745370366</v>
      </c>
      <c r="T353" s="10">
        <f t="shared" si="45"/>
        <v>42467.923078703709</v>
      </c>
      <c r="U353" t="str">
        <f t="shared" si="46"/>
        <v>TRUE</v>
      </c>
      <c r="V353">
        <f t="shared" si="47"/>
        <v>39.958333333343035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41890.167453703703</v>
      </c>
      <c r="T354" s="10">
        <f t="shared" si="45"/>
        <v>41920.167453703703</v>
      </c>
      <c r="U354" t="str">
        <f t="shared" si="46"/>
        <v>TRUE</v>
      </c>
      <c r="V354">
        <f t="shared" si="47"/>
        <v>30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42297.791886574079</v>
      </c>
      <c r="T355" s="10">
        <f t="shared" si="45"/>
        <v>42327.833553240736</v>
      </c>
      <c r="U355" t="str">
        <f t="shared" si="46"/>
        <v>TRUE</v>
      </c>
      <c r="V355">
        <f t="shared" si="47"/>
        <v>30.041666666656965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42438.827789351853</v>
      </c>
      <c r="T356" s="10">
        <f t="shared" si="45"/>
        <v>42468.786122685182</v>
      </c>
      <c r="U356" t="str">
        <f t="shared" si="46"/>
        <v>TRUE</v>
      </c>
      <c r="V356">
        <f t="shared" si="47"/>
        <v>29.958333333328483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41943.293912037036</v>
      </c>
      <c r="T357" s="10">
        <f t="shared" si="45"/>
        <v>41974.3355787037</v>
      </c>
      <c r="U357" t="str">
        <f t="shared" si="46"/>
        <v>TRUE</v>
      </c>
      <c r="V357">
        <f t="shared" si="47"/>
        <v>31.041666666664241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42415.803159722222</v>
      </c>
      <c r="T358" s="10">
        <f t="shared" si="45"/>
        <v>42445.761493055557</v>
      </c>
      <c r="U358" t="str">
        <f t="shared" si="46"/>
        <v>TRUE</v>
      </c>
      <c r="V358">
        <f t="shared" si="47"/>
        <v>29.958333333335759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42078.222187499996</v>
      </c>
      <c r="T359" s="10">
        <f t="shared" si="45"/>
        <v>42118.222187499996</v>
      </c>
      <c r="U359" t="str">
        <f t="shared" si="46"/>
        <v>TRUE</v>
      </c>
      <c r="V359">
        <f t="shared" si="47"/>
        <v>40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42507.860196759255</v>
      </c>
      <c r="T360" s="10">
        <f t="shared" si="45"/>
        <v>42536.625</v>
      </c>
      <c r="U360" t="str">
        <f t="shared" si="46"/>
        <v>TRUE</v>
      </c>
      <c r="V360">
        <f t="shared" si="47"/>
        <v>28.764803240745096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41935.070486111108</v>
      </c>
      <c r="T361" s="10">
        <f t="shared" si="45"/>
        <v>41957.216666666667</v>
      </c>
      <c r="U361" t="str">
        <f t="shared" si="46"/>
        <v>TRUE</v>
      </c>
      <c r="V361">
        <f t="shared" si="47"/>
        <v>22.146180555559113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42163.897916666669</v>
      </c>
      <c r="T362" s="10">
        <f t="shared" si="45"/>
        <v>42208.132638888885</v>
      </c>
      <c r="U362" t="str">
        <f t="shared" si="46"/>
        <v>TRUE</v>
      </c>
      <c r="V362">
        <f t="shared" si="47"/>
        <v>44.234722222216078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41936.001226851848</v>
      </c>
      <c r="T363" s="10">
        <f t="shared" si="45"/>
        <v>41966.042893518519</v>
      </c>
      <c r="U363" t="str">
        <f t="shared" si="46"/>
        <v>TRUE</v>
      </c>
      <c r="V363">
        <f t="shared" si="47"/>
        <v>30.041666666671517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41837.210543981484</v>
      </c>
      <c r="T364" s="10">
        <f t="shared" si="45"/>
        <v>41859</v>
      </c>
      <c r="U364" t="str">
        <f t="shared" si="46"/>
        <v>TRUE</v>
      </c>
      <c r="V364">
        <f t="shared" si="47"/>
        <v>21.789456018515921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40255.744629629626</v>
      </c>
      <c r="T365" s="10">
        <f t="shared" si="45"/>
        <v>40300.806944444441</v>
      </c>
      <c r="U365" t="str">
        <f t="shared" si="46"/>
        <v>TRUE</v>
      </c>
      <c r="V365">
        <f t="shared" si="47"/>
        <v>45.062314814815181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41780.859629629631</v>
      </c>
      <c r="T366" s="10">
        <f t="shared" si="45"/>
        <v>41811.165972222225</v>
      </c>
      <c r="U366" t="str">
        <f t="shared" si="46"/>
        <v>TRUE</v>
      </c>
      <c r="V366">
        <f t="shared" si="47"/>
        <v>30.306342592593865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41668.606469907405</v>
      </c>
      <c r="T367" s="10">
        <f t="shared" si="45"/>
        <v>41698.606469907405</v>
      </c>
      <c r="U367" t="str">
        <f t="shared" si="46"/>
        <v>TRUE</v>
      </c>
      <c r="V367">
        <f t="shared" si="47"/>
        <v>30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41019.793032407404</v>
      </c>
      <c r="T368" s="10">
        <f t="shared" si="45"/>
        <v>41049.793032407404</v>
      </c>
      <c r="U368" t="str">
        <f t="shared" si="46"/>
        <v>TRUE</v>
      </c>
      <c r="V368">
        <f t="shared" si="47"/>
        <v>30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41355.577291666668</v>
      </c>
      <c r="T369" s="10">
        <f t="shared" si="45"/>
        <v>41395.207638888889</v>
      </c>
      <c r="U369" t="str">
        <f t="shared" si="46"/>
        <v>TRUE</v>
      </c>
      <c r="V369">
        <f t="shared" si="47"/>
        <v>39.630347222220735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42043.605578703704</v>
      </c>
      <c r="T370" s="10">
        <f t="shared" si="45"/>
        <v>42078.563912037032</v>
      </c>
      <c r="U370" t="str">
        <f t="shared" si="46"/>
        <v>TRUE</v>
      </c>
      <c r="V370">
        <f t="shared" si="47"/>
        <v>34.958333333328483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40893.551724537036</v>
      </c>
      <c r="T371" s="10">
        <f t="shared" si="45"/>
        <v>40923.551724537036</v>
      </c>
      <c r="U371" t="str">
        <f t="shared" si="46"/>
        <v>TRUE</v>
      </c>
      <c r="V371">
        <f t="shared" si="47"/>
        <v>30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42711.795138888891</v>
      </c>
      <c r="T372" s="10">
        <f t="shared" si="45"/>
        <v>42741.795138888891</v>
      </c>
      <c r="U372" t="str">
        <f t="shared" si="46"/>
        <v>TRUE</v>
      </c>
      <c r="V372">
        <f t="shared" si="47"/>
        <v>30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41261.767812500002</v>
      </c>
      <c r="T373" s="10">
        <f t="shared" si="45"/>
        <v>41306.767812500002</v>
      </c>
      <c r="U373" t="str">
        <f t="shared" si="46"/>
        <v>TRUE</v>
      </c>
      <c r="V373">
        <f t="shared" si="47"/>
        <v>45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42425.576898148152</v>
      </c>
      <c r="T374" s="10">
        <f t="shared" si="45"/>
        <v>42465.666666666672</v>
      </c>
      <c r="U374" t="str">
        <f t="shared" si="46"/>
        <v>TRUE</v>
      </c>
      <c r="V374">
        <f t="shared" si="47"/>
        <v>40.089768518519122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41078.91201388889</v>
      </c>
      <c r="T375" s="10">
        <f t="shared" si="45"/>
        <v>41108.91201388889</v>
      </c>
      <c r="U375" t="str">
        <f t="shared" si="46"/>
        <v>TRUE</v>
      </c>
      <c r="V375">
        <f t="shared" si="47"/>
        <v>30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40757.889247685183</v>
      </c>
      <c r="T376" s="10">
        <f t="shared" si="45"/>
        <v>40802.889247685183</v>
      </c>
      <c r="U376" t="str">
        <f t="shared" si="46"/>
        <v>TRUE</v>
      </c>
      <c r="V376">
        <f t="shared" si="47"/>
        <v>45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41657.985081018516</v>
      </c>
      <c r="T377" s="10">
        <f t="shared" si="45"/>
        <v>41699.720833333333</v>
      </c>
      <c r="U377" t="str">
        <f t="shared" si="46"/>
        <v>TRUE</v>
      </c>
      <c r="V377">
        <f t="shared" si="47"/>
        <v>41.735752314816636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42576.452731481477</v>
      </c>
      <c r="T378" s="10">
        <f t="shared" si="45"/>
        <v>42607.452731481477</v>
      </c>
      <c r="U378" t="str">
        <f t="shared" si="46"/>
        <v>TRUE</v>
      </c>
      <c r="V378">
        <f t="shared" si="47"/>
        <v>31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42292.250787037032</v>
      </c>
      <c r="T379" s="10">
        <f t="shared" si="45"/>
        <v>42322.292361111111</v>
      </c>
      <c r="U379" t="str">
        <f t="shared" si="46"/>
        <v>TRUE</v>
      </c>
      <c r="V379">
        <f t="shared" si="47"/>
        <v>30.041574074079108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42370.571851851855</v>
      </c>
      <c r="T380" s="10">
        <f t="shared" si="45"/>
        <v>42394.994444444441</v>
      </c>
      <c r="U380" t="str">
        <f t="shared" si="46"/>
        <v>TRUE</v>
      </c>
      <c r="V380">
        <f t="shared" si="47"/>
        <v>24.422592592585715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40987.688333333332</v>
      </c>
      <c r="T381" s="10">
        <f t="shared" si="45"/>
        <v>41032.688333333332</v>
      </c>
      <c r="U381" t="str">
        <f t="shared" si="46"/>
        <v>TRUE</v>
      </c>
      <c r="V381">
        <f t="shared" si="47"/>
        <v>45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42367.719814814816</v>
      </c>
      <c r="T382" s="10">
        <f t="shared" si="45"/>
        <v>42392.719814814816</v>
      </c>
      <c r="U382" t="str">
        <f t="shared" si="46"/>
        <v>TRUE</v>
      </c>
      <c r="V382">
        <f t="shared" si="47"/>
        <v>25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41085.698113425926</v>
      </c>
      <c r="T383" s="10">
        <f t="shared" si="45"/>
        <v>41120.208333333336</v>
      </c>
      <c r="U383" t="str">
        <f t="shared" si="46"/>
        <v>TRUE</v>
      </c>
      <c r="V383">
        <f t="shared" si="47"/>
        <v>34.510219907409919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41144.709490740745</v>
      </c>
      <c r="T384" s="10">
        <f t="shared" si="45"/>
        <v>41158.709490740745</v>
      </c>
      <c r="U384" t="str">
        <f t="shared" si="46"/>
        <v>TRUE</v>
      </c>
      <c r="V384">
        <f t="shared" si="47"/>
        <v>14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41755.117581018516</v>
      </c>
      <c r="T385" s="10">
        <f t="shared" si="45"/>
        <v>41778.117581018516</v>
      </c>
      <c r="U385" t="str">
        <f t="shared" si="46"/>
        <v>TRUE</v>
      </c>
      <c r="V385">
        <f t="shared" si="47"/>
        <v>23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41980.781793981485</v>
      </c>
      <c r="T386" s="10">
        <f t="shared" si="45"/>
        <v>42010.781793981485</v>
      </c>
      <c r="U386" t="str">
        <f t="shared" si="46"/>
        <v>TRUE</v>
      </c>
      <c r="V386">
        <f t="shared" si="47"/>
        <v>30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IF(L387&gt;0, E387/L387,0)</f>
        <v>111.79535864978902</v>
      </c>
      <c r="Q387" t="str">
        <f t="shared" ref="Q387:Q450" si="50">LEFT(N387, FIND("/",N387,1)-1)</f>
        <v>film &amp; video</v>
      </c>
      <c r="R387" t="str">
        <f t="shared" ref="R387:R450" si="51">RIGHT(N387,LEN(N387)-FIND("/",N387))</f>
        <v>documentary</v>
      </c>
      <c r="S387" s="10">
        <f t="shared" ref="S387:S450" si="52">(((J387/60)/60)/24)+DATE(1970,1,1)</f>
        <v>41934.584502314814</v>
      </c>
      <c r="T387" s="10">
        <f t="shared" ref="T387:T450" si="53">(((I387/60)/60)/24)+DATE(1970,1,1)</f>
        <v>41964.626168981486</v>
      </c>
      <c r="U387" t="str">
        <f t="shared" ref="U387:U450" si="54">IF(E387&gt;=D387,"TRUE","FALSE")</f>
        <v>TRUE</v>
      </c>
      <c r="V387">
        <f t="shared" ref="V387:V450" si="55">T387-S387</f>
        <v>30.041666666671517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42211.951284722221</v>
      </c>
      <c r="T388" s="10">
        <f t="shared" si="53"/>
        <v>42226.951284722221</v>
      </c>
      <c r="U388" t="str">
        <f t="shared" si="54"/>
        <v>TRUE</v>
      </c>
      <c r="V388">
        <f t="shared" si="55"/>
        <v>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42200.67659722222</v>
      </c>
      <c r="T389" s="10">
        <f t="shared" si="53"/>
        <v>42231.25</v>
      </c>
      <c r="U389" t="str">
        <f t="shared" si="54"/>
        <v>TRUE</v>
      </c>
      <c r="V389">
        <f t="shared" si="55"/>
        <v>30.573402777779847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42549.076157407413</v>
      </c>
      <c r="T390" s="10">
        <f t="shared" si="53"/>
        <v>42579.076157407413</v>
      </c>
      <c r="U390" t="str">
        <f t="shared" si="54"/>
        <v>TRUE</v>
      </c>
      <c r="V390">
        <f t="shared" si="55"/>
        <v>30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41674.063078703701</v>
      </c>
      <c r="T391" s="10">
        <f t="shared" si="53"/>
        <v>41705.957638888889</v>
      </c>
      <c r="U391" t="str">
        <f t="shared" si="54"/>
        <v>TRUE</v>
      </c>
      <c r="V391">
        <f t="shared" si="55"/>
        <v>31.894560185188311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42112.036712962959</v>
      </c>
      <c r="T392" s="10">
        <f t="shared" si="53"/>
        <v>42132.036712962959</v>
      </c>
      <c r="U392" t="str">
        <f t="shared" si="54"/>
        <v>TRUE</v>
      </c>
      <c r="V392">
        <f t="shared" si="55"/>
        <v>20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40865.042256944449</v>
      </c>
      <c r="T393" s="10">
        <f t="shared" si="53"/>
        <v>40895.040972222225</v>
      </c>
      <c r="U393" t="str">
        <f t="shared" si="54"/>
        <v>TRUE</v>
      </c>
      <c r="V393">
        <f t="shared" si="55"/>
        <v>29.998715277775773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40763.717256944445</v>
      </c>
      <c r="T394" s="10">
        <f t="shared" si="53"/>
        <v>40794.125</v>
      </c>
      <c r="U394" t="str">
        <f t="shared" si="54"/>
        <v>TRUE</v>
      </c>
      <c r="V394">
        <f t="shared" si="55"/>
        <v>30.407743055555329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41526.708935185183</v>
      </c>
      <c r="T395" s="10">
        <f t="shared" si="53"/>
        <v>41557.708935185183</v>
      </c>
      <c r="U395" t="str">
        <f t="shared" si="54"/>
        <v>TRUE</v>
      </c>
      <c r="V395">
        <f t="shared" si="55"/>
        <v>31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42417.818078703705</v>
      </c>
      <c r="T396" s="10">
        <f t="shared" si="53"/>
        <v>42477.776412037041</v>
      </c>
      <c r="U396" t="str">
        <f t="shared" si="54"/>
        <v>TRUE</v>
      </c>
      <c r="V396">
        <f t="shared" si="55"/>
        <v>59.958333333335759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40990.909259259257</v>
      </c>
      <c r="T397" s="10">
        <f t="shared" si="53"/>
        <v>41026.897222222222</v>
      </c>
      <c r="U397" t="str">
        <f t="shared" si="54"/>
        <v>TRUE</v>
      </c>
      <c r="V397">
        <f t="shared" si="55"/>
        <v>35.987962962964957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41082.564884259256</v>
      </c>
      <c r="T398" s="10">
        <f t="shared" si="53"/>
        <v>41097.564884259256</v>
      </c>
      <c r="U398" t="str">
        <f t="shared" si="54"/>
        <v>TRUE</v>
      </c>
      <c r="V398">
        <f t="shared" si="55"/>
        <v>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40379.776435185187</v>
      </c>
      <c r="T399" s="10">
        <f t="shared" si="53"/>
        <v>40422.155555555553</v>
      </c>
      <c r="U399" t="str">
        <f t="shared" si="54"/>
        <v>TRUE</v>
      </c>
      <c r="V399">
        <f t="shared" si="55"/>
        <v>42.379120370365854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42078.793124999997</v>
      </c>
      <c r="T400" s="10">
        <f t="shared" si="53"/>
        <v>42123.793124999997</v>
      </c>
      <c r="U400" t="str">
        <f t="shared" si="54"/>
        <v>TRUE</v>
      </c>
      <c r="V400">
        <f t="shared" si="55"/>
        <v>45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42687.875775462962</v>
      </c>
      <c r="T401" s="10">
        <f t="shared" si="53"/>
        <v>42718.5</v>
      </c>
      <c r="U401" t="str">
        <f t="shared" si="54"/>
        <v>TRUE</v>
      </c>
      <c r="V401">
        <f t="shared" si="55"/>
        <v>30.624224537037662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41745.635960648149</v>
      </c>
      <c r="T402" s="10">
        <f t="shared" si="53"/>
        <v>41776.145833333336</v>
      </c>
      <c r="U402" t="str">
        <f t="shared" si="54"/>
        <v>TRUE</v>
      </c>
      <c r="V402">
        <f t="shared" si="55"/>
        <v>30.509872685186565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40732.842245370368</v>
      </c>
      <c r="T403" s="10">
        <f t="shared" si="53"/>
        <v>40762.842245370368</v>
      </c>
      <c r="U403" t="str">
        <f t="shared" si="54"/>
        <v>TRUE</v>
      </c>
      <c r="V403">
        <f t="shared" si="55"/>
        <v>30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42292.539548611108</v>
      </c>
      <c r="T404" s="10">
        <f t="shared" si="53"/>
        <v>42313.58121527778</v>
      </c>
      <c r="U404" t="str">
        <f t="shared" si="54"/>
        <v>TRUE</v>
      </c>
      <c r="V404">
        <f t="shared" si="55"/>
        <v>21.041666666671517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40718.310659722221</v>
      </c>
      <c r="T405" s="10">
        <f t="shared" si="53"/>
        <v>40765.297222222223</v>
      </c>
      <c r="U405" t="str">
        <f t="shared" si="54"/>
        <v>TRUE</v>
      </c>
      <c r="V405">
        <f t="shared" si="55"/>
        <v>46.986562500002037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41646.628032407411</v>
      </c>
      <c r="T406" s="10">
        <f t="shared" si="53"/>
        <v>41675.961111111108</v>
      </c>
      <c r="U406" t="str">
        <f t="shared" si="54"/>
        <v>TRUE</v>
      </c>
      <c r="V406">
        <f t="shared" si="55"/>
        <v>29.333078703697538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41674.08494212963</v>
      </c>
      <c r="T407" s="10">
        <f t="shared" si="53"/>
        <v>41704.08494212963</v>
      </c>
      <c r="U407" t="str">
        <f t="shared" si="54"/>
        <v>TRUE</v>
      </c>
      <c r="V407">
        <f t="shared" si="55"/>
        <v>30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40638.162465277775</v>
      </c>
      <c r="T408" s="10">
        <f t="shared" si="53"/>
        <v>40672.249305555553</v>
      </c>
      <c r="U408" t="str">
        <f t="shared" si="54"/>
        <v>TRUE</v>
      </c>
      <c r="V408">
        <f t="shared" si="55"/>
        <v>34.08684027777781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40806.870949074073</v>
      </c>
      <c r="T409" s="10">
        <f t="shared" si="53"/>
        <v>40866.912615740745</v>
      </c>
      <c r="U409" t="str">
        <f t="shared" si="54"/>
        <v>TRUE</v>
      </c>
      <c r="V409">
        <f t="shared" si="55"/>
        <v>60.041666666671517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41543.735995370371</v>
      </c>
      <c r="T410" s="10">
        <f t="shared" si="53"/>
        <v>41583.777662037035</v>
      </c>
      <c r="U410" t="str">
        <f t="shared" si="54"/>
        <v>TRUE</v>
      </c>
      <c r="V410">
        <f t="shared" si="55"/>
        <v>40.041666666664241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42543.862777777773</v>
      </c>
      <c r="T411" s="10">
        <f t="shared" si="53"/>
        <v>42573.862777777773</v>
      </c>
      <c r="U411" t="str">
        <f t="shared" si="54"/>
        <v>TRUE</v>
      </c>
      <c r="V411">
        <f t="shared" si="55"/>
        <v>30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42113.981446759266</v>
      </c>
      <c r="T412" s="10">
        <f t="shared" si="53"/>
        <v>42173.981446759266</v>
      </c>
      <c r="U412" t="str">
        <f t="shared" si="54"/>
        <v>TRUE</v>
      </c>
      <c r="V412">
        <f t="shared" si="55"/>
        <v>60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41598.17597222222</v>
      </c>
      <c r="T413" s="10">
        <f t="shared" si="53"/>
        <v>41630.208333333336</v>
      </c>
      <c r="U413" t="str">
        <f t="shared" si="54"/>
        <v>TRUE</v>
      </c>
      <c r="V413">
        <f t="shared" si="55"/>
        <v>32.032361111116188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41099.742800925924</v>
      </c>
      <c r="T414" s="10">
        <f t="shared" si="53"/>
        <v>41115.742800925924</v>
      </c>
      <c r="U414" t="str">
        <f t="shared" si="54"/>
        <v>TRUE</v>
      </c>
      <c r="V414">
        <f t="shared" si="55"/>
        <v>16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41079.877442129626</v>
      </c>
      <c r="T415" s="10">
        <f t="shared" si="53"/>
        <v>41109.877442129626</v>
      </c>
      <c r="U415" t="str">
        <f t="shared" si="54"/>
        <v>TRUE</v>
      </c>
      <c r="V415">
        <f t="shared" si="55"/>
        <v>30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41529.063252314816</v>
      </c>
      <c r="T416" s="10">
        <f t="shared" si="53"/>
        <v>41559.063252314816</v>
      </c>
      <c r="U416" t="str">
        <f t="shared" si="54"/>
        <v>TRUE</v>
      </c>
      <c r="V416">
        <f t="shared" si="55"/>
        <v>30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41904.851875</v>
      </c>
      <c r="T417" s="10">
        <f t="shared" si="53"/>
        <v>41929.5</v>
      </c>
      <c r="U417" t="str">
        <f t="shared" si="54"/>
        <v>TRUE</v>
      </c>
      <c r="V417">
        <f t="shared" si="55"/>
        <v>24.648124999999709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41648.396192129629</v>
      </c>
      <c r="T418" s="10">
        <f t="shared" si="53"/>
        <v>41678.396192129629</v>
      </c>
      <c r="U418" t="str">
        <f t="shared" si="54"/>
        <v>TRUE</v>
      </c>
      <c r="V418">
        <f t="shared" si="55"/>
        <v>30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41360.970601851855</v>
      </c>
      <c r="T419" s="10">
        <f t="shared" si="53"/>
        <v>41372.189583333333</v>
      </c>
      <c r="U419" t="str">
        <f t="shared" si="54"/>
        <v>TRUE</v>
      </c>
      <c r="V419">
        <f t="shared" si="55"/>
        <v>11.218981481477385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42178.282372685186</v>
      </c>
      <c r="T420" s="10">
        <f t="shared" si="53"/>
        <v>42208.282372685186</v>
      </c>
      <c r="U420" t="str">
        <f t="shared" si="54"/>
        <v>TRUE</v>
      </c>
      <c r="V420">
        <f t="shared" si="55"/>
        <v>30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41394.842442129629</v>
      </c>
      <c r="T421" s="10">
        <f t="shared" si="53"/>
        <v>41454.842442129629</v>
      </c>
      <c r="U421" t="str">
        <f t="shared" si="54"/>
        <v>TRUE</v>
      </c>
      <c r="V421">
        <f t="shared" si="55"/>
        <v>60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41682.23646990741</v>
      </c>
      <c r="T422" s="10">
        <f t="shared" si="53"/>
        <v>41712.194803240738</v>
      </c>
      <c r="U422" t="str">
        <f t="shared" si="54"/>
        <v>FALSE</v>
      </c>
      <c r="V422">
        <f t="shared" si="55"/>
        <v>29.958333333328483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42177.491388888884</v>
      </c>
      <c r="T423" s="10">
        <f t="shared" si="53"/>
        <v>42237.491388888884</v>
      </c>
      <c r="U423" t="str">
        <f t="shared" si="54"/>
        <v>FALSE</v>
      </c>
      <c r="V423">
        <f t="shared" si="55"/>
        <v>60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41863.260381944441</v>
      </c>
      <c r="T424" s="10">
        <f t="shared" si="53"/>
        <v>41893.260381944441</v>
      </c>
      <c r="U424" t="str">
        <f t="shared" si="54"/>
        <v>FALSE</v>
      </c>
      <c r="V424">
        <f t="shared" si="55"/>
        <v>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41400.92627314815</v>
      </c>
      <c r="T425" s="10">
        <f t="shared" si="53"/>
        <v>41430.92627314815</v>
      </c>
      <c r="U425" t="str">
        <f t="shared" si="54"/>
        <v>FALSE</v>
      </c>
      <c r="V425">
        <f t="shared" si="55"/>
        <v>30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40934.376145833332</v>
      </c>
      <c r="T426" s="10">
        <f t="shared" si="53"/>
        <v>40994.334479166668</v>
      </c>
      <c r="U426" t="str">
        <f t="shared" si="54"/>
        <v>FALSE</v>
      </c>
      <c r="V426">
        <f t="shared" si="55"/>
        <v>59.958333333335759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42275.861157407402</v>
      </c>
      <c r="T427" s="10">
        <f t="shared" si="53"/>
        <v>42335.902824074074</v>
      </c>
      <c r="U427" t="str">
        <f t="shared" si="54"/>
        <v>FALSE</v>
      </c>
      <c r="V427">
        <f t="shared" si="55"/>
        <v>60.041666666671517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42400.711967592593</v>
      </c>
      <c r="T428" s="10">
        <f t="shared" si="53"/>
        <v>42430.711967592593</v>
      </c>
      <c r="U428" t="str">
        <f t="shared" si="54"/>
        <v>FALSE</v>
      </c>
      <c r="V428">
        <f t="shared" si="55"/>
        <v>30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42285.909027777772</v>
      </c>
      <c r="T429" s="10">
        <f t="shared" si="53"/>
        <v>42299.790972222225</v>
      </c>
      <c r="U429" t="str">
        <f t="shared" si="54"/>
        <v>FALSE</v>
      </c>
      <c r="V429">
        <f t="shared" si="55"/>
        <v>13.881944444452529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41778.766724537039</v>
      </c>
      <c r="T430" s="10">
        <f t="shared" si="53"/>
        <v>41806.916666666664</v>
      </c>
      <c r="U430" t="str">
        <f t="shared" si="54"/>
        <v>FALSE</v>
      </c>
      <c r="V430">
        <f t="shared" si="55"/>
        <v>28.149942129624833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40070.901412037041</v>
      </c>
      <c r="T431" s="10">
        <f t="shared" si="53"/>
        <v>40144.207638888889</v>
      </c>
      <c r="U431" t="str">
        <f t="shared" si="54"/>
        <v>FALSE</v>
      </c>
      <c r="V431">
        <f t="shared" si="55"/>
        <v>73.306226851847896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41513.107256944444</v>
      </c>
      <c r="T432" s="10">
        <f t="shared" si="53"/>
        <v>41528.107256944444</v>
      </c>
      <c r="U432" t="str">
        <f t="shared" si="54"/>
        <v>FALSE</v>
      </c>
      <c r="V432">
        <f t="shared" si="55"/>
        <v>15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42526.871331018512</v>
      </c>
      <c r="T433" s="10">
        <f t="shared" si="53"/>
        <v>42556.871331018512</v>
      </c>
      <c r="U433" t="str">
        <f t="shared" si="54"/>
        <v>FALSE</v>
      </c>
      <c r="V433">
        <f t="shared" si="55"/>
        <v>30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42238.726631944446</v>
      </c>
      <c r="T434" s="10">
        <f t="shared" si="53"/>
        <v>42298.726631944446</v>
      </c>
      <c r="U434" t="str">
        <f t="shared" si="54"/>
        <v>FALSE</v>
      </c>
      <c r="V434">
        <f t="shared" si="55"/>
        <v>60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42228.629884259266</v>
      </c>
      <c r="T435" s="10">
        <f t="shared" si="53"/>
        <v>42288.629884259266</v>
      </c>
      <c r="U435" t="str">
        <f t="shared" si="54"/>
        <v>FALSE</v>
      </c>
      <c r="V435">
        <f t="shared" si="55"/>
        <v>60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41576.834513888891</v>
      </c>
      <c r="T436" s="10">
        <f t="shared" si="53"/>
        <v>41609.876180555555</v>
      </c>
      <c r="U436" t="str">
        <f t="shared" si="54"/>
        <v>FALSE</v>
      </c>
      <c r="V436">
        <f t="shared" si="55"/>
        <v>33.041666666664241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41500.747453703705</v>
      </c>
      <c r="T437" s="10">
        <f t="shared" si="53"/>
        <v>41530.747453703705</v>
      </c>
      <c r="U437" t="str">
        <f t="shared" si="54"/>
        <v>FALSE</v>
      </c>
      <c r="V437">
        <f t="shared" si="55"/>
        <v>30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41456.36241898148</v>
      </c>
      <c r="T438" s="10">
        <f t="shared" si="53"/>
        <v>41486.36241898148</v>
      </c>
      <c r="U438" t="str">
        <f t="shared" si="54"/>
        <v>FALSE</v>
      </c>
      <c r="V438">
        <f t="shared" si="55"/>
        <v>30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42591.31858796296</v>
      </c>
      <c r="T439" s="10">
        <f t="shared" si="53"/>
        <v>42651.31858796296</v>
      </c>
      <c r="U439" t="str">
        <f t="shared" si="54"/>
        <v>FALSE</v>
      </c>
      <c r="V439">
        <f t="shared" si="55"/>
        <v>60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42296.261087962965</v>
      </c>
      <c r="T440" s="10">
        <f t="shared" si="53"/>
        <v>42326.302754629629</v>
      </c>
      <c r="U440" t="str">
        <f t="shared" si="54"/>
        <v>FALSE</v>
      </c>
      <c r="V440">
        <f t="shared" si="55"/>
        <v>30.041666666664241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41919.761782407404</v>
      </c>
      <c r="T441" s="10">
        <f t="shared" si="53"/>
        <v>41929.761782407404</v>
      </c>
      <c r="U441" t="str">
        <f t="shared" si="54"/>
        <v>FALSE</v>
      </c>
      <c r="V441">
        <f t="shared" si="55"/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42423.985567129625</v>
      </c>
      <c r="T442" s="10">
        <f t="shared" si="53"/>
        <v>42453.943900462968</v>
      </c>
      <c r="U442" t="str">
        <f t="shared" si="54"/>
        <v>FALSE</v>
      </c>
      <c r="V442">
        <f t="shared" si="55"/>
        <v>29.958333333343035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41550.793935185182</v>
      </c>
      <c r="T443" s="10">
        <f t="shared" si="53"/>
        <v>41580.793935185182</v>
      </c>
      <c r="U443" t="str">
        <f t="shared" si="54"/>
        <v>FALSE</v>
      </c>
      <c r="V443">
        <f t="shared" si="55"/>
        <v>30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42024.888692129629</v>
      </c>
      <c r="T444" s="10">
        <f t="shared" si="53"/>
        <v>42054.888692129629</v>
      </c>
      <c r="U444" t="str">
        <f t="shared" si="54"/>
        <v>FALSE</v>
      </c>
      <c r="V444">
        <f t="shared" si="55"/>
        <v>30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41650.015057870369</v>
      </c>
      <c r="T445" s="10">
        <f t="shared" si="53"/>
        <v>41680.015057870369</v>
      </c>
      <c r="U445" t="str">
        <f t="shared" si="54"/>
        <v>FALSE</v>
      </c>
      <c r="V445">
        <f t="shared" si="55"/>
        <v>30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40894.906956018516</v>
      </c>
      <c r="T446" s="10">
        <f t="shared" si="53"/>
        <v>40954.906956018516</v>
      </c>
      <c r="U446" t="str">
        <f t="shared" si="54"/>
        <v>FALSE</v>
      </c>
      <c r="V446">
        <f t="shared" si="55"/>
        <v>60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42130.335358796292</v>
      </c>
      <c r="T447" s="10">
        <f t="shared" si="53"/>
        <v>42145.335358796292</v>
      </c>
      <c r="U447" t="str">
        <f t="shared" si="54"/>
        <v>FALSE</v>
      </c>
      <c r="V447">
        <f t="shared" si="55"/>
        <v>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42037.083564814813</v>
      </c>
      <c r="T448" s="10">
        <f t="shared" si="53"/>
        <v>42067.083564814813</v>
      </c>
      <c r="U448" t="str">
        <f t="shared" si="54"/>
        <v>FALSE</v>
      </c>
      <c r="V448">
        <f t="shared" si="55"/>
        <v>30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41331.555127314816</v>
      </c>
      <c r="T449" s="10">
        <f t="shared" si="53"/>
        <v>41356.513460648144</v>
      </c>
      <c r="U449" t="str">
        <f t="shared" si="54"/>
        <v>FALSE</v>
      </c>
      <c r="V449">
        <f t="shared" si="55"/>
        <v>24.958333333328483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41753.758043981477</v>
      </c>
      <c r="T450" s="10">
        <f t="shared" si="53"/>
        <v>41773.758043981477</v>
      </c>
      <c r="U450" t="str">
        <f t="shared" si="54"/>
        <v>FALSE</v>
      </c>
      <c r="V450">
        <f t="shared" si="55"/>
        <v>20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IF(L451&gt;0, E451/L451,0)</f>
        <v>9</v>
      </c>
      <c r="Q451" t="str">
        <f t="shared" ref="Q451:Q514" si="58">LEFT(N451, FIND("/",N451,1)-1)</f>
        <v>film &amp; video</v>
      </c>
      <c r="R451" t="str">
        <f t="shared" ref="R451:R514" si="59">RIGHT(N451,LEN(N451)-FIND("/",N451))</f>
        <v>animation</v>
      </c>
      <c r="S451" s="10">
        <f t="shared" ref="S451:S514" si="60">(((J451/60)/60)/24)+DATE(1970,1,1)</f>
        <v>41534.568113425928</v>
      </c>
      <c r="T451" s="10">
        <f t="shared" ref="T451:T514" si="61">(((I451/60)/60)/24)+DATE(1970,1,1)</f>
        <v>41564.568113425928</v>
      </c>
      <c r="U451" t="str">
        <f t="shared" ref="U451:U514" si="62">IF(E451&gt;=D451,"TRUE","FALSE")</f>
        <v>FALSE</v>
      </c>
      <c r="V451">
        <f t="shared" ref="V451:V514" si="63">T451-S451</f>
        <v>30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41654.946759259255</v>
      </c>
      <c r="T452" s="10">
        <f t="shared" si="61"/>
        <v>41684.946759259255</v>
      </c>
      <c r="U452" t="str">
        <f t="shared" si="62"/>
        <v>FALSE</v>
      </c>
      <c r="V452">
        <f t="shared" si="63"/>
        <v>30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41634.715173611112</v>
      </c>
      <c r="T453" s="10">
        <f t="shared" si="61"/>
        <v>41664.715173611112</v>
      </c>
      <c r="U453" t="str">
        <f t="shared" si="62"/>
        <v>FALSE</v>
      </c>
      <c r="V453">
        <f t="shared" si="63"/>
        <v>30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42107.703877314809</v>
      </c>
      <c r="T454" s="10">
        <f t="shared" si="61"/>
        <v>42137.703877314809</v>
      </c>
      <c r="U454" t="str">
        <f t="shared" si="62"/>
        <v>FALSE</v>
      </c>
      <c r="V454">
        <f t="shared" si="63"/>
        <v>30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42038.824988425928</v>
      </c>
      <c r="T455" s="10">
        <f t="shared" si="61"/>
        <v>42054.824988425928</v>
      </c>
      <c r="U455" t="str">
        <f t="shared" si="62"/>
        <v>FALSE</v>
      </c>
      <c r="V455">
        <f t="shared" si="63"/>
        <v>16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41938.717256944445</v>
      </c>
      <c r="T456" s="10">
        <f t="shared" si="61"/>
        <v>41969.551388888889</v>
      </c>
      <c r="U456" t="str">
        <f t="shared" si="62"/>
        <v>FALSE</v>
      </c>
      <c r="V456">
        <f t="shared" si="63"/>
        <v>30.83413194444438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40971.002569444441</v>
      </c>
      <c r="T457" s="10">
        <f t="shared" si="61"/>
        <v>41016.021527777775</v>
      </c>
      <c r="U457" t="str">
        <f t="shared" si="62"/>
        <v>FALSE</v>
      </c>
      <c r="V457">
        <f t="shared" si="63"/>
        <v>45.018958333334012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41547.694456018515</v>
      </c>
      <c r="T458" s="10">
        <f t="shared" si="61"/>
        <v>41569.165972222225</v>
      </c>
      <c r="U458" t="str">
        <f t="shared" si="62"/>
        <v>FALSE</v>
      </c>
      <c r="V458">
        <f t="shared" si="63"/>
        <v>21.471516203710053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41837.767500000002</v>
      </c>
      <c r="T459" s="10">
        <f t="shared" si="61"/>
        <v>41867.767500000002</v>
      </c>
      <c r="U459" t="str">
        <f t="shared" si="62"/>
        <v>FALSE</v>
      </c>
      <c r="V459">
        <f t="shared" si="63"/>
        <v>30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41378.69976851852</v>
      </c>
      <c r="T460" s="10">
        <f t="shared" si="61"/>
        <v>41408.69976851852</v>
      </c>
      <c r="U460" t="str">
        <f t="shared" si="62"/>
        <v>FALSE</v>
      </c>
      <c r="V460">
        <f t="shared" si="63"/>
        <v>30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40800.6403587963</v>
      </c>
      <c r="T461" s="10">
        <f t="shared" si="61"/>
        <v>40860.682025462964</v>
      </c>
      <c r="U461" t="str">
        <f t="shared" si="62"/>
        <v>FALSE</v>
      </c>
      <c r="V461">
        <f t="shared" si="63"/>
        <v>60.041666666664241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41759.542534722219</v>
      </c>
      <c r="T462" s="10">
        <f t="shared" si="61"/>
        <v>41791.166666666664</v>
      </c>
      <c r="U462" t="str">
        <f t="shared" si="62"/>
        <v>FALSE</v>
      </c>
      <c r="V462">
        <f t="shared" si="63"/>
        <v>31.624131944445253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41407.84684027778</v>
      </c>
      <c r="T463" s="10">
        <f t="shared" si="61"/>
        <v>41427.84684027778</v>
      </c>
      <c r="U463" t="str">
        <f t="shared" si="62"/>
        <v>FALSE</v>
      </c>
      <c r="V463">
        <f t="shared" si="63"/>
        <v>20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40705.126631944448</v>
      </c>
      <c r="T464" s="10">
        <f t="shared" si="61"/>
        <v>40765.126631944448</v>
      </c>
      <c r="U464" t="str">
        <f t="shared" si="62"/>
        <v>FALSE</v>
      </c>
      <c r="V464">
        <f t="shared" si="63"/>
        <v>60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40750.710104166668</v>
      </c>
      <c r="T465" s="10">
        <f t="shared" si="61"/>
        <v>40810.710104166668</v>
      </c>
      <c r="U465" t="str">
        <f t="shared" si="62"/>
        <v>FALSE</v>
      </c>
      <c r="V465">
        <f t="shared" si="63"/>
        <v>60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42488.848784722228</v>
      </c>
      <c r="T466" s="10">
        <f t="shared" si="61"/>
        <v>42508.848784722228</v>
      </c>
      <c r="U466" t="str">
        <f t="shared" si="62"/>
        <v>FALSE</v>
      </c>
      <c r="V466">
        <f t="shared" si="63"/>
        <v>20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41801.120069444441</v>
      </c>
      <c r="T467" s="10">
        <f t="shared" si="61"/>
        <v>41817.120069444441</v>
      </c>
      <c r="U467" t="str">
        <f t="shared" si="62"/>
        <v>FALSE</v>
      </c>
      <c r="V467">
        <f t="shared" si="63"/>
        <v>16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41129.942870370374</v>
      </c>
      <c r="T468" s="10">
        <f t="shared" si="61"/>
        <v>41159.942870370374</v>
      </c>
      <c r="U468" t="str">
        <f t="shared" si="62"/>
        <v>FALSE</v>
      </c>
      <c r="V468">
        <f t="shared" si="63"/>
        <v>30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41135.679791666669</v>
      </c>
      <c r="T469" s="10">
        <f t="shared" si="61"/>
        <v>41180.679791666669</v>
      </c>
      <c r="U469" t="str">
        <f t="shared" si="62"/>
        <v>FALSE</v>
      </c>
      <c r="V469">
        <f t="shared" si="63"/>
        <v>45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41041.167627314811</v>
      </c>
      <c r="T470" s="10">
        <f t="shared" si="61"/>
        <v>41101.160474537035</v>
      </c>
      <c r="U470" t="str">
        <f t="shared" si="62"/>
        <v>FALSE</v>
      </c>
      <c r="V470">
        <f t="shared" si="63"/>
        <v>59.992847222223645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41827.989861111113</v>
      </c>
      <c r="T471" s="10">
        <f t="shared" si="61"/>
        <v>41887.989861111113</v>
      </c>
      <c r="U471" t="str">
        <f t="shared" si="62"/>
        <v>FALSE</v>
      </c>
      <c r="V471">
        <f t="shared" si="63"/>
        <v>60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41605.167696759258</v>
      </c>
      <c r="T472" s="10">
        <f t="shared" si="61"/>
        <v>41655.166666666664</v>
      </c>
      <c r="U472" t="str">
        <f t="shared" si="62"/>
        <v>FALSE</v>
      </c>
      <c r="V472">
        <f t="shared" si="63"/>
        <v>49.998969907406718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41703.721979166665</v>
      </c>
      <c r="T473" s="10">
        <f t="shared" si="61"/>
        <v>41748.680312500001</v>
      </c>
      <c r="U473" t="str">
        <f t="shared" si="62"/>
        <v>FALSE</v>
      </c>
      <c r="V473">
        <f t="shared" si="63"/>
        <v>44.958333333335759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41844.922662037039</v>
      </c>
      <c r="T474" s="10">
        <f t="shared" si="61"/>
        <v>41874.922662037039</v>
      </c>
      <c r="U474" t="str">
        <f t="shared" si="62"/>
        <v>FALSE</v>
      </c>
      <c r="V474">
        <f t="shared" si="63"/>
        <v>30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41869.698136574072</v>
      </c>
      <c r="T475" s="10">
        <f t="shared" si="61"/>
        <v>41899.698136574072</v>
      </c>
      <c r="U475" t="str">
        <f t="shared" si="62"/>
        <v>FALSE</v>
      </c>
      <c r="V475">
        <f t="shared" si="63"/>
        <v>30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42753.329039351855</v>
      </c>
      <c r="T476" s="10">
        <f t="shared" si="61"/>
        <v>42783.329039351855</v>
      </c>
      <c r="U476" t="str">
        <f t="shared" si="62"/>
        <v>FALSE</v>
      </c>
      <c r="V476">
        <f t="shared" si="63"/>
        <v>30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42100.086145833338</v>
      </c>
      <c r="T477" s="10">
        <f t="shared" si="61"/>
        <v>42130.086145833338</v>
      </c>
      <c r="U477" t="str">
        <f t="shared" si="62"/>
        <v>FALSE</v>
      </c>
      <c r="V477">
        <f t="shared" si="63"/>
        <v>30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41757.975011574075</v>
      </c>
      <c r="T478" s="10">
        <f t="shared" si="61"/>
        <v>41793.165972222225</v>
      </c>
      <c r="U478" t="str">
        <f t="shared" si="62"/>
        <v>FALSE</v>
      </c>
      <c r="V478">
        <f t="shared" si="63"/>
        <v>35.190960648149485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40987.83488425926</v>
      </c>
      <c r="T479" s="10">
        <f t="shared" si="61"/>
        <v>41047.83488425926</v>
      </c>
      <c r="U479" t="str">
        <f t="shared" si="62"/>
        <v>FALSE</v>
      </c>
      <c r="V479">
        <f t="shared" si="63"/>
        <v>60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42065.910983796297</v>
      </c>
      <c r="T480" s="10">
        <f t="shared" si="61"/>
        <v>42095.869317129633</v>
      </c>
      <c r="U480" t="str">
        <f t="shared" si="62"/>
        <v>FALSE</v>
      </c>
      <c r="V480">
        <f t="shared" si="63"/>
        <v>29.958333333335759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41904.407812500001</v>
      </c>
      <c r="T481" s="10">
        <f t="shared" si="61"/>
        <v>41964.449479166666</v>
      </c>
      <c r="U481" t="str">
        <f t="shared" si="62"/>
        <v>FALSE</v>
      </c>
      <c r="V481">
        <f t="shared" si="63"/>
        <v>60.041666666664241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41465.500173611108</v>
      </c>
      <c r="T482" s="10">
        <f t="shared" si="61"/>
        <v>41495.500173611108</v>
      </c>
      <c r="U482" t="str">
        <f t="shared" si="62"/>
        <v>FALSE</v>
      </c>
      <c r="V482">
        <f t="shared" si="63"/>
        <v>30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41162.672326388885</v>
      </c>
      <c r="T483" s="10">
        <f t="shared" si="61"/>
        <v>41192.672326388885</v>
      </c>
      <c r="U483" t="str">
        <f t="shared" si="62"/>
        <v>FALSE</v>
      </c>
      <c r="V483">
        <f t="shared" si="63"/>
        <v>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42447.896875000006</v>
      </c>
      <c r="T484" s="10">
        <f t="shared" si="61"/>
        <v>42474.606944444444</v>
      </c>
      <c r="U484" t="str">
        <f t="shared" si="62"/>
        <v>FALSE</v>
      </c>
      <c r="V484">
        <f t="shared" si="63"/>
        <v>26.710069444437977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41243.197592592594</v>
      </c>
      <c r="T485" s="10">
        <f t="shared" si="61"/>
        <v>41303.197592592594</v>
      </c>
      <c r="U485" t="str">
        <f t="shared" si="62"/>
        <v>FALSE</v>
      </c>
      <c r="V485">
        <f t="shared" si="63"/>
        <v>60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42272.93949074074</v>
      </c>
      <c r="T486" s="10">
        <f t="shared" si="61"/>
        <v>42313.981157407412</v>
      </c>
      <c r="U486" t="str">
        <f t="shared" si="62"/>
        <v>FALSE</v>
      </c>
      <c r="V486">
        <f t="shared" si="63"/>
        <v>41.041666666671517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41381.50577546296</v>
      </c>
      <c r="T487" s="10">
        <f t="shared" si="61"/>
        <v>41411.50577546296</v>
      </c>
      <c r="U487" t="str">
        <f t="shared" si="62"/>
        <v>FALSE</v>
      </c>
      <c r="V487">
        <f t="shared" si="63"/>
        <v>30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41761.94258101852</v>
      </c>
      <c r="T488" s="10">
        <f t="shared" si="61"/>
        <v>41791.94258101852</v>
      </c>
      <c r="U488" t="str">
        <f t="shared" si="62"/>
        <v>FALSE</v>
      </c>
      <c r="V488">
        <f t="shared" si="63"/>
        <v>30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42669.594837962963</v>
      </c>
      <c r="T489" s="10">
        <f t="shared" si="61"/>
        <v>42729.636504629627</v>
      </c>
      <c r="U489" t="str">
        <f t="shared" si="62"/>
        <v>FALSE</v>
      </c>
      <c r="V489">
        <f t="shared" si="63"/>
        <v>60.041666666664241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42714.054398148146</v>
      </c>
      <c r="T490" s="10">
        <f t="shared" si="61"/>
        <v>42744.054398148146</v>
      </c>
      <c r="U490" t="str">
        <f t="shared" si="62"/>
        <v>FALSE</v>
      </c>
      <c r="V490">
        <f t="shared" si="63"/>
        <v>30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40882.481666666667</v>
      </c>
      <c r="T491" s="10">
        <f t="shared" si="61"/>
        <v>40913.481249999997</v>
      </c>
      <c r="U491" t="str">
        <f t="shared" si="62"/>
        <v>FALSE</v>
      </c>
      <c r="V491">
        <f t="shared" si="63"/>
        <v>30.99958333333052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41113.968576388892</v>
      </c>
      <c r="T492" s="10">
        <f t="shared" si="61"/>
        <v>41143.968576388892</v>
      </c>
      <c r="U492" t="str">
        <f t="shared" si="62"/>
        <v>FALSE</v>
      </c>
      <c r="V492">
        <f t="shared" si="63"/>
        <v>30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42366.982627314821</v>
      </c>
      <c r="T493" s="10">
        <f t="shared" si="61"/>
        <v>42396.982627314821</v>
      </c>
      <c r="U493" t="str">
        <f t="shared" si="62"/>
        <v>FALSE</v>
      </c>
      <c r="V493">
        <f t="shared" si="63"/>
        <v>30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42596.03506944445</v>
      </c>
      <c r="T494" s="10">
        <f t="shared" si="61"/>
        <v>42656.03506944445</v>
      </c>
      <c r="U494" t="str">
        <f t="shared" si="62"/>
        <v>FALSE</v>
      </c>
      <c r="V494">
        <f t="shared" si="63"/>
        <v>60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42114.726134259254</v>
      </c>
      <c r="T495" s="10">
        <f t="shared" si="61"/>
        <v>42144.726134259254</v>
      </c>
      <c r="U495" t="str">
        <f t="shared" si="62"/>
        <v>FALSE</v>
      </c>
      <c r="V495">
        <f t="shared" si="63"/>
        <v>30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41799.830613425926</v>
      </c>
      <c r="T496" s="10">
        <f t="shared" si="61"/>
        <v>41823.125</v>
      </c>
      <c r="U496" t="str">
        <f t="shared" si="62"/>
        <v>FALSE</v>
      </c>
      <c r="V496">
        <f t="shared" si="63"/>
        <v>23.294386574074451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42171.827604166669</v>
      </c>
      <c r="T497" s="10">
        <f t="shared" si="61"/>
        <v>42201.827604166669</v>
      </c>
      <c r="U497" t="str">
        <f t="shared" si="62"/>
        <v>FALSE</v>
      </c>
      <c r="V497">
        <f t="shared" si="63"/>
        <v>30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41620.93141203704</v>
      </c>
      <c r="T498" s="10">
        <f t="shared" si="61"/>
        <v>41680.93141203704</v>
      </c>
      <c r="U498" t="str">
        <f t="shared" si="62"/>
        <v>FALSE</v>
      </c>
      <c r="V498">
        <f t="shared" si="63"/>
        <v>60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41945.037789351853</v>
      </c>
      <c r="T499" s="10">
        <f t="shared" si="61"/>
        <v>41998.208333333328</v>
      </c>
      <c r="U499" t="str">
        <f t="shared" si="62"/>
        <v>FALSE</v>
      </c>
      <c r="V499">
        <f t="shared" si="63"/>
        <v>53.17054398147593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40858.762141203704</v>
      </c>
      <c r="T500" s="10">
        <f t="shared" si="61"/>
        <v>40900.762141203704</v>
      </c>
      <c r="U500" t="str">
        <f t="shared" si="62"/>
        <v>FALSE</v>
      </c>
      <c r="V500">
        <f t="shared" si="63"/>
        <v>42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40043.895462962959</v>
      </c>
      <c r="T501" s="10">
        <f t="shared" si="61"/>
        <v>40098.874305555553</v>
      </c>
      <c r="U501" t="str">
        <f t="shared" si="62"/>
        <v>FALSE</v>
      </c>
      <c r="V501">
        <f t="shared" si="63"/>
        <v>54.978842592594447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40247.886006944449</v>
      </c>
      <c r="T502" s="10">
        <f t="shared" si="61"/>
        <v>40306.927777777775</v>
      </c>
      <c r="U502" t="str">
        <f t="shared" si="62"/>
        <v>FALSE</v>
      </c>
      <c r="V502">
        <f t="shared" si="63"/>
        <v>59.041770833326154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40703.234386574077</v>
      </c>
      <c r="T503" s="10">
        <f t="shared" si="61"/>
        <v>40733.234386574077</v>
      </c>
      <c r="U503" t="str">
        <f t="shared" si="62"/>
        <v>FALSE</v>
      </c>
      <c r="V503">
        <f t="shared" si="63"/>
        <v>30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40956.553530092591</v>
      </c>
      <c r="T504" s="10">
        <f t="shared" si="61"/>
        <v>40986.511863425927</v>
      </c>
      <c r="U504" t="str">
        <f t="shared" si="62"/>
        <v>FALSE</v>
      </c>
      <c r="V504">
        <f t="shared" si="63"/>
        <v>29.958333333335759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41991.526655092588</v>
      </c>
      <c r="T505" s="10">
        <f t="shared" si="61"/>
        <v>42021.526655092588</v>
      </c>
      <c r="U505" t="str">
        <f t="shared" si="62"/>
        <v>FALSE</v>
      </c>
      <c r="V505">
        <f t="shared" si="63"/>
        <v>30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40949.98364583333</v>
      </c>
      <c r="T506" s="10">
        <f t="shared" si="61"/>
        <v>41009.941979166666</v>
      </c>
      <c r="U506" t="str">
        <f t="shared" si="62"/>
        <v>FALSE</v>
      </c>
      <c r="V506">
        <f t="shared" si="63"/>
        <v>59.958333333335759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42318.098217592589</v>
      </c>
      <c r="T507" s="10">
        <f t="shared" si="61"/>
        <v>42363.098217592589</v>
      </c>
      <c r="U507" t="str">
        <f t="shared" si="62"/>
        <v>FALSE</v>
      </c>
      <c r="V507">
        <f t="shared" si="63"/>
        <v>45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41466.552314814813</v>
      </c>
      <c r="T508" s="10">
        <f t="shared" si="61"/>
        <v>41496.552314814813</v>
      </c>
      <c r="U508" t="str">
        <f t="shared" si="62"/>
        <v>FALSE</v>
      </c>
      <c r="V508">
        <f t="shared" si="63"/>
        <v>30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41156.958993055552</v>
      </c>
      <c r="T509" s="10">
        <f t="shared" si="61"/>
        <v>41201.958993055552</v>
      </c>
      <c r="U509" t="str">
        <f t="shared" si="62"/>
        <v>FALSE</v>
      </c>
      <c r="V509">
        <f t="shared" si="63"/>
        <v>45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40995.024317129632</v>
      </c>
      <c r="T510" s="10">
        <f t="shared" si="61"/>
        <v>41054.593055555553</v>
      </c>
      <c r="U510" t="str">
        <f t="shared" si="62"/>
        <v>FALSE</v>
      </c>
      <c r="V510">
        <f t="shared" si="63"/>
        <v>59.568738425921765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42153.631597222222</v>
      </c>
      <c r="T511" s="10">
        <f t="shared" si="61"/>
        <v>42183.631597222222</v>
      </c>
      <c r="U511" t="str">
        <f t="shared" si="62"/>
        <v>FALSE</v>
      </c>
      <c r="V511">
        <f t="shared" si="63"/>
        <v>30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42400.176377314812</v>
      </c>
      <c r="T512" s="10">
        <f t="shared" si="61"/>
        <v>42430.176377314812</v>
      </c>
      <c r="U512" t="str">
        <f t="shared" si="62"/>
        <v>FALSE</v>
      </c>
      <c r="V512">
        <f t="shared" si="63"/>
        <v>30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41340.303032407406</v>
      </c>
      <c r="T513" s="10">
        <f t="shared" si="61"/>
        <v>41370.261365740742</v>
      </c>
      <c r="U513" t="str">
        <f t="shared" si="62"/>
        <v>FALSE</v>
      </c>
      <c r="V513">
        <f t="shared" si="63"/>
        <v>29.958333333335759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42649.742210648154</v>
      </c>
      <c r="T514" s="10">
        <f t="shared" si="61"/>
        <v>42694.783877314811</v>
      </c>
      <c r="U514" t="str">
        <f t="shared" si="62"/>
        <v>FALSE</v>
      </c>
      <c r="V514">
        <f t="shared" si="63"/>
        <v>45.041666666656965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IF(L515&gt;0, E515/L515,0)</f>
        <v>102.38235294117646</v>
      </c>
      <c r="Q515" t="str">
        <f t="shared" ref="Q515:Q578" si="66">LEFT(N515, FIND("/",N515,1)-1)</f>
        <v>film &amp; video</v>
      </c>
      <c r="R515" t="str">
        <f t="shared" ref="R515:R578" si="67">RIGHT(N515,LEN(N515)-FIND("/",N515))</f>
        <v>animation</v>
      </c>
      <c r="S515" s="10">
        <f t="shared" ref="S515:S578" si="68">(((J515/60)/60)/24)+DATE(1970,1,1)</f>
        <v>42552.653993055559</v>
      </c>
      <c r="T515" s="10">
        <f t="shared" ref="T515:T578" si="69">(((I515/60)/60)/24)+DATE(1970,1,1)</f>
        <v>42597.291666666672</v>
      </c>
      <c r="U515" t="str">
        <f t="shared" ref="U515:U578" si="70">IF(E515&gt;=D515,"TRUE","FALSE")</f>
        <v>FALSE</v>
      </c>
      <c r="V515">
        <f t="shared" ref="V515:V578" si="71">T515-S515</f>
        <v>44.637673611112405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41830.613969907405</v>
      </c>
      <c r="T516" s="10">
        <f t="shared" si="69"/>
        <v>41860.613969907405</v>
      </c>
      <c r="U516" t="str">
        <f t="shared" si="70"/>
        <v>FALSE</v>
      </c>
      <c r="V516">
        <f t="shared" si="71"/>
        <v>30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42327.490752314814</v>
      </c>
      <c r="T517" s="10">
        <f t="shared" si="69"/>
        <v>42367.490752314814</v>
      </c>
      <c r="U517" t="str">
        <f t="shared" si="70"/>
        <v>FALSE</v>
      </c>
      <c r="V517">
        <f t="shared" si="71"/>
        <v>40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42091.778703703705</v>
      </c>
      <c r="T518" s="10">
        <f t="shared" si="69"/>
        <v>42151.778703703705</v>
      </c>
      <c r="U518" t="str">
        <f t="shared" si="70"/>
        <v>FALSE</v>
      </c>
      <c r="V518">
        <f t="shared" si="71"/>
        <v>60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42738.615289351852</v>
      </c>
      <c r="T519" s="10">
        <f t="shared" si="69"/>
        <v>42768.615289351852</v>
      </c>
      <c r="U519" t="str">
        <f t="shared" si="70"/>
        <v>FALSE</v>
      </c>
      <c r="V519">
        <f t="shared" si="71"/>
        <v>30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42223.616018518514</v>
      </c>
      <c r="T520" s="10">
        <f t="shared" si="69"/>
        <v>42253.615277777775</v>
      </c>
      <c r="U520" t="str">
        <f t="shared" si="70"/>
        <v>FALSE</v>
      </c>
      <c r="V520">
        <f t="shared" si="71"/>
        <v>29.999259259260725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41218.391446759262</v>
      </c>
      <c r="T521" s="10">
        <f t="shared" si="69"/>
        <v>41248.391446759262</v>
      </c>
      <c r="U521" t="str">
        <f t="shared" si="70"/>
        <v>FALSE</v>
      </c>
      <c r="V521">
        <f t="shared" si="71"/>
        <v>30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42318.702094907407</v>
      </c>
      <c r="T522" s="10">
        <f t="shared" si="69"/>
        <v>42348.702094907407</v>
      </c>
      <c r="U522" t="str">
        <f t="shared" si="70"/>
        <v>TRUE</v>
      </c>
      <c r="V522">
        <f t="shared" si="71"/>
        <v>30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42646.092812499999</v>
      </c>
      <c r="T523" s="10">
        <f t="shared" si="69"/>
        <v>42675.207638888889</v>
      </c>
      <c r="U523" t="str">
        <f t="shared" si="70"/>
        <v>TRUE</v>
      </c>
      <c r="V523">
        <f t="shared" si="71"/>
        <v>29.114826388889924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42430.040798611109</v>
      </c>
      <c r="T524" s="10">
        <f t="shared" si="69"/>
        <v>42449.999131944445</v>
      </c>
      <c r="U524" t="str">
        <f t="shared" si="70"/>
        <v>TRUE</v>
      </c>
      <c r="V524">
        <f t="shared" si="71"/>
        <v>19.958333333335759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42238.13282407407</v>
      </c>
      <c r="T525" s="10">
        <f t="shared" si="69"/>
        <v>42268.13282407407</v>
      </c>
      <c r="U525" t="str">
        <f t="shared" si="70"/>
        <v>TRUE</v>
      </c>
      <c r="V525">
        <f t="shared" si="71"/>
        <v>30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42492.717233796298</v>
      </c>
      <c r="T526" s="10">
        <f t="shared" si="69"/>
        <v>42522.717233796298</v>
      </c>
      <c r="U526" t="str">
        <f t="shared" si="70"/>
        <v>TRUE</v>
      </c>
      <c r="V526">
        <f t="shared" si="71"/>
        <v>30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41850.400937500002</v>
      </c>
      <c r="T527" s="10">
        <f t="shared" si="69"/>
        <v>41895.400937500002</v>
      </c>
      <c r="U527" t="str">
        <f t="shared" si="70"/>
        <v>TRUE</v>
      </c>
      <c r="V527">
        <f t="shared" si="71"/>
        <v>45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42192.591944444444</v>
      </c>
      <c r="T528" s="10">
        <f t="shared" si="69"/>
        <v>42223.708333333328</v>
      </c>
      <c r="U528" t="str">
        <f t="shared" si="70"/>
        <v>TRUE</v>
      </c>
      <c r="V528">
        <f t="shared" si="71"/>
        <v>31.116388888884103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42753.205625000002</v>
      </c>
      <c r="T529" s="10">
        <f t="shared" si="69"/>
        <v>42783.670138888891</v>
      </c>
      <c r="U529" t="str">
        <f t="shared" si="70"/>
        <v>TRUE</v>
      </c>
      <c r="V529">
        <f t="shared" si="71"/>
        <v>30.464513888888177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42155.920219907406</v>
      </c>
      <c r="T530" s="10">
        <f t="shared" si="69"/>
        <v>42176.888888888891</v>
      </c>
      <c r="U530" t="str">
        <f t="shared" si="70"/>
        <v>TRUE</v>
      </c>
      <c r="V530">
        <f t="shared" si="71"/>
        <v>20.96866898148437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42725.031180555554</v>
      </c>
      <c r="T531" s="10">
        <f t="shared" si="69"/>
        <v>42746.208333333328</v>
      </c>
      <c r="U531" t="str">
        <f t="shared" si="70"/>
        <v>TRUE</v>
      </c>
      <c r="V531">
        <f t="shared" si="71"/>
        <v>21.177152777774609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42157.591064814813</v>
      </c>
      <c r="T532" s="10">
        <f t="shared" si="69"/>
        <v>42179.083333333328</v>
      </c>
      <c r="U532" t="str">
        <f t="shared" si="70"/>
        <v>TRUE</v>
      </c>
      <c r="V532">
        <f t="shared" si="71"/>
        <v>21.49226851851563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42676.065150462964</v>
      </c>
      <c r="T533" s="10">
        <f t="shared" si="69"/>
        <v>42721.290972222225</v>
      </c>
      <c r="U533" t="str">
        <f t="shared" si="70"/>
        <v>TRUE</v>
      </c>
      <c r="V533">
        <f t="shared" si="71"/>
        <v>45.225821759260725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42473.007037037038</v>
      </c>
      <c r="T534" s="10">
        <f t="shared" si="69"/>
        <v>42503.007037037038</v>
      </c>
      <c r="U534" t="str">
        <f t="shared" si="70"/>
        <v>TRUE</v>
      </c>
      <c r="V534">
        <f t="shared" si="71"/>
        <v>30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42482.43478009259</v>
      </c>
      <c r="T535" s="10">
        <f t="shared" si="69"/>
        <v>42506.43478009259</v>
      </c>
      <c r="U535" t="str">
        <f t="shared" si="70"/>
        <v>TRUE</v>
      </c>
      <c r="V535">
        <f t="shared" si="71"/>
        <v>24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42270.810995370368</v>
      </c>
      <c r="T536" s="10">
        <f t="shared" si="69"/>
        <v>42309.958333333328</v>
      </c>
      <c r="U536" t="str">
        <f t="shared" si="70"/>
        <v>TRUE</v>
      </c>
      <c r="V536">
        <f t="shared" si="71"/>
        <v>39.147337962960592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42711.545196759253</v>
      </c>
      <c r="T537" s="10">
        <f t="shared" si="69"/>
        <v>42741.545196759253</v>
      </c>
      <c r="U537" t="str">
        <f t="shared" si="70"/>
        <v>TRUE</v>
      </c>
      <c r="V537">
        <f t="shared" si="71"/>
        <v>30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42179.344988425932</v>
      </c>
      <c r="T538" s="10">
        <f t="shared" si="69"/>
        <v>42219.75</v>
      </c>
      <c r="U538" t="str">
        <f t="shared" si="70"/>
        <v>TRUE</v>
      </c>
      <c r="V538">
        <f t="shared" si="71"/>
        <v>40.40501157406834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42282.768414351856</v>
      </c>
      <c r="T539" s="10">
        <f t="shared" si="69"/>
        <v>42312.810081018513</v>
      </c>
      <c r="U539" t="str">
        <f t="shared" si="70"/>
        <v>TRUE</v>
      </c>
      <c r="V539">
        <f t="shared" si="71"/>
        <v>30.041666666656965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42473.794710648144</v>
      </c>
      <c r="T540" s="10">
        <f t="shared" si="69"/>
        <v>42503.794710648144</v>
      </c>
      <c r="U540" t="str">
        <f t="shared" si="70"/>
        <v>TRUE</v>
      </c>
      <c r="V540">
        <f t="shared" si="71"/>
        <v>30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42535.049849537041</v>
      </c>
      <c r="T541" s="10">
        <f t="shared" si="69"/>
        <v>42556.049849537041</v>
      </c>
      <c r="U541" t="str">
        <f t="shared" si="70"/>
        <v>TRUE</v>
      </c>
      <c r="V541">
        <f t="shared" si="71"/>
        <v>21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42009.817199074074</v>
      </c>
      <c r="T542" s="10">
        <f t="shared" si="69"/>
        <v>42039.817199074074</v>
      </c>
      <c r="U542" t="str">
        <f t="shared" si="70"/>
        <v>FALSE</v>
      </c>
      <c r="V542">
        <f t="shared" si="71"/>
        <v>30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42276.046689814815</v>
      </c>
      <c r="T543" s="10">
        <f t="shared" si="69"/>
        <v>42306.046689814815</v>
      </c>
      <c r="U543" t="str">
        <f t="shared" si="70"/>
        <v>FALSE</v>
      </c>
      <c r="V543">
        <f t="shared" si="71"/>
        <v>30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42433.737453703703</v>
      </c>
      <c r="T544" s="10">
        <f t="shared" si="69"/>
        <v>42493.695787037039</v>
      </c>
      <c r="U544" t="str">
        <f t="shared" si="70"/>
        <v>FALSE</v>
      </c>
      <c r="V544">
        <f t="shared" si="71"/>
        <v>59.958333333335759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41914.092152777775</v>
      </c>
      <c r="T545" s="10">
        <f t="shared" si="69"/>
        <v>41944.092152777775</v>
      </c>
      <c r="U545" t="str">
        <f t="shared" si="70"/>
        <v>FALSE</v>
      </c>
      <c r="V545">
        <f t="shared" si="71"/>
        <v>30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42525.656944444447</v>
      </c>
      <c r="T546" s="10">
        <f t="shared" si="69"/>
        <v>42555.656944444447</v>
      </c>
      <c r="U546" t="str">
        <f t="shared" si="70"/>
        <v>FALSE</v>
      </c>
      <c r="V546">
        <f t="shared" si="71"/>
        <v>30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42283.592465277776</v>
      </c>
      <c r="T547" s="10">
        <f t="shared" si="69"/>
        <v>42323.634131944447</v>
      </c>
      <c r="U547" t="str">
        <f t="shared" si="70"/>
        <v>FALSE</v>
      </c>
      <c r="V547">
        <f t="shared" si="71"/>
        <v>40.041666666671517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42249.667997685188</v>
      </c>
      <c r="T548" s="10">
        <f t="shared" si="69"/>
        <v>42294.667997685188</v>
      </c>
      <c r="U548" t="str">
        <f t="shared" si="70"/>
        <v>FALSE</v>
      </c>
      <c r="V548">
        <f t="shared" si="71"/>
        <v>45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>
        <f t="shared" si="65"/>
        <v>0</v>
      </c>
      <c r="Q549" t="str">
        <f t="shared" si="66"/>
        <v>technology</v>
      </c>
      <c r="R549" t="str">
        <f t="shared" si="67"/>
        <v>web</v>
      </c>
      <c r="S549" s="10">
        <f t="shared" si="68"/>
        <v>42380.696342592593</v>
      </c>
      <c r="T549" s="10">
        <f t="shared" si="69"/>
        <v>42410.696342592593</v>
      </c>
      <c r="U549" t="str">
        <f t="shared" si="70"/>
        <v>FALSE</v>
      </c>
      <c r="V549">
        <f t="shared" si="71"/>
        <v>30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42276.903333333335</v>
      </c>
      <c r="T550" s="10">
        <f t="shared" si="69"/>
        <v>42306.903333333335</v>
      </c>
      <c r="U550" t="str">
        <f t="shared" si="70"/>
        <v>FALSE</v>
      </c>
      <c r="V550">
        <f t="shared" si="71"/>
        <v>30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42163.636828703704</v>
      </c>
      <c r="T551" s="10">
        <f t="shared" si="69"/>
        <v>42193.636828703704</v>
      </c>
      <c r="U551" t="str">
        <f t="shared" si="70"/>
        <v>FALSE</v>
      </c>
      <c r="V551">
        <f t="shared" si="71"/>
        <v>30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42753.678761574076</v>
      </c>
      <c r="T552" s="10">
        <f t="shared" si="69"/>
        <v>42766.208333333328</v>
      </c>
      <c r="U552" t="str">
        <f t="shared" si="70"/>
        <v>FALSE</v>
      </c>
      <c r="V552">
        <f t="shared" si="71"/>
        <v>12.529571759252576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42173.275740740741</v>
      </c>
      <c r="T553" s="10">
        <f t="shared" si="69"/>
        <v>42217.745138888888</v>
      </c>
      <c r="U553" t="str">
        <f t="shared" si="70"/>
        <v>FALSE</v>
      </c>
      <c r="V553">
        <f t="shared" si="71"/>
        <v>44.469398148146865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>
        <f t="shared" si="65"/>
        <v>0</v>
      </c>
      <c r="Q554" t="str">
        <f t="shared" si="66"/>
        <v>technology</v>
      </c>
      <c r="R554" t="str">
        <f t="shared" si="67"/>
        <v>web</v>
      </c>
      <c r="S554" s="10">
        <f t="shared" si="68"/>
        <v>42318.616851851853</v>
      </c>
      <c r="T554" s="10">
        <f t="shared" si="69"/>
        <v>42378.616851851853</v>
      </c>
      <c r="U554" t="str">
        <f t="shared" si="70"/>
        <v>FALSE</v>
      </c>
      <c r="V554">
        <f t="shared" si="71"/>
        <v>60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41927.71980324074</v>
      </c>
      <c r="T555" s="10">
        <f t="shared" si="69"/>
        <v>41957.761469907404</v>
      </c>
      <c r="U555" t="str">
        <f t="shared" si="70"/>
        <v>FALSE</v>
      </c>
      <c r="V555">
        <f t="shared" si="71"/>
        <v>30.041666666664241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41901.684861111113</v>
      </c>
      <c r="T556" s="10">
        <f t="shared" si="69"/>
        <v>41931.684861111113</v>
      </c>
      <c r="U556" t="str">
        <f t="shared" si="70"/>
        <v>FALSE</v>
      </c>
      <c r="V556">
        <f t="shared" si="71"/>
        <v>30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>
        <f t="shared" si="65"/>
        <v>0</v>
      </c>
      <c r="Q557" t="str">
        <f t="shared" si="66"/>
        <v>technology</v>
      </c>
      <c r="R557" t="str">
        <f t="shared" si="67"/>
        <v>web</v>
      </c>
      <c r="S557" s="10">
        <f t="shared" si="68"/>
        <v>42503.353506944448</v>
      </c>
      <c r="T557" s="10">
        <f t="shared" si="69"/>
        <v>42533.353506944448</v>
      </c>
      <c r="U557" t="str">
        <f t="shared" si="70"/>
        <v>FALSE</v>
      </c>
      <c r="V557">
        <f t="shared" si="71"/>
        <v>30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42345.860150462962</v>
      </c>
      <c r="T558" s="10">
        <f t="shared" si="69"/>
        <v>42375.860150462962</v>
      </c>
      <c r="U558" t="str">
        <f t="shared" si="70"/>
        <v>FALSE</v>
      </c>
      <c r="V558">
        <f t="shared" si="71"/>
        <v>30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42676.942164351851</v>
      </c>
      <c r="T559" s="10">
        <f t="shared" si="69"/>
        <v>42706.983831018515</v>
      </c>
      <c r="U559" t="str">
        <f t="shared" si="70"/>
        <v>FALSE</v>
      </c>
      <c r="V559">
        <f t="shared" si="71"/>
        <v>30.041666666664241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>
        <f t="shared" si="65"/>
        <v>0</v>
      </c>
      <c r="Q560" t="str">
        <f t="shared" si="66"/>
        <v>technology</v>
      </c>
      <c r="R560" t="str">
        <f t="shared" si="67"/>
        <v>web</v>
      </c>
      <c r="S560" s="10">
        <f t="shared" si="68"/>
        <v>42057.883159722223</v>
      </c>
      <c r="T560" s="10">
        <f t="shared" si="69"/>
        <v>42087.841493055559</v>
      </c>
      <c r="U560" t="str">
        <f t="shared" si="70"/>
        <v>FALSE</v>
      </c>
      <c r="V560">
        <f t="shared" si="71"/>
        <v>29.958333333335759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42321.283101851848</v>
      </c>
      <c r="T561" s="10">
        <f t="shared" si="69"/>
        <v>42351.283101851848</v>
      </c>
      <c r="U561" t="str">
        <f t="shared" si="70"/>
        <v>FALSE</v>
      </c>
      <c r="V561">
        <f t="shared" si="71"/>
        <v>30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41960.771354166667</v>
      </c>
      <c r="T562" s="10">
        <f t="shared" si="69"/>
        <v>41990.771354166667</v>
      </c>
      <c r="U562" t="str">
        <f t="shared" si="70"/>
        <v>FALSE</v>
      </c>
      <c r="V562">
        <f t="shared" si="71"/>
        <v>30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42268.658715277779</v>
      </c>
      <c r="T563" s="10">
        <f t="shared" si="69"/>
        <v>42303.658715277779</v>
      </c>
      <c r="U563" t="str">
        <f t="shared" si="70"/>
        <v>FALSE</v>
      </c>
      <c r="V563">
        <f t="shared" si="71"/>
        <v>35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>
        <f t="shared" si="65"/>
        <v>0</v>
      </c>
      <c r="Q564" t="str">
        <f t="shared" si="66"/>
        <v>technology</v>
      </c>
      <c r="R564" t="str">
        <f t="shared" si="67"/>
        <v>web</v>
      </c>
      <c r="S564" s="10">
        <f t="shared" si="68"/>
        <v>42692.389062500006</v>
      </c>
      <c r="T564" s="10">
        <f t="shared" si="69"/>
        <v>42722.389062500006</v>
      </c>
      <c r="U564" t="str">
        <f t="shared" si="70"/>
        <v>FALSE</v>
      </c>
      <c r="V564">
        <f t="shared" si="71"/>
        <v>30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42022.069988425923</v>
      </c>
      <c r="T565" s="10">
        <f t="shared" si="69"/>
        <v>42052.069988425923</v>
      </c>
      <c r="U565" t="str">
        <f t="shared" si="70"/>
        <v>FALSE</v>
      </c>
      <c r="V565">
        <f t="shared" si="71"/>
        <v>30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42411.942997685182</v>
      </c>
      <c r="T566" s="10">
        <f t="shared" si="69"/>
        <v>42441.942997685182</v>
      </c>
      <c r="U566" t="str">
        <f t="shared" si="70"/>
        <v>FALSE</v>
      </c>
      <c r="V566">
        <f t="shared" si="71"/>
        <v>30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>
        <f t="shared" si="65"/>
        <v>0</v>
      </c>
      <c r="Q567" t="str">
        <f t="shared" si="66"/>
        <v>technology</v>
      </c>
      <c r="R567" t="str">
        <f t="shared" si="67"/>
        <v>web</v>
      </c>
      <c r="S567" s="10">
        <f t="shared" si="68"/>
        <v>42165.785289351858</v>
      </c>
      <c r="T567" s="10">
        <f t="shared" si="69"/>
        <v>42195.785289351858</v>
      </c>
      <c r="U567" t="str">
        <f t="shared" si="70"/>
        <v>FALSE</v>
      </c>
      <c r="V567">
        <f t="shared" si="71"/>
        <v>30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42535.68440972222</v>
      </c>
      <c r="T568" s="10">
        <f t="shared" si="69"/>
        <v>42565.68440972222</v>
      </c>
      <c r="U568" t="str">
        <f t="shared" si="70"/>
        <v>FALSE</v>
      </c>
      <c r="V568">
        <f t="shared" si="71"/>
        <v>30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>
        <f t="shared" si="65"/>
        <v>0</v>
      </c>
      <c r="Q569" t="str">
        <f t="shared" si="66"/>
        <v>technology</v>
      </c>
      <c r="R569" t="str">
        <f t="shared" si="67"/>
        <v>web</v>
      </c>
      <c r="S569" s="10">
        <f t="shared" si="68"/>
        <v>41975.842523148152</v>
      </c>
      <c r="T569" s="10">
        <f t="shared" si="69"/>
        <v>42005.842523148152</v>
      </c>
      <c r="U569" t="str">
        <f t="shared" si="70"/>
        <v>FALSE</v>
      </c>
      <c r="V569">
        <f t="shared" si="71"/>
        <v>30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42348.9215625</v>
      </c>
      <c r="T570" s="10">
        <f t="shared" si="69"/>
        <v>42385.458333333328</v>
      </c>
      <c r="U570" t="str">
        <f t="shared" si="70"/>
        <v>FALSE</v>
      </c>
      <c r="V570">
        <f t="shared" si="71"/>
        <v>36.536770833328774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42340.847361111111</v>
      </c>
      <c r="T571" s="10">
        <f t="shared" si="69"/>
        <v>42370.847361111111</v>
      </c>
      <c r="U571" t="str">
        <f t="shared" si="70"/>
        <v>FALSE</v>
      </c>
      <c r="V571">
        <f t="shared" si="71"/>
        <v>30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42388.798252314817</v>
      </c>
      <c r="T572" s="10">
        <f t="shared" si="69"/>
        <v>42418.798252314817</v>
      </c>
      <c r="U572" t="str">
        <f t="shared" si="70"/>
        <v>FALSE</v>
      </c>
      <c r="V572">
        <f t="shared" si="71"/>
        <v>30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42192.816238425927</v>
      </c>
      <c r="T573" s="10">
        <f t="shared" si="69"/>
        <v>42212.165972222225</v>
      </c>
      <c r="U573" t="str">
        <f t="shared" si="70"/>
        <v>FALSE</v>
      </c>
      <c r="V573">
        <f t="shared" si="71"/>
        <v>19.349733796298096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>
        <f t="shared" si="65"/>
        <v>0</v>
      </c>
      <c r="Q574" t="str">
        <f t="shared" si="66"/>
        <v>technology</v>
      </c>
      <c r="R574" t="str">
        <f t="shared" si="67"/>
        <v>web</v>
      </c>
      <c r="S574" s="10">
        <f t="shared" si="68"/>
        <v>42282.71629629629</v>
      </c>
      <c r="T574" s="10">
        <f t="shared" si="69"/>
        <v>42312.757962962962</v>
      </c>
      <c r="U574" t="str">
        <f t="shared" si="70"/>
        <v>FALSE</v>
      </c>
      <c r="V574">
        <f t="shared" si="71"/>
        <v>30.041666666671517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41963.050127314811</v>
      </c>
      <c r="T575" s="10">
        <f t="shared" si="69"/>
        <v>42022.05</v>
      </c>
      <c r="U575" t="str">
        <f t="shared" si="70"/>
        <v>FALSE</v>
      </c>
      <c r="V575">
        <f t="shared" si="71"/>
        <v>58.999872685191804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42632.443368055552</v>
      </c>
      <c r="T576" s="10">
        <f t="shared" si="69"/>
        <v>42662.443368055552</v>
      </c>
      <c r="U576" t="str">
        <f t="shared" si="70"/>
        <v>FALSE</v>
      </c>
      <c r="V576">
        <f t="shared" si="71"/>
        <v>30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42138.692627314813</v>
      </c>
      <c r="T577" s="10">
        <f t="shared" si="69"/>
        <v>42168.692627314813</v>
      </c>
      <c r="U577" t="str">
        <f t="shared" si="70"/>
        <v>FALSE</v>
      </c>
      <c r="V577">
        <f t="shared" si="71"/>
        <v>30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42031.471666666665</v>
      </c>
      <c r="T578" s="10">
        <f t="shared" si="69"/>
        <v>42091.43</v>
      </c>
      <c r="U578" t="str">
        <f t="shared" si="70"/>
        <v>FALSE</v>
      </c>
      <c r="V578">
        <f t="shared" si="71"/>
        <v>59.958333333335759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IF(L579&gt;0, E579/L579,0)</f>
        <v>10</v>
      </c>
      <c r="Q579" t="str">
        <f t="shared" ref="Q579:Q642" si="74">LEFT(N579, FIND("/",N579,1)-1)</f>
        <v>technology</v>
      </c>
      <c r="R579" t="str">
        <f t="shared" ref="R579:R642" si="75">RIGHT(N579,LEN(N579)-FIND("/",N579))</f>
        <v>web</v>
      </c>
      <c r="S579" s="10">
        <f t="shared" ref="S579:S642" si="76">(((J579/60)/60)/24)+DATE(1970,1,1)</f>
        <v>42450.589143518519</v>
      </c>
      <c r="T579" s="10">
        <f t="shared" ref="T579:T642" si="77">(((I579/60)/60)/24)+DATE(1970,1,1)</f>
        <v>42510.589143518519</v>
      </c>
      <c r="U579" t="str">
        <f t="shared" ref="U579:U642" si="78">IF(E579&gt;=D579,"TRUE","FALSE")</f>
        <v>FALSE</v>
      </c>
      <c r="V579">
        <f t="shared" ref="V579:V642" si="79">T579-S579</f>
        <v>60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42230.578622685185</v>
      </c>
      <c r="T580" s="10">
        <f t="shared" si="77"/>
        <v>42254.578622685185</v>
      </c>
      <c r="U580" t="str">
        <f t="shared" si="78"/>
        <v>FALSE</v>
      </c>
      <c r="V580">
        <f t="shared" si="79"/>
        <v>24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41968.852118055554</v>
      </c>
      <c r="T581" s="10">
        <f t="shared" si="77"/>
        <v>41998.852118055554</v>
      </c>
      <c r="U581" t="str">
        <f t="shared" si="78"/>
        <v>FALSE</v>
      </c>
      <c r="V581">
        <f t="shared" si="79"/>
        <v>30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42605.908182870371</v>
      </c>
      <c r="T582" s="10">
        <f t="shared" si="77"/>
        <v>42635.908182870371</v>
      </c>
      <c r="U582" t="str">
        <f t="shared" si="78"/>
        <v>FALSE</v>
      </c>
      <c r="V582">
        <f t="shared" si="79"/>
        <v>30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>
        <f t="shared" si="73"/>
        <v>0</v>
      </c>
      <c r="Q583" t="str">
        <f t="shared" si="74"/>
        <v>technology</v>
      </c>
      <c r="R583" t="str">
        <f t="shared" si="75"/>
        <v>web</v>
      </c>
      <c r="S583" s="10">
        <f t="shared" si="76"/>
        <v>42188.012777777782</v>
      </c>
      <c r="T583" s="10">
        <f t="shared" si="77"/>
        <v>42218.012777777782</v>
      </c>
      <c r="U583" t="str">
        <f t="shared" si="78"/>
        <v>FALSE</v>
      </c>
      <c r="V583">
        <f t="shared" si="79"/>
        <v>30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>
        <f t="shared" si="73"/>
        <v>0</v>
      </c>
      <c r="Q584" t="str">
        <f t="shared" si="74"/>
        <v>technology</v>
      </c>
      <c r="R584" t="str">
        <f t="shared" si="75"/>
        <v>web</v>
      </c>
      <c r="S584" s="10">
        <f t="shared" si="76"/>
        <v>42055.739803240736</v>
      </c>
      <c r="T584" s="10">
        <f t="shared" si="77"/>
        <v>42078.75</v>
      </c>
      <c r="U584" t="str">
        <f t="shared" si="78"/>
        <v>FALSE</v>
      </c>
      <c r="V584">
        <f t="shared" si="79"/>
        <v>23.010196759263636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42052.93850694444</v>
      </c>
      <c r="T585" s="10">
        <f t="shared" si="77"/>
        <v>42082.896840277783</v>
      </c>
      <c r="U585" t="str">
        <f t="shared" si="78"/>
        <v>FALSE</v>
      </c>
      <c r="V585">
        <f t="shared" si="79"/>
        <v>29.958333333343035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42049.716620370367</v>
      </c>
      <c r="T586" s="10">
        <f t="shared" si="77"/>
        <v>42079.674953703703</v>
      </c>
      <c r="U586" t="str">
        <f t="shared" si="78"/>
        <v>FALSE</v>
      </c>
      <c r="V586">
        <f t="shared" si="79"/>
        <v>29.958333333335759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>
        <f t="shared" si="73"/>
        <v>0</v>
      </c>
      <c r="Q587" t="str">
        <f t="shared" si="74"/>
        <v>technology</v>
      </c>
      <c r="R587" t="str">
        <f t="shared" si="75"/>
        <v>web</v>
      </c>
      <c r="S587" s="10">
        <f t="shared" si="76"/>
        <v>42283.3909375</v>
      </c>
      <c r="T587" s="10">
        <f t="shared" si="77"/>
        <v>42339</v>
      </c>
      <c r="U587" t="str">
        <f t="shared" si="78"/>
        <v>FALSE</v>
      </c>
      <c r="V587">
        <f t="shared" si="79"/>
        <v>55.609062499999709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42020.854247685187</v>
      </c>
      <c r="T588" s="10">
        <f t="shared" si="77"/>
        <v>42050.854247685187</v>
      </c>
      <c r="U588" t="str">
        <f t="shared" si="78"/>
        <v>FALSE</v>
      </c>
      <c r="V588">
        <f t="shared" si="79"/>
        <v>30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42080.757326388892</v>
      </c>
      <c r="T589" s="10">
        <f t="shared" si="77"/>
        <v>42110.757326388892</v>
      </c>
      <c r="U589" t="str">
        <f t="shared" si="78"/>
        <v>FALSE</v>
      </c>
      <c r="V589">
        <f t="shared" si="79"/>
        <v>30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42631.769513888896</v>
      </c>
      <c r="T590" s="10">
        <f t="shared" si="77"/>
        <v>42691.811180555553</v>
      </c>
      <c r="U590" t="str">
        <f t="shared" si="78"/>
        <v>FALSE</v>
      </c>
      <c r="V590">
        <f t="shared" si="79"/>
        <v>60.041666666656965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42178.614571759259</v>
      </c>
      <c r="T591" s="10">
        <f t="shared" si="77"/>
        <v>42193.614571759259</v>
      </c>
      <c r="U591" t="str">
        <f t="shared" si="78"/>
        <v>FALSE</v>
      </c>
      <c r="V591">
        <f t="shared" si="79"/>
        <v>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42377.554756944446</v>
      </c>
      <c r="T592" s="10">
        <f t="shared" si="77"/>
        <v>42408.542361111111</v>
      </c>
      <c r="U592" t="str">
        <f t="shared" si="78"/>
        <v>FALSE</v>
      </c>
      <c r="V592">
        <f t="shared" si="79"/>
        <v>30.987604166664823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42177.543171296296</v>
      </c>
      <c r="T593" s="10">
        <f t="shared" si="77"/>
        <v>42207.543171296296</v>
      </c>
      <c r="U593" t="str">
        <f t="shared" si="78"/>
        <v>FALSE</v>
      </c>
      <c r="V593">
        <f t="shared" si="79"/>
        <v>30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41946.232175925928</v>
      </c>
      <c r="T594" s="10">
        <f t="shared" si="77"/>
        <v>41976.232175925921</v>
      </c>
      <c r="U594" t="str">
        <f t="shared" si="78"/>
        <v>FALSE</v>
      </c>
      <c r="V594">
        <f t="shared" si="79"/>
        <v>29.999999999992724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42070.677604166667</v>
      </c>
      <c r="T595" s="10">
        <f t="shared" si="77"/>
        <v>42100.635937500003</v>
      </c>
      <c r="U595" t="str">
        <f t="shared" si="78"/>
        <v>FALSE</v>
      </c>
      <c r="V595">
        <f t="shared" si="79"/>
        <v>29.958333333335759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42446.780162037037</v>
      </c>
      <c r="T596" s="10">
        <f t="shared" si="77"/>
        <v>42476.780162037037</v>
      </c>
      <c r="U596" t="str">
        <f t="shared" si="78"/>
        <v>FALSE</v>
      </c>
      <c r="V596">
        <f t="shared" si="79"/>
        <v>30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42083.069884259254</v>
      </c>
      <c r="T597" s="10">
        <f t="shared" si="77"/>
        <v>42128.069884259254</v>
      </c>
      <c r="U597" t="str">
        <f t="shared" si="78"/>
        <v>FALSE</v>
      </c>
      <c r="V597">
        <f t="shared" si="79"/>
        <v>45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42646.896898148145</v>
      </c>
      <c r="T598" s="10">
        <f t="shared" si="77"/>
        <v>42676.896898148145</v>
      </c>
      <c r="U598" t="str">
        <f t="shared" si="78"/>
        <v>FALSE</v>
      </c>
      <c r="V598">
        <f t="shared" si="79"/>
        <v>30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42545.705266203702</v>
      </c>
      <c r="T599" s="10">
        <f t="shared" si="77"/>
        <v>42582.666666666672</v>
      </c>
      <c r="U599" t="str">
        <f t="shared" si="78"/>
        <v>FALSE</v>
      </c>
      <c r="V599">
        <f t="shared" si="79"/>
        <v>36.961400462969323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41948.00209490741</v>
      </c>
      <c r="T600" s="10">
        <f t="shared" si="77"/>
        <v>41978.00209490741</v>
      </c>
      <c r="U600" t="str">
        <f t="shared" si="78"/>
        <v>FALSE</v>
      </c>
      <c r="V600">
        <f t="shared" si="79"/>
        <v>30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42047.812523148154</v>
      </c>
      <c r="T601" s="10">
        <f t="shared" si="77"/>
        <v>42071.636111111111</v>
      </c>
      <c r="U601" t="str">
        <f t="shared" si="78"/>
        <v>FALSE</v>
      </c>
      <c r="V601">
        <f t="shared" si="79"/>
        <v>23.82358796295739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42073.798171296294</v>
      </c>
      <c r="T602" s="10">
        <f t="shared" si="77"/>
        <v>42133.798171296294</v>
      </c>
      <c r="U602" t="str">
        <f t="shared" si="78"/>
        <v>FALSE</v>
      </c>
      <c r="V602">
        <f t="shared" si="79"/>
        <v>60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41969.858090277776</v>
      </c>
      <c r="T603" s="10">
        <f t="shared" si="77"/>
        <v>41999.858090277776</v>
      </c>
      <c r="U603" t="str">
        <f t="shared" si="78"/>
        <v>FALSE</v>
      </c>
      <c r="V603">
        <f t="shared" si="79"/>
        <v>30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>
        <f t="shared" si="73"/>
        <v>0</v>
      </c>
      <c r="Q604" t="str">
        <f t="shared" si="74"/>
        <v>technology</v>
      </c>
      <c r="R604" t="str">
        <f t="shared" si="75"/>
        <v>web</v>
      </c>
      <c r="S604" s="10">
        <f t="shared" si="76"/>
        <v>42143.79415509259</v>
      </c>
      <c r="T604" s="10">
        <f t="shared" si="77"/>
        <v>42173.79415509259</v>
      </c>
      <c r="U604" t="str">
        <f t="shared" si="78"/>
        <v>FALSE</v>
      </c>
      <c r="V604">
        <f t="shared" si="79"/>
        <v>30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41835.639155092591</v>
      </c>
      <c r="T605" s="10">
        <f t="shared" si="77"/>
        <v>41865.639155092591</v>
      </c>
      <c r="U605" t="str">
        <f t="shared" si="78"/>
        <v>FALSE</v>
      </c>
      <c r="V605">
        <f t="shared" si="79"/>
        <v>30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>
        <f t="shared" si="73"/>
        <v>0</v>
      </c>
      <c r="Q606" t="str">
        <f t="shared" si="74"/>
        <v>technology</v>
      </c>
      <c r="R606" t="str">
        <f t="shared" si="75"/>
        <v>web</v>
      </c>
      <c r="S606" s="10">
        <f t="shared" si="76"/>
        <v>41849.035370370373</v>
      </c>
      <c r="T606" s="10">
        <f t="shared" si="77"/>
        <v>41879.035370370373</v>
      </c>
      <c r="U606" t="str">
        <f t="shared" si="78"/>
        <v>FALSE</v>
      </c>
      <c r="V606">
        <f t="shared" si="79"/>
        <v>30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42194.357731481476</v>
      </c>
      <c r="T607" s="10">
        <f t="shared" si="77"/>
        <v>42239.357731481476</v>
      </c>
      <c r="U607" t="str">
        <f t="shared" si="78"/>
        <v>FALSE</v>
      </c>
      <c r="V607">
        <f t="shared" si="79"/>
        <v>45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42102.650567129633</v>
      </c>
      <c r="T608" s="10">
        <f t="shared" si="77"/>
        <v>42148.625</v>
      </c>
      <c r="U608" t="str">
        <f t="shared" si="78"/>
        <v>FALSE</v>
      </c>
      <c r="V608">
        <f t="shared" si="79"/>
        <v>45.974432870367309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>
        <f t="shared" si="73"/>
        <v>0</v>
      </c>
      <c r="Q609" t="str">
        <f t="shared" si="74"/>
        <v>technology</v>
      </c>
      <c r="R609" t="str">
        <f t="shared" si="75"/>
        <v>web</v>
      </c>
      <c r="S609" s="10">
        <f t="shared" si="76"/>
        <v>42300.825648148151</v>
      </c>
      <c r="T609" s="10">
        <f t="shared" si="77"/>
        <v>42330.867314814815</v>
      </c>
      <c r="U609" t="str">
        <f t="shared" si="78"/>
        <v>FALSE</v>
      </c>
      <c r="V609">
        <f t="shared" si="79"/>
        <v>30.041666666664241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42140.921064814815</v>
      </c>
      <c r="T610" s="10">
        <f t="shared" si="77"/>
        <v>42170.921064814815</v>
      </c>
      <c r="U610" t="str">
        <f t="shared" si="78"/>
        <v>FALSE</v>
      </c>
      <c r="V610">
        <f t="shared" si="79"/>
        <v>30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42307.034074074079</v>
      </c>
      <c r="T611" s="10">
        <f t="shared" si="77"/>
        <v>42337.075740740736</v>
      </c>
      <c r="U611" t="str">
        <f t="shared" si="78"/>
        <v>FALSE</v>
      </c>
      <c r="V611">
        <f t="shared" si="79"/>
        <v>30.041666666656965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>
        <f t="shared" si="73"/>
        <v>0</v>
      </c>
      <c r="Q612" t="str">
        <f t="shared" si="74"/>
        <v>technology</v>
      </c>
      <c r="R612" t="str">
        <f t="shared" si="75"/>
        <v>web</v>
      </c>
      <c r="S612" s="10">
        <f t="shared" si="76"/>
        <v>42086.83085648148</v>
      </c>
      <c r="T612" s="10">
        <f t="shared" si="77"/>
        <v>42116.83085648148</v>
      </c>
      <c r="U612" t="str">
        <f t="shared" si="78"/>
        <v>FALSE</v>
      </c>
      <c r="V612">
        <f t="shared" si="79"/>
        <v>30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>
        <f t="shared" si="73"/>
        <v>0</v>
      </c>
      <c r="Q613" t="str">
        <f t="shared" si="74"/>
        <v>technology</v>
      </c>
      <c r="R613" t="str">
        <f t="shared" si="75"/>
        <v>web</v>
      </c>
      <c r="S613" s="10">
        <f t="shared" si="76"/>
        <v>42328.560613425929</v>
      </c>
      <c r="T613" s="10">
        <f t="shared" si="77"/>
        <v>42388.560613425929</v>
      </c>
      <c r="U613" t="str">
        <f t="shared" si="78"/>
        <v>FALSE</v>
      </c>
      <c r="V613">
        <f t="shared" si="79"/>
        <v>60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>
        <f t="shared" si="73"/>
        <v>0</v>
      </c>
      <c r="Q614" t="str">
        <f t="shared" si="74"/>
        <v>technology</v>
      </c>
      <c r="R614" t="str">
        <f t="shared" si="75"/>
        <v>web</v>
      </c>
      <c r="S614" s="10">
        <f t="shared" si="76"/>
        <v>42585.031782407401</v>
      </c>
      <c r="T614" s="10">
        <f t="shared" si="77"/>
        <v>42615.031782407401</v>
      </c>
      <c r="U614" t="str">
        <f t="shared" si="78"/>
        <v>FALSE</v>
      </c>
      <c r="V614">
        <f t="shared" si="79"/>
        <v>30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42247.496759259258</v>
      </c>
      <c r="T615" s="10">
        <f t="shared" si="77"/>
        <v>42278.207638888889</v>
      </c>
      <c r="U615" t="str">
        <f t="shared" si="78"/>
        <v>FALSE</v>
      </c>
      <c r="V615">
        <f t="shared" si="79"/>
        <v>30.710879629630654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>
        <f t="shared" si="73"/>
        <v>0</v>
      </c>
      <c r="Q616" t="str">
        <f t="shared" si="74"/>
        <v>technology</v>
      </c>
      <c r="R616" t="str">
        <f t="shared" si="75"/>
        <v>web</v>
      </c>
      <c r="S616" s="10">
        <f t="shared" si="76"/>
        <v>42515.061805555553</v>
      </c>
      <c r="T616" s="10">
        <f t="shared" si="77"/>
        <v>42545.061805555553</v>
      </c>
      <c r="U616" t="str">
        <f t="shared" si="78"/>
        <v>FALSE</v>
      </c>
      <c r="V616">
        <f t="shared" si="79"/>
        <v>30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>
        <f t="shared" si="73"/>
        <v>0</v>
      </c>
      <c r="Q617" t="str">
        <f t="shared" si="74"/>
        <v>technology</v>
      </c>
      <c r="R617" t="str">
        <f t="shared" si="75"/>
        <v>web</v>
      </c>
      <c r="S617" s="10">
        <f t="shared" si="76"/>
        <v>42242.122210648144</v>
      </c>
      <c r="T617" s="10">
        <f t="shared" si="77"/>
        <v>42272.122210648144</v>
      </c>
      <c r="U617" t="str">
        <f t="shared" si="78"/>
        <v>FALSE</v>
      </c>
      <c r="V617">
        <f t="shared" si="79"/>
        <v>30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>
        <f t="shared" si="73"/>
        <v>0</v>
      </c>
      <c r="Q618" t="str">
        <f t="shared" si="74"/>
        <v>technology</v>
      </c>
      <c r="R618" t="str">
        <f t="shared" si="75"/>
        <v>web</v>
      </c>
      <c r="S618" s="10">
        <f t="shared" si="76"/>
        <v>42761.376238425932</v>
      </c>
      <c r="T618" s="10">
        <f t="shared" si="77"/>
        <v>42791.376238425932</v>
      </c>
      <c r="U618" t="str">
        <f t="shared" si="78"/>
        <v>FALSE</v>
      </c>
      <c r="V618">
        <f t="shared" si="79"/>
        <v>30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42087.343090277776</v>
      </c>
      <c r="T619" s="10">
        <f t="shared" si="77"/>
        <v>42132.343090277776</v>
      </c>
      <c r="U619" t="str">
        <f t="shared" si="78"/>
        <v>FALSE</v>
      </c>
      <c r="V619">
        <f t="shared" si="79"/>
        <v>45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>
        <f t="shared" si="73"/>
        <v>0</v>
      </c>
      <c r="Q620" t="str">
        <f t="shared" si="74"/>
        <v>technology</v>
      </c>
      <c r="R620" t="str">
        <f t="shared" si="75"/>
        <v>web</v>
      </c>
      <c r="S620" s="10">
        <f t="shared" si="76"/>
        <v>42317.810219907406</v>
      </c>
      <c r="T620" s="10">
        <f t="shared" si="77"/>
        <v>42347.810219907406</v>
      </c>
      <c r="U620" t="str">
        <f t="shared" si="78"/>
        <v>FALSE</v>
      </c>
      <c r="V620">
        <f t="shared" si="79"/>
        <v>30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41908.650347222225</v>
      </c>
      <c r="T621" s="10">
        <f t="shared" si="77"/>
        <v>41968.692013888889</v>
      </c>
      <c r="U621" t="str">
        <f t="shared" si="78"/>
        <v>FALSE</v>
      </c>
      <c r="V621">
        <f t="shared" si="79"/>
        <v>60.041666666664241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41831.716874999998</v>
      </c>
      <c r="T622" s="10">
        <f t="shared" si="77"/>
        <v>41876.716874999998</v>
      </c>
      <c r="U622" t="str">
        <f t="shared" si="78"/>
        <v>FALSE</v>
      </c>
      <c r="V622">
        <f t="shared" si="79"/>
        <v>45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42528.987696759257</v>
      </c>
      <c r="T623" s="10">
        <f t="shared" si="77"/>
        <v>42558.987696759257</v>
      </c>
      <c r="U623" t="str">
        <f t="shared" si="78"/>
        <v>FALSE</v>
      </c>
      <c r="V623">
        <f t="shared" si="79"/>
        <v>30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42532.774745370371</v>
      </c>
      <c r="T624" s="10">
        <f t="shared" si="77"/>
        <v>42552.774745370371</v>
      </c>
      <c r="U624" t="str">
        <f t="shared" si="78"/>
        <v>FALSE</v>
      </c>
      <c r="V624">
        <f t="shared" si="79"/>
        <v>20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>
        <f t="shared" si="73"/>
        <v>0</v>
      </c>
      <c r="Q625" t="str">
        <f t="shared" si="74"/>
        <v>technology</v>
      </c>
      <c r="R625" t="str">
        <f t="shared" si="75"/>
        <v>web</v>
      </c>
      <c r="S625" s="10">
        <f t="shared" si="76"/>
        <v>42122.009224537032</v>
      </c>
      <c r="T625" s="10">
        <f t="shared" si="77"/>
        <v>42152.009224537032</v>
      </c>
      <c r="U625" t="str">
        <f t="shared" si="78"/>
        <v>FALSE</v>
      </c>
      <c r="V625">
        <f t="shared" si="79"/>
        <v>30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>
        <f t="shared" si="73"/>
        <v>0</v>
      </c>
      <c r="Q626" t="str">
        <f t="shared" si="74"/>
        <v>technology</v>
      </c>
      <c r="R626" t="str">
        <f t="shared" si="75"/>
        <v>web</v>
      </c>
      <c r="S626" s="10">
        <f t="shared" si="76"/>
        <v>42108.988900462966</v>
      </c>
      <c r="T626" s="10">
        <f t="shared" si="77"/>
        <v>42138.988900462966</v>
      </c>
      <c r="U626" t="str">
        <f t="shared" si="78"/>
        <v>FALSE</v>
      </c>
      <c r="V626">
        <f t="shared" si="79"/>
        <v>30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>
        <f t="shared" si="73"/>
        <v>0</v>
      </c>
      <c r="Q627" t="str">
        <f t="shared" si="74"/>
        <v>technology</v>
      </c>
      <c r="R627" t="str">
        <f t="shared" si="75"/>
        <v>web</v>
      </c>
      <c r="S627" s="10">
        <f t="shared" si="76"/>
        <v>42790.895567129628</v>
      </c>
      <c r="T627" s="10">
        <f t="shared" si="77"/>
        <v>42820.853900462964</v>
      </c>
      <c r="U627" t="str">
        <f t="shared" si="78"/>
        <v>FALSE</v>
      </c>
      <c r="V627">
        <f t="shared" si="79"/>
        <v>29.958333333335759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42198.559479166666</v>
      </c>
      <c r="T628" s="10">
        <f t="shared" si="77"/>
        <v>42231.556944444441</v>
      </c>
      <c r="U628" t="str">
        <f t="shared" si="78"/>
        <v>FALSE</v>
      </c>
      <c r="V628">
        <f t="shared" si="79"/>
        <v>32.997465277774609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42384.306840277779</v>
      </c>
      <c r="T629" s="10">
        <f t="shared" si="77"/>
        <v>42443.958333333328</v>
      </c>
      <c r="U629" t="str">
        <f t="shared" si="78"/>
        <v>FALSE</v>
      </c>
      <c r="V629">
        <f t="shared" si="79"/>
        <v>59.651493055549508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>
        <f t="shared" si="73"/>
        <v>0</v>
      </c>
      <c r="Q630" t="str">
        <f t="shared" si="74"/>
        <v>technology</v>
      </c>
      <c r="R630" t="str">
        <f t="shared" si="75"/>
        <v>web</v>
      </c>
      <c r="S630" s="10">
        <f t="shared" si="76"/>
        <v>41803.692789351851</v>
      </c>
      <c r="T630" s="10">
        <f t="shared" si="77"/>
        <v>41833.692789351851</v>
      </c>
      <c r="U630" t="str">
        <f t="shared" si="78"/>
        <v>FALSE</v>
      </c>
      <c r="V630">
        <f t="shared" si="79"/>
        <v>30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42474.637824074074</v>
      </c>
      <c r="T631" s="10">
        <f t="shared" si="77"/>
        <v>42504.637824074074</v>
      </c>
      <c r="U631" t="str">
        <f t="shared" si="78"/>
        <v>FALSE</v>
      </c>
      <c r="V631">
        <f t="shared" si="79"/>
        <v>30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42223.619456018518</v>
      </c>
      <c r="T632" s="10">
        <f t="shared" si="77"/>
        <v>42253.215277777781</v>
      </c>
      <c r="U632" t="str">
        <f t="shared" si="78"/>
        <v>FALSE</v>
      </c>
      <c r="V632">
        <f t="shared" si="79"/>
        <v>29.595821759263345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42489.772326388891</v>
      </c>
      <c r="T633" s="10">
        <f t="shared" si="77"/>
        <v>42518.772326388891</v>
      </c>
      <c r="U633" t="str">
        <f t="shared" si="78"/>
        <v>FALSE</v>
      </c>
      <c r="V633">
        <f t="shared" si="79"/>
        <v>29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>
        <f t="shared" si="73"/>
        <v>0</v>
      </c>
      <c r="Q634" t="str">
        <f t="shared" si="74"/>
        <v>technology</v>
      </c>
      <c r="R634" t="str">
        <f t="shared" si="75"/>
        <v>web</v>
      </c>
      <c r="S634" s="10">
        <f t="shared" si="76"/>
        <v>42303.659317129626</v>
      </c>
      <c r="T634" s="10">
        <f t="shared" si="77"/>
        <v>42333.700983796298</v>
      </c>
      <c r="U634" t="str">
        <f t="shared" si="78"/>
        <v>FALSE</v>
      </c>
      <c r="V634">
        <f t="shared" si="79"/>
        <v>30.041666666671517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42507.29932870371</v>
      </c>
      <c r="T635" s="10">
        <f t="shared" si="77"/>
        <v>42538.958333333328</v>
      </c>
      <c r="U635" t="str">
        <f t="shared" si="78"/>
        <v>FALSE</v>
      </c>
      <c r="V635">
        <f t="shared" si="79"/>
        <v>31.659004629618721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42031.928576388891</v>
      </c>
      <c r="T636" s="10">
        <f t="shared" si="77"/>
        <v>42061.928576388891</v>
      </c>
      <c r="U636" t="str">
        <f t="shared" si="78"/>
        <v>FALSE</v>
      </c>
      <c r="V636">
        <f t="shared" si="79"/>
        <v>30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42076.092152777783</v>
      </c>
      <c r="T637" s="10">
        <f t="shared" si="77"/>
        <v>42106.092152777783</v>
      </c>
      <c r="U637" t="str">
        <f t="shared" si="78"/>
        <v>FALSE</v>
      </c>
      <c r="V637">
        <f t="shared" si="79"/>
        <v>30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42131.455439814818</v>
      </c>
      <c r="T638" s="10">
        <f t="shared" si="77"/>
        <v>42161.44930555555</v>
      </c>
      <c r="U638" t="str">
        <f t="shared" si="78"/>
        <v>FALSE</v>
      </c>
      <c r="V638">
        <f t="shared" si="79"/>
        <v>29.993865740732872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>
        <f t="shared" si="73"/>
        <v>0</v>
      </c>
      <c r="Q639" t="str">
        <f t="shared" si="74"/>
        <v>technology</v>
      </c>
      <c r="R639" t="str">
        <f t="shared" si="75"/>
        <v>web</v>
      </c>
      <c r="S639" s="10">
        <f t="shared" si="76"/>
        <v>42762.962013888886</v>
      </c>
      <c r="T639" s="10">
        <f t="shared" si="77"/>
        <v>42791.961111111115</v>
      </c>
      <c r="U639" t="str">
        <f t="shared" si="78"/>
        <v>FALSE</v>
      </c>
      <c r="V639">
        <f t="shared" si="79"/>
        <v>28.999097222229466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42759.593310185184</v>
      </c>
      <c r="T640" s="10">
        <f t="shared" si="77"/>
        <v>42819.55164351852</v>
      </c>
      <c r="U640" t="str">
        <f t="shared" si="78"/>
        <v>FALSE</v>
      </c>
      <c r="V640">
        <f t="shared" si="79"/>
        <v>59.958333333335759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41865.583275462966</v>
      </c>
      <c r="T641" s="10">
        <f t="shared" si="77"/>
        <v>41925.583275462966</v>
      </c>
      <c r="U641" t="str">
        <f t="shared" si="78"/>
        <v>FALSE</v>
      </c>
      <c r="V641">
        <f t="shared" si="79"/>
        <v>60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42683.420312500006</v>
      </c>
      <c r="T642" s="10">
        <f t="shared" si="77"/>
        <v>42698.958333333328</v>
      </c>
      <c r="U642" t="str">
        <f t="shared" si="78"/>
        <v>TRUE</v>
      </c>
      <c r="V642">
        <f t="shared" si="79"/>
        <v>15.538020833322662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IF(L643&gt;0, E643/L643,0)</f>
        <v>151.31746031746033</v>
      </c>
      <c r="Q643" t="str">
        <f t="shared" ref="Q643:Q706" si="82">LEFT(N643, FIND("/",N643,1)-1)</f>
        <v>technology</v>
      </c>
      <c r="R643" t="str">
        <f t="shared" ref="R643:R706" si="83">RIGHT(N643,LEN(N643)-FIND("/",N643))</f>
        <v>wearables</v>
      </c>
      <c r="S643" s="10">
        <f t="shared" ref="S643:S706" si="84">(((J643/60)/60)/24)+DATE(1970,1,1)</f>
        <v>42199.57</v>
      </c>
      <c r="T643" s="10">
        <f t="shared" ref="T643:T706" si="85">(((I643/60)/60)/24)+DATE(1970,1,1)</f>
        <v>42229.57</v>
      </c>
      <c r="U643" t="str">
        <f t="shared" ref="U643:U706" si="86">IF(E643&gt;=D643,"TRUE","FALSE")</f>
        <v>TRUE</v>
      </c>
      <c r="V643">
        <f t="shared" ref="V643:V706" si="87">T643-S643</f>
        <v>30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42199.651319444441</v>
      </c>
      <c r="T644" s="10">
        <f t="shared" si="85"/>
        <v>42235.651319444441</v>
      </c>
      <c r="U644" t="str">
        <f t="shared" si="86"/>
        <v>TRUE</v>
      </c>
      <c r="V644">
        <f t="shared" si="87"/>
        <v>36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42100.642071759255</v>
      </c>
      <c r="T645" s="10">
        <f t="shared" si="85"/>
        <v>42155.642071759255</v>
      </c>
      <c r="U645" t="str">
        <f t="shared" si="86"/>
        <v>TRUE</v>
      </c>
      <c r="V645">
        <f t="shared" si="87"/>
        <v>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41898.665960648148</v>
      </c>
      <c r="T646" s="10">
        <f t="shared" si="85"/>
        <v>41941.041666666664</v>
      </c>
      <c r="U646" t="str">
        <f t="shared" si="86"/>
        <v>TRUE</v>
      </c>
      <c r="V646">
        <f t="shared" si="87"/>
        <v>42.375706018516212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42564.026319444441</v>
      </c>
      <c r="T647" s="10">
        <f t="shared" si="85"/>
        <v>42594.026319444441</v>
      </c>
      <c r="U647" t="str">
        <f t="shared" si="86"/>
        <v>TRUE</v>
      </c>
      <c r="V647">
        <f t="shared" si="87"/>
        <v>30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41832.852627314816</v>
      </c>
      <c r="T648" s="10">
        <f t="shared" si="85"/>
        <v>41862.852627314816</v>
      </c>
      <c r="U648" t="str">
        <f t="shared" si="86"/>
        <v>TRUE</v>
      </c>
      <c r="V648">
        <f t="shared" si="87"/>
        <v>30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42416.767928240741</v>
      </c>
      <c r="T649" s="10">
        <f t="shared" si="85"/>
        <v>42446.726261574076</v>
      </c>
      <c r="U649" t="str">
        <f t="shared" si="86"/>
        <v>TRUE</v>
      </c>
      <c r="V649">
        <f t="shared" si="87"/>
        <v>29.958333333335759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41891.693379629629</v>
      </c>
      <c r="T650" s="10">
        <f t="shared" si="85"/>
        <v>41926.693379629629</v>
      </c>
      <c r="U650" t="str">
        <f t="shared" si="86"/>
        <v>TRUE</v>
      </c>
      <c r="V650">
        <f t="shared" si="87"/>
        <v>35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41877.912187499998</v>
      </c>
      <c r="T651" s="10">
        <f t="shared" si="85"/>
        <v>41898.912187499998</v>
      </c>
      <c r="U651" t="str">
        <f t="shared" si="86"/>
        <v>TRUE</v>
      </c>
      <c r="V651">
        <f t="shared" si="87"/>
        <v>21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41932.036851851852</v>
      </c>
      <c r="T652" s="10">
        <f t="shared" si="85"/>
        <v>41992.078518518523</v>
      </c>
      <c r="U652" t="str">
        <f t="shared" si="86"/>
        <v>TRUE</v>
      </c>
      <c r="V652">
        <f t="shared" si="87"/>
        <v>60.041666666671517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41956.017488425925</v>
      </c>
      <c r="T653" s="10">
        <f t="shared" si="85"/>
        <v>41986.017488425925</v>
      </c>
      <c r="U653" t="str">
        <f t="shared" si="86"/>
        <v>TRUE</v>
      </c>
      <c r="V653">
        <f t="shared" si="87"/>
        <v>30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42675.690393518518</v>
      </c>
      <c r="T654" s="10">
        <f t="shared" si="85"/>
        <v>42705.732060185182</v>
      </c>
      <c r="U654" t="str">
        <f t="shared" si="86"/>
        <v>TRUE</v>
      </c>
      <c r="V654">
        <f t="shared" si="87"/>
        <v>30.041666666664241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42199.618518518517</v>
      </c>
      <c r="T655" s="10">
        <f t="shared" si="85"/>
        <v>42236.618518518517</v>
      </c>
      <c r="U655" t="str">
        <f t="shared" si="86"/>
        <v>TRUE</v>
      </c>
      <c r="V655">
        <f t="shared" si="87"/>
        <v>37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42163.957326388889</v>
      </c>
      <c r="T656" s="10">
        <f t="shared" si="85"/>
        <v>42193.957326388889</v>
      </c>
      <c r="U656" t="str">
        <f t="shared" si="86"/>
        <v>TRUE</v>
      </c>
      <c r="V656">
        <f t="shared" si="87"/>
        <v>30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42045.957314814819</v>
      </c>
      <c r="T657" s="10">
        <f t="shared" si="85"/>
        <v>42075.915648148148</v>
      </c>
      <c r="U657" t="str">
        <f t="shared" si="86"/>
        <v>TRUE</v>
      </c>
      <c r="V657">
        <f t="shared" si="87"/>
        <v>29.958333333328483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42417.804618055554</v>
      </c>
      <c r="T658" s="10">
        <f t="shared" si="85"/>
        <v>42477.762951388882</v>
      </c>
      <c r="U658" t="str">
        <f t="shared" si="86"/>
        <v>TRUE</v>
      </c>
      <c r="V658">
        <f t="shared" si="87"/>
        <v>59.958333333328483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42331.84574074074</v>
      </c>
      <c r="T659" s="10">
        <f t="shared" si="85"/>
        <v>42361.84574074074</v>
      </c>
      <c r="U659" t="str">
        <f t="shared" si="86"/>
        <v>TRUE</v>
      </c>
      <c r="V659">
        <f t="shared" si="87"/>
        <v>30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42179.160752314812</v>
      </c>
      <c r="T660" s="10">
        <f t="shared" si="85"/>
        <v>42211.75</v>
      </c>
      <c r="U660" t="str">
        <f t="shared" si="86"/>
        <v>TRUE</v>
      </c>
      <c r="V660">
        <f t="shared" si="87"/>
        <v>32.589247685187729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42209.593692129631</v>
      </c>
      <c r="T661" s="10">
        <f t="shared" si="85"/>
        <v>42239.593692129631</v>
      </c>
      <c r="U661" t="str">
        <f t="shared" si="86"/>
        <v>TRUE</v>
      </c>
      <c r="V661">
        <f t="shared" si="87"/>
        <v>30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41922.741655092592</v>
      </c>
      <c r="T662" s="10">
        <f t="shared" si="85"/>
        <v>41952.783321759263</v>
      </c>
      <c r="U662" t="str">
        <f t="shared" si="86"/>
        <v>FALSE</v>
      </c>
      <c r="V662">
        <f t="shared" si="87"/>
        <v>30.041666666671517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42636.645358796297</v>
      </c>
      <c r="T663" s="10">
        <f t="shared" si="85"/>
        <v>42666.645358796297</v>
      </c>
      <c r="U663" t="str">
        <f t="shared" si="86"/>
        <v>FALSE</v>
      </c>
      <c r="V663">
        <f t="shared" si="87"/>
        <v>30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41990.438043981485</v>
      </c>
      <c r="T664" s="10">
        <f t="shared" si="85"/>
        <v>42020.438043981485</v>
      </c>
      <c r="U664" t="str">
        <f t="shared" si="86"/>
        <v>FALSE</v>
      </c>
      <c r="V664">
        <f t="shared" si="87"/>
        <v>30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42173.843240740738</v>
      </c>
      <c r="T665" s="10">
        <f t="shared" si="85"/>
        <v>42203.843240740738</v>
      </c>
      <c r="U665" t="str">
        <f t="shared" si="86"/>
        <v>FALSE</v>
      </c>
      <c r="V665">
        <f t="shared" si="87"/>
        <v>30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42077.666377314818</v>
      </c>
      <c r="T666" s="10">
        <f t="shared" si="85"/>
        <v>42107.666377314818</v>
      </c>
      <c r="U666" t="str">
        <f t="shared" si="86"/>
        <v>FALSE</v>
      </c>
      <c r="V666">
        <f t="shared" si="87"/>
        <v>30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42688.711354166662</v>
      </c>
      <c r="T667" s="10">
        <f t="shared" si="85"/>
        <v>42748.711354166662</v>
      </c>
      <c r="U667" t="str">
        <f t="shared" si="86"/>
        <v>FALSE</v>
      </c>
      <c r="V667">
        <f t="shared" si="87"/>
        <v>60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41838.832152777781</v>
      </c>
      <c r="T668" s="10">
        <f t="shared" si="85"/>
        <v>41868.832152777781</v>
      </c>
      <c r="U668" t="str">
        <f t="shared" si="86"/>
        <v>FALSE</v>
      </c>
      <c r="V668">
        <f t="shared" si="87"/>
        <v>30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42632.373414351852</v>
      </c>
      <c r="T669" s="10">
        <f t="shared" si="85"/>
        <v>42672.373414351852</v>
      </c>
      <c r="U669" t="str">
        <f t="shared" si="86"/>
        <v>FALSE</v>
      </c>
      <c r="V669">
        <f t="shared" si="87"/>
        <v>40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42090.831273148149</v>
      </c>
      <c r="T670" s="10">
        <f t="shared" si="85"/>
        <v>42135.831273148149</v>
      </c>
      <c r="U670" t="str">
        <f t="shared" si="86"/>
        <v>FALSE</v>
      </c>
      <c r="V670">
        <f t="shared" si="87"/>
        <v>45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42527.625671296293</v>
      </c>
      <c r="T671" s="10">
        <f t="shared" si="85"/>
        <v>42557.625671296293</v>
      </c>
      <c r="U671" t="str">
        <f t="shared" si="86"/>
        <v>FALSE</v>
      </c>
      <c r="V671">
        <f t="shared" si="87"/>
        <v>30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42506.709722222222</v>
      </c>
      <c r="T672" s="10">
        <f t="shared" si="85"/>
        <v>42540.340277777781</v>
      </c>
      <c r="U672" t="str">
        <f t="shared" si="86"/>
        <v>FALSE</v>
      </c>
      <c r="V672">
        <f t="shared" si="87"/>
        <v>33.630555555559113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41984.692731481482</v>
      </c>
      <c r="T673" s="10">
        <f t="shared" si="85"/>
        <v>42018.166666666672</v>
      </c>
      <c r="U673" t="str">
        <f t="shared" si="86"/>
        <v>FALSE</v>
      </c>
      <c r="V673">
        <f t="shared" si="87"/>
        <v>33.473935185189475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41974.219490740739</v>
      </c>
      <c r="T674" s="10">
        <f t="shared" si="85"/>
        <v>42005.207638888889</v>
      </c>
      <c r="U674" t="str">
        <f t="shared" si="86"/>
        <v>FALSE</v>
      </c>
      <c r="V674">
        <f t="shared" si="87"/>
        <v>30.988148148149776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41838.840474537035</v>
      </c>
      <c r="T675" s="10">
        <f t="shared" si="85"/>
        <v>41883.840474537035</v>
      </c>
      <c r="U675" t="str">
        <f t="shared" si="86"/>
        <v>FALSE</v>
      </c>
      <c r="V675">
        <f t="shared" si="87"/>
        <v>45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41803.116053240738</v>
      </c>
      <c r="T676" s="10">
        <f t="shared" si="85"/>
        <v>41863.116053240738</v>
      </c>
      <c r="U676" t="str">
        <f t="shared" si="86"/>
        <v>FALSE</v>
      </c>
      <c r="V676">
        <f t="shared" si="87"/>
        <v>60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41975.930601851855</v>
      </c>
      <c r="T677" s="10">
        <f t="shared" si="85"/>
        <v>42005.290972222225</v>
      </c>
      <c r="U677" t="str">
        <f t="shared" si="86"/>
        <v>FALSE</v>
      </c>
      <c r="V677">
        <f t="shared" si="87"/>
        <v>29.360370370370219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42012.768298611118</v>
      </c>
      <c r="T678" s="10">
        <f t="shared" si="85"/>
        <v>42042.768298611118</v>
      </c>
      <c r="U678" t="str">
        <f t="shared" si="86"/>
        <v>FALSE</v>
      </c>
      <c r="V678">
        <f t="shared" si="87"/>
        <v>30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42504.403877314813</v>
      </c>
      <c r="T679" s="10">
        <f t="shared" si="85"/>
        <v>42549.403877314813</v>
      </c>
      <c r="U679" t="str">
        <f t="shared" si="86"/>
        <v>FALSE</v>
      </c>
      <c r="V679">
        <f t="shared" si="87"/>
        <v>45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42481.376597222217</v>
      </c>
      <c r="T680" s="10">
        <f t="shared" si="85"/>
        <v>42511.376597222217</v>
      </c>
      <c r="U680" t="str">
        <f t="shared" si="86"/>
        <v>FALSE</v>
      </c>
      <c r="V680">
        <f t="shared" si="87"/>
        <v>30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42556.695706018523</v>
      </c>
      <c r="T681" s="10">
        <f t="shared" si="85"/>
        <v>42616.695706018523</v>
      </c>
      <c r="U681" t="str">
        <f t="shared" si="86"/>
        <v>FALSE</v>
      </c>
      <c r="V681">
        <f t="shared" si="87"/>
        <v>60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41864.501516203702</v>
      </c>
      <c r="T682" s="10">
        <f t="shared" si="85"/>
        <v>41899.501516203702</v>
      </c>
      <c r="U682" t="str">
        <f t="shared" si="86"/>
        <v>FALSE</v>
      </c>
      <c r="V682">
        <f t="shared" si="87"/>
        <v>35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42639.805601851855</v>
      </c>
      <c r="T683" s="10">
        <f t="shared" si="85"/>
        <v>42669.805601851855</v>
      </c>
      <c r="U683" t="str">
        <f t="shared" si="86"/>
        <v>FALSE</v>
      </c>
      <c r="V683">
        <f t="shared" si="87"/>
        <v>30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42778.765300925923</v>
      </c>
      <c r="T684" s="10">
        <f t="shared" si="85"/>
        <v>42808.723634259266</v>
      </c>
      <c r="U684" t="str">
        <f t="shared" si="86"/>
        <v>FALSE</v>
      </c>
      <c r="V684">
        <f t="shared" si="87"/>
        <v>29.958333333343035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42634.900046296301</v>
      </c>
      <c r="T685" s="10">
        <f t="shared" si="85"/>
        <v>42674.900046296301</v>
      </c>
      <c r="U685" t="str">
        <f t="shared" si="86"/>
        <v>FALSE</v>
      </c>
      <c r="V685">
        <f t="shared" si="87"/>
        <v>40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41809.473275462966</v>
      </c>
      <c r="T686" s="10">
        <f t="shared" si="85"/>
        <v>41845.125</v>
      </c>
      <c r="U686" t="str">
        <f t="shared" si="86"/>
        <v>FALSE</v>
      </c>
      <c r="V686">
        <f t="shared" si="87"/>
        <v>35.65172453703417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41971.866574074069</v>
      </c>
      <c r="T687" s="10">
        <f t="shared" si="85"/>
        <v>42016.866574074069</v>
      </c>
      <c r="U687" t="str">
        <f t="shared" si="86"/>
        <v>FALSE</v>
      </c>
      <c r="V687">
        <f t="shared" si="87"/>
        <v>45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>
        <f t="shared" si="81"/>
        <v>0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42189.673263888893</v>
      </c>
      <c r="T688" s="10">
        <f t="shared" si="85"/>
        <v>42219.673263888893</v>
      </c>
      <c r="U688" t="str">
        <f t="shared" si="86"/>
        <v>FALSE</v>
      </c>
      <c r="V688">
        <f t="shared" si="87"/>
        <v>30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42711.750613425931</v>
      </c>
      <c r="T689" s="10">
        <f t="shared" si="85"/>
        <v>42771.750613425931</v>
      </c>
      <c r="U689" t="str">
        <f t="shared" si="86"/>
        <v>FALSE</v>
      </c>
      <c r="V689">
        <f t="shared" si="87"/>
        <v>60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42262.104780092588</v>
      </c>
      <c r="T690" s="10">
        <f t="shared" si="85"/>
        <v>42292.104780092588</v>
      </c>
      <c r="U690" t="str">
        <f t="shared" si="86"/>
        <v>FALSE</v>
      </c>
      <c r="V690">
        <f t="shared" si="87"/>
        <v>30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42675.66778935185</v>
      </c>
      <c r="T691" s="10">
        <f t="shared" si="85"/>
        <v>42712.207638888889</v>
      </c>
      <c r="U691" t="str">
        <f t="shared" si="86"/>
        <v>FALSE</v>
      </c>
      <c r="V691">
        <f t="shared" si="87"/>
        <v>36.539849537039117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42579.634733796294</v>
      </c>
      <c r="T692" s="10">
        <f t="shared" si="85"/>
        <v>42622.25</v>
      </c>
      <c r="U692" t="str">
        <f t="shared" si="86"/>
        <v>FALSE</v>
      </c>
      <c r="V692">
        <f t="shared" si="87"/>
        <v>42.615266203705687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42158.028310185182</v>
      </c>
      <c r="T693" s="10">
        <f t="shared" si="85"/>
        <v>42186.028310185182</v>
      </c>
      <c r="U693" t="str">
        <f t="shared" si="86"/>
        <v>FALSE</v>
      </c>
      <c r="V693">
        <f t="shared" si="87"/>
        <v>28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42696.37572916667</v>
      </c>
      <c r="T694" s="10">
        <f t="shared" si="85"/>
        <v>42726.37572916667</v>
      </c>
      <c r="U694" t="str">
        <f t="shared" si="86"/>
        <v>FALSE</v>
      </c>
      <c r="V694">
        <f t="shared" si="87"/>
        <v>30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42094.808182870373</v>
      </c>
      <c r="T695" s="10">
        <f t="shared" si="85"/>
        <v>42124.808182870373</v>
      </c>
      <c r="U695" t="str">
        <f t="shared" si="86"/>
        <v>FALSE</v>
      </c>
      <c r="V695">
        <f t="shared" si="87"/>
        <v>30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42737.663877314815</v>
      </c>
      <c r="T696" s="10">
        <f t="shared" si="85"/>
        <v>42767.663877314815</v>
      </c>
      <c r="U696" t="str">
        <f t="shared" si="86"/>
        <v>FALSE</v>
      </c>
      <c r="V696">
        <f t="shared" si="87"/>
        <v>30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41913.521064814813</v>
      </c>
      <c r="T697" s="10">
        <f t="shared" si="85"/>
        <v>41943.521064814813</v>
      </c>
      <c r="U697" t="str">
        <f t="shared" si="86"/>
        <v>FALSE</v>
      </c>
      <c r="V697">
        <f t="shared" si="87"/>
        <v>30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41815.927106481482</v>
      </c>
      <c r="T698" s="10">
        <f t="shared" si="85"/>
        <v>41845.927106481482</v>
      </c>
      <c r="U698" t="str">
        <f t="shared" si="86"/>
        <v>FALSE</v>
      </c>
      <c r="V698">
        <f t="shared" si="87"/>
        <v>30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42388.523020833338</v>
      </c>
      <c r="T699" s="10">
        <f t="shared" si="85"/>
        <v>42403.523020833338</v>
      </c>
      <c r="U699" t="str">
        <f t="shared" si="86"/>
        <v>FALSE</v>
      </c>
      <c r="V699">
        <f t="shared" si="87"/>
        <v>15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41866.931076388886</v>
      </c>
      <c r="T700" s="10">
        <f t="shared" si="85"/>
        <v>41900.083333333336</v>
      </c>
      <c r="U700" t="str">
        <f t="shared" si="86"/>
        <v>FALSE</v>
      </c>
      <c r="V700">
        <f t="shared" si="87"/>
        <v>33.152256944449618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41563.485509259262</v>
      </c>
      <c r="T701" s="10">
        <f t="shared" si="85"/>
        <v>41600.666666666664</v>
      </c>
      <c r="U701" t="str">
        <f t="shared" si="86"/>
        <v>FALSE</v>
      </c>
      <c r="V701">
        <f t="shared" si="87"/>
        <v>37.18115740740177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42715.688437500001</v>
      </c>
      <c r="T702" s="10">
        <f t="shared" si="85"/>
        <v>42745.688437500001</v>
      </c>
      <c r="U702" t="str">
        <f t="shared" si="86"/>
        <v>FALSE</v>
      </c>
      <c r="V702">
        <f t="shared" si="87"/>
        <v>30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41813.662962962961</v>
      </c>
      <c r="T703" s="10">
        <f t="shared" si="85"/>
        <v>41843.662962962961</v>
      </c>
      <c r="U703" t="str">
        <f t="shared" si="86"/>
        <v>FALSE</v>
      </c>
      <c r="V703">
        <f t="shared" si="87"/>
        <v>30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42668.726701388892</v>
      </c>
      <c r="T704" s="10">
        <f t="shared" si="85"/>
        <v>42698.768368055549</v>
      </c>
      <c r="U704" t="str">
        <f t="shared" si="86"/>
        <v>FALSE</v>
      </c>
      <c r="V704">
        <f t="shared" si="87"/>
        <v>30.041666666656965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42711.950798611113</v>
      </c>
      <c r="T705" s="10">
        <f t="shared" si="85"/>
        <v>42766.98055555555</v>
      </c>
      <c r="U705" t="str">
        <f t="shared" si="86"/>
        <v>FALSE</v>
      </c>
      <c r="V705">
        <f t="shared" si="87"/>
        <v>55.029756944437395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42726.192916666667</v>
      </c>
      <c r="T706" s="10">
        <f t="shared" si="85"/>
        <v>42786.192916666667</v>
      </c>
      <c r="U706" t="str">
        <f t="shared" si="86"/>
        <v>FALSE</v>
      </c>
      <c r="V706">
        <f t="shared" si="87"/>
        <v>60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IF(L707&gt;0, E707/L707,0)</f>
        <v>195.4</v>
      </c>
      <c r="Q707" t="str">
        <f t="shared" ref="Q707:Q770" si="90">LEFT(N707, FIND("/",N707,1)-1)</f>
        <v>technology</v>
      </c>
      <c r="R707" t="str">
        <f t="shared" ref="R707:R770" si="91">RIGHT(N707,LEN(N707)-FIND("/",N707))</f>
        <v>wearables</v>
      </c>
      <c r="S707" s="10">
        <f t="shared" ref="S707:S770" si="92">(((J707/60)/60)/24)+DATE(1970,1,1)</f>
        <v>42726.491643518515</v>
      </c>
      <c r="T707" s="10">
        <f t="shared" ref="T707:T770" si="93">(((I707/60)/60)/24)+DATE(1970,1,1)</f>
        <v>42756.491643518515</v>
      </c>
      <c r="U707" t="str">
        <f t="shared" ref="U707:U770" si="94">IF(E707&gt;=D707,"TRUE","FALSE")</f>
        <v>FALSE</v>
      </c>
      <c r="V707">
        <f t="shared" ref="V707:V770" si="95">T707-S707</f>
        <v>30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>
        <f t="shared" si="89"/>
        <v>0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42676.995173611111</v>
      </c>
      <c r="T708" s="10">
        <f t="shared" si="93"/>
        <v>42718.777083333334</v>
      </c>
      <c r="U708" t="str">
        <f t="shared" si="94"/>
        <v>FALSE</v>
      </c>
      <c r="V708">
        <f t="shared" si="95"/>
        <v>41.781909722223645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42696.663506944446</v>
      </c>
      <c r="T709" s="10">
        <f t="shared" si="93"/>
        <v>42736.663506944446</v>
      </c>
      <c r="U709" t="str">
        <f t="shared" si="94"/>
        <v>FALSE</v>
      </c>
      <c r="V709">
        <f t="shared" si="95"/>
        <v>40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41835.581018518518</v>
      </c>
      <c r="T710" s="10">
        <f t="shared" si="93"/>
        <v>41895.581018518518</v>
      </c>
      <c r="U710" t="str">
        <f t="shared" si="94"/>
        <v>FALSE</v>
      </c>
      <c r="V710">
        <f t="shared" si="95"/>
        <v>60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41948.041192129633</v>
      </c>
      <c r="T711" s="10">
        <f t="shared" si="93"/>
        <v>41978.041192129633</v>
      </c>
      <c r="U711" t="str">
        <f t="shared" si="94"/>
        <v>FALSE</v>
      </c>
      <c r="V711">
        <f t="shared" si="95"/>
        <v>30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>
        <f t="shared" si="89"/>
        <v>0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41837.984976851854</v>
      </c>
      <c r="T712" s="10">
        <f t="shared" si="93"/>
        <v>41871.030555555553</v>
      </c>
      <c r="U712" t="str">
        <f t="shared" si="94"/>
        <v>FALSE</v>
      </c>
      <c r="V712">
        <f t="shared" si="95"/>
        <v>33.045578703698993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42678.459120370375</v>
      </c>
      <c r="T713" s="10">
        <f t="shared" si="93"/>
        <v>42718.500787037032</v>
      </c>
      <c r="U713" t="str">
        <f t="shared" si="94"/>
        <v>FALSE</v>
      </c>
      <c r="V713">
        <f t="shared" si="95"/>
        <v>40.041666666656965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42384.680925925932</v>
      </c>
      <c r="T714" s="10">
        <f t="shared" si="93"/>
        <v>42414.680925925932</v>
      </c>
      <c r="U714" t="str">
        <f t="shared" si="94"/>
        <v>FALSE</v>
      </c>
      <c r="V714">
        <f t="shared" si="95"/>
        <v>30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42496.529305555552</v>
      </c>
      <c r="T715" s="10">
        <f t="shared" si="93"/>
        <v>42526.529305555552</v>
      </c>
      <c r="U715" t="str">
        <f t="shared" si="94"/>
        <v>FALSE</v>
      </c>
      <c r="V715">
        <f t="shared" si="95"/>
        <v>30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42734.787986111114</v>
      </c>
      <c r="T716" s="10">
        <f t="shared" si="93"/>
        <v>42794.787986111114</v>
      </c>
      <c r="U716" t="str">
        <f t="shared" si="94"/>
        <v>FALSE</v>
      </c>
      <c r="V716">
        <f t="shared" si="95"/>
        <v>60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42273.090740740736</v>
      </c>
      <c r="T717" s="10">
        <f t="shared" si="93"/>
        <v>42313.132407407407</v>
      </c>
      <c r="U717" t="str">
        <f t="shared" si="94"/>
        <v>FALSE</v>
      </c>
      <c r="V717">
        <f t="shared" si="95"/>
        <v>40.041666666671517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41940.658645833333</v>
      </c>
      <c r="T718" s="10">
        <f t="shared" si="93"/>
        <v>41974</v>
      </c>
      <c r="U718" t="str">
        <f t="shared" si="94"/>
        <v>FALSE</v>
      </c>
      <c r="V718">
        <f t="shared" si="95"/>
        <v>33.341354166666861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41857.854189814818</v>
      </c>
      <c r="T719" s="10">
        <f t="shared" si="93"/>
        <v>41887.854189814818</v>
      </c>
      <c r="U719" t="str">
        <f t="shared" si="94"/>
        <v>FALSE</v>
      </c>
      <c r="V719">
        <f t="shared" si="95"/>
        <v>30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42752.845451388886</v>
      </c>
      <c r="T720" s="10">
        <f t="shared" si="93"/>
        <v>42784.249305555553</v>
      </c>
      <c r="U720" t="str">
        <f t="shared" si="94"/>
        <v>FALSE</v>
      </c>
      <c r="V720">
        <f t="shared" si="95"/>
        <v>31.403854166666861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42409.040231481486</v>
      </c>
      <c r="T721" s="10">
        <f t="shared" si="93"/>
        <v>42423.040231481486</v>
      </c>
      <c r="U721" t="str">
        <f t="shared" si="94"/>
        <v>FALSE</v>
      </c>
      <c r="V721">
        <f t="shared" si="95"/>
        <v>14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40909.649201388893</v>
      </c>
      <c r="T722" s="10">
        <f t="shared" si="93"/>
        <v>40937.649201388893</v>
      </c>
      <c r="U722" t="str">
        <f t="shared" si="94"/>
        <v>TRUE</v>
      </c>
      <c r="V722">
        <f t="shared" si="95"/>
        <v>28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41807.571840277778</v>
      </c>
      <c r="T723" s="10">
        <f t="shared" si="93"/>
        <v>41852.571840277778</v>
      </c>
      <c r="U723" t="str">
        <f t="shared" si="94"/>
        <v>TRUE</v>
      </c>
      <c r="V723">
        <f t="shared" si="95"/>
        <v>45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40977.805300925924</v>
      </c>
      <c r="T724" s="10">
        <f t="shared" si="93"/>
        <v>41007.76363425926</v>
      </c>
      <c r="U724" t="str">
        <f t="shared" si="94"/>
        <v>TRUE</v>
      </c>
      <c r="V724">
        <f t="shared" si="95"/>
        <v>29.958333333335759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42184.816539351858</v>
      </c>
      <c r="T725" s="10">
        <f t="shared" si="93"/>
        <v>42215.165972222225</v>
      </c>
      <c r="U725" t="str">
        <f t="shared" si="94"/>
        <v>TRUE</v>
      </c>
      <c r="V725">
        <f t="shared" si="95"/>
        <v>30.349432870367309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40694.638460648144</v>
      </c>
      <c r="T726" s="10">
        <f t="shared" si="93"/>
        <v>40724.638460648144</v>
      </c>
      <c r="U726" t="str">
        <f t="shared" si="94"/>
        <v>TRUE</v>
      </c>
      <c r="V726">
        <f t="shared" si="95"/>
        <v>30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42321.626296296294</v>
      </c>
      <c r="T727" s="10">
        <f t="shared" si="93"/>
        <v>42351.626296296294</v>
      </c>
      <c r="U727" t="str">
        <f t="shared" si="94"/>
        <v>TRUE</v>
      </c>
      <c r="V727">
        <f t="shared" si="95"/>
        <v>30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41346.042673611111</v>
      </c>
      <c r="T728" s="10">
        <f t="shared" si="93"/>
        <v>41376.042673611111</v>
      </c>
      <c r="U728" t="str">
        <f t="shared" si="94"/>
        <v>TRUE</v>
      </c>
      <c r="V728">
        <f t="shared" si="95"/>
        <v>30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41247.020243055551</v>
      </c>
      <c r="T729" s="10">
        <f t="shared" si="93"/>
        <v>41288.888888888891</v>
      </c>
      <c r="U729" t="str">
        <f t="shared" si="94"/>
        <v>TRUE</v>
      </c>
      <c r="V729">
        <f t="shared" si="95"/>
        <v>41.868645833339542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40731.837465277778</v>
      </c>
      <c r="T730" s="10">
        <f t="shared" si="93"/>
        <v>40776.837465277778</v>
      </c>
      <c r="U730" t="str">
        <f t="shared" si="94"/>
        <v>TRUE</v>
      </c>
      <c r="V730">
        <f t="shared" si="95"/>
        <v>45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41111.185891203706</v>
      </c>
      <c r="T731" s="10">
        <f t="shared" si="93"/>
        <v>41171.185891203706</v>
      </c>
      <c r="U731" t="str">
        <f t="shared" si="94"/>
        <v>TRUE</v>
      </c>
      <c r="V731">
        <f t="shared" si="95"/>
        <v>60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40854.745266203703</v>
      </c>
      <c r="T732" s="10">
        <f t="shared" si="93"/>
        <v>40884.745266203703</v>
      </c>
      <c r="U732" t="str">
        <f t="shared" si="94"/>
        <v>TRUE</v>
      </c>
      <c r="V732">
        <f t="shared" si="95"/>
        <v>30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40879.795682870368</v>
      </c>
      <c r="T733" s="10">
        <f t="shared" si="93"/>
        <v>40930.25</v>
      </c>
      <c r="U733" t="str">
        <f t="shared" si="94"/>
        <v>TRUE</v>
      </c>
      <c r="V733">
        <f t="shared" si="95"/>
        <v>50.454317129631818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41486.424317129626</v>
      </c>
      <c r="T734" s="10">
        <f t="shared" si="93"/>
        <v>41546.424317129626</v>
      </c>
      <c r="U734" t="str">
        <f t="shared" si="94"/>
        <v>TRUE</v>
      </c>
      <c r="V734">
        <f t="shared" si="95"/>
        <v>60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41598.420046296298</v>
      </c>
      <c r="T735" s="10">
        <f t="shared" si="93"/>
        <v>41628.420046296298</v>
      </c>
      <c r="U735" t="str">
        <f t="shared" si="94"/>
        <v>TRUE</v>
      </c>
      <c r="V735">
        <f t="shared" si="95"/>
        <v>30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42102.164583333331</v>
      </c>
      <c r="T736" s="10">
        <f t="shared" si="93"/>
        <v>42133.208333333328</v>
      </c>
      <c r="U736" t="str">
        <f t="shared" si="94"/>
        <v>TRUE</v>
      </c>
      <c r="V736">
        <f t="shared" si="95"/>
        <v>31.04374999999709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41946.029467592591</v>
      </c>
      <c r="T737" s="10">
        <f t="shared" si="93"/>
        <v>41977.027083333334</v>
      </c>
      <c r="U737" t="str">
        <f t="shared" si="94"/>
        <v>TRUE</v>
      </c>
      <c r="V737">
        <f t="shared" si="95"/>
        <v>30.99761574074364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41579.734259259261</v>
      </c>
      <c r="T738" s="10">
        <f t="shared" si="93"/>
        <v>41599.207638888889</v>
      </c>
      <c r="U738" t="str">
        <f t="shared" si="94"/>
        <v>TRUE</v>
      </c>
      <c r="V738">
        <f t="shared" si="95"/>
        <v>19.473379629627743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41667.275312500002</v>
      </c>
      <c r="T739" s="10">
        <f t="shared" si="93"/>
        <v>41684.833333333336</v>
      </c>
      <c r="U739" t="str">
        <f t="shared" si="94"/>
        <v>TRUE</v>
      </c>
      <c r="V739">
        <f t="shared" si="95"/>
        <v>17.558020833334012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41943.604097222218</v>
      </c>
      <c r="T740" s="10">
        <f t="shared" si="93"/>
        <v>41974.207638888889</v>
      </c>
      <c r="U740" t="str">
        <f t="shared" si="94"/>
        <v>TRUE</v>
      </c>
      <c r="V740">
        <f t="shared" si="95"/>
        <v>30.603541666670935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41829.502650462964</v>
      </c>
      <c r="T741" s="10">
        <f t="shared" si="93"/>
        <v>41862.502650462964</v>
      </c>
      <c r="U741" t="str">
        <f t="shared" si="94"/>
        <v>TRUE</v>
      </c>
      <c r="V741">
        <f t="shared" si="95"/>
        <v>33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42162.146782407406</v>
      </c>
      <c r="T742" s="10">
        <f t="shared" si="93"/>
        <v>42176.146782407406</v>
      </c>
      <c r="U742" t="str">
        <f t="shared" si="94"/>
        <v>TRUE</v>
      </c>
      <c r="V742">
        <f t="shared" si="95"/>
        <v>14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41401.648217592592</v>
      </c>
      <c r="T743" s="10">
        <f t="shared" si="93"/>
        <v>41436.648217592592</v>
      </c>
      <c r="U743" t="str">
        <f t="shared" si="94"/>
        <v>TRUE</v>
      </c>
      <c r="V743">
        <f t="shared" si="95"/>
        <v>35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41689.917962962965</v>
      </c>
      <c r="T744" s="10">
        <f t="shared" si="93"/>
        <v>41719.876296296294</v>
      </c>
      <c r="U744" t="str">
        <f t="shared" si="94"/>
        <v>TRUE</v>
      </c>
      <c r="V744">
        <f t="shared" si="95"/>
        <v>29.958333333328483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40990.709317129629</v>
      </c>
      <c r="T745" s="10">
        <f t="shared" si="93"/>
        <v>41015.875</v>
      </c>
      <c r="U745" t="str">
        <f t="shared" si="94"/>
        <v>TRUE</v>
      </c>
      <c r="V745">
        <f t="shared" si="95"/>
        <v>25.165682870370802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41226.95721064815</v>
      </c>
      <c r="T746" s="10">
        <f t="shared" si="93"/>
        <v>41256.95721064815</v>
      </c>
      <c r="U746" t="str">
        <f t="shared" si="94"/>
        <v>TRUE</v>
      </c>
      <c r="V746">
        <f t="shared" si="95"/>
        <v>30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41367.572280092594</v>
      </c>
      <c r="T747" s="10">
        <f t="shared" si="93"/>
        <v>41397.572280092594</v>
      </c>
      <c r="U747" t="str">
        <f t="shared" si="94"/>
        <v>TRUE</v>
      </c>
      <c r="V747">
        <f t="shared" si="95"/>
        <v>30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41157.042928240742</v>
      </c>
      <c r="T748" s="10">
        <f t="shared" si="93"/>
        <v>41175.165972222225</v>
      </c>
      <c r="U748" t="str">
        <f t="shared" si="94"/>
        <v>TRUE</v>
      </c>
      <c r="V748">
        <f t="shared" si="95"/>
        <v>18.123043981482624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41988.548831018517</v>
      </c>
      <c r="T749" s="10">
        <f t="shared" si="93"/>
        <v>42019.454166666663</v>
      </c>
      <c r="U749" t="str">
        <f t="shared" si="94"/>
        <v>TRUE</v>
      </c>
      <c r="V749">
        <f t="shared" si="95"/>
        <v>30.90533564814541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41831.846828703703</v>
      </c>
      <c r="T750" s="10">
        <f t="shared" si="93"/>
        <v>41861.846828703703</v>
      </c>
      <c r="U750" t="str">
        <f t="shared" si="94"/>
        <v>TRUE</v>
      </c>
      <c r="V750">
        <f t="shared" si="95"/>
        <v>30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42733.94131944445</v>
      </c>
      <c r="T751" s="10">
        <f t="shared" si="93"/>
        <v>42763.94131944445</v>
      </c>
      <c r="U751" t="str">
        <f t="shared" si="94"/>
        <v>TRUE</v>
      </c>
      <c r="V751">
        <f t="shared" si="95"/>
        <v>30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41299.878148148149</v>
      </c>
      <c r="T752" s="10">
        <f t="shared" si="93"/>
        <v>41329.878148148149</v>
      </c>
      <c r="U752" t="str">
        <f t="shared" si="94"/>
        <v>TRUE</v>
      </c>
      <c r="V752">
        <f t="shared" si="95"/>
        <v>30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40713.630497685182</v>
      </c>
      <c r="T753" s="10">
        <f t="shared" si="93"/>
        <v>40759.630497685182</v>
      </c>
      <c r="U753" t="str">
        <f t="shared" si="94"/>
        <v>TRUE</v>
      </c>
      <c r="V753">
        <f t="shared" si="95"/>
        <v>46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42639.421493055561</v>
      </c>
      <c r="T754" s="10">
        <f t="shared" si="93"/>
        <v>42659.458333333328</v>
      </c>
      <c r="U754" t="str">
        <f t="shared" si="94"/>
        <v>TRUE</v>
      </c>
      <c r="V754">
        <f t="shared" si="95"/>
        <v>20.036840277767624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42019.590173611112</v>
      </c>
      <c r="T755" s="10">
        <f t="shared" si="93"/>
        <v>42049.590173611112</v>
      </c>
      <c r="U755" t="str">
        <f t="shared" si="94"/>
        <v>TRUE</v>
      </c>
      <c r="V755">
        <f t="shared" si="95"/>
        <v>30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41249.749085648145</v>
      </c>
      <c r="T756" s="10">
        <f t="shared" si="93"/>
        <v>41279.749085648145</v>
      </c>
      <c r="U756" t="str">
        <f t="shared" si="94"/>
        <v>TRUE</v>
      </c>
      <c r="V756">
        <f t="shared" si="95"/>
        <v>30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41383.605057870373</v>
      </c>
      <c r="T757" s="10">
        <f t="shared" si="93"/>
        <v>41414.02847222222</v>
      </c>
      <c r="U757" t="str">
        <f t="shared" si="94"/>
        <v>TRUE</v>
      </c>
      <c r="V757">
        <f t="shared" si="95"/>
        <v>30.423414351847896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40590.766886574071</v>
      </c>
      <c r="T758" s="10">
        <f t="shared" si="93"/>
        <v>40651.725219907406</v>
      </c>
      <c r="U758" t="str">
        <f t="shared" si="94"/>
        <v>TRUE</v>
      </c>
      <c r="V758">
        <f t="shared" si="95"/>
        <v>60.958333333335759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41235.054560185185</v>
      </c>
      <c r="T759" s="10">
        <f t="shared" si="93"/>
        <v>41249.054560185185</v>
      </c>
      <c r="U759" t="str">
        <f t="shared" si="94"/>
        <v>TRUE</v>
      </c>
      <c r="V759">
        <f t="shared" si="95"/>
        <v>14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40429.836435185185</v>
      </c>
      <c r="T760" s="10">
        <f t="shared" si="93"/>
        <v>40459.836435185185</v>
      </c>
      <c r="U760" t="str">
        <f t="shared" si="94"/>
        <v>TRUE</v>
      </c>
      <c r="V760">
        <f t="shared" si="95"/>
        <v>30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41789.330312500002</v>
      </c>
      <c r="T761" s="10">
        <f t="shared" si="93"/>
        <v>41829.330312500002</v>
      </c>
      <c r="U761" t="str">
        <f t="shared" si="94"/>
        <v>TRUE</v>
      </c>
      <c r="V761">
        <f t="shared" si="95"/>
        <v>40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>
        <f t="shared" si="89"/>
        <v>0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42670.764039351852</v>
      </c>
      <c r="T762" s="10">
        <f t="shared" si="93"/>
        <v>42700.805706018517</v>
      </c>
      <c r="U762" t="str">
        <f t="shared" si="94"/>
        <v>FALSE</v>
      </c>
      <c r="V762">
        <f t="shared" si="95"/>
        <v>30.041666666664241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41642.751458333332</v>
      </c>
      <c r="T763" s="10">
        <f t="shared" si="93"/>
        <v>41672.751458333332</v>
      </c>
      <c r="U763" t="str">
        <f t="shared" si="94"/>
        <v>FALSE</v>
      </c>
      <c r="V763">
        <f t="shared" si="95"/>
        <v>30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>
        <f t="shared" si="89"/>
        <v>0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42690.858449074076</v>
      </c>
      <c r="T764" s="10">
        <f t="shared" si="93"/>
        <v>42708.25</v>
      </c>
      <c r="U764" t="str">
        <f t="shared" si="94"/>
        <v>FALSE</v>
      </c>
      <c r="V764">
        <f t="shared" si="95"/>
        <v>17.391550925924093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41471.446851851848</v>
      </c>
      <c r="T765" s="10">
        <f t="shared" si="93"/>
        <v>41501.446851851848</v>
      </c>
      <c r="U765" t="str">
        <f t="shared" si="94"/>
        <v>FALSE</v>
      </c>
      <c r="V765">
        <f t="shared" si="95"/>
        <v>30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>
        <f t="shared" si="89"/>
        <v>0</v>
      </c>
      <c r="Q766" t="str">
        <f t="shared" si="90"/>
        <v>publishing</v>
      </c>
      <c r="R766" t="str">
        <f t="shared" si="91"/>
        <v>fiction</v>
      </c>
      <c r="S766" s="10">
        <f t="shared" si="92"/>
        <v>42227.173159722224</v>
      </c>
      <c r="T766" s="10">
        <f t="shared" si="93"/>
        <v>42257.173159722224</v>
      </c>
      <c r="U766" t="str">
        <f t="shared" si="94"/>
        <v>FALSE</v>
      </c>
      <c r="V766">
        <f t="shared" si="95"/>
        <v>30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41901.542638888888</v>
      </c>
      <c r="T767" s="10">
        <f t="shared" si="93"/>
        <v>41931.542638888888</v>
      </c>
      <c r="U767" t="str">
        <f t="shared" si="94"/>
        <v>FALSE</v>
      </c>
      <c r="V767">
        <f t="shared" si="95"/>
        <v>30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>
        <f t="shared" si="89"/>
        <v>0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42021.783368055556</v>
      </c>
      <c r="T768" s="10">
        <f t="shared" si="93"/>
        <v>42051.783368055556</v>
      </c>
      <c r="U768" t="str">
        <f t="shared" si="94"/>
        <v>FALSE</v>
      </c>
      <c r="V768">
        <f t="shared" si="95"/>
        <v>30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42115.143634259264</v>
      </c>
      <c r="T769" s="10">
        <f t="shared" si="93"/>
        <v>42145.143634259264</v>
      </c>
      <c r="U769" t="str">
        <f t="shared" si="94"/>
        <v>FALSE</v>
      </c>
      <c r="V769">
        <f t="shared" si="95"/>
        <v>30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>
        <f t="shared" si="89"/>
        <v>0</v>
      </c>
      <c r="Q770" t="str">
        <f t="shared" si="90"/>
        <v>publishing</v>
      </c>
      <c r="R770" t="str">
        <f t="shared" si="91"/>
        <v>fiction</v>
      </c>
      <c r="S770" s="10">
        <f t="shared" si="92"/>
        <v>41594.207060185188</v>
      </c>
      <c r="T770" s="10">
        <f t="shared" si="93"/>
        <v>41624.207060185188</v>
      </c>
      <c r="U770" t="str">
        <f t="shared" si="94"/>
        <v>FALSE</v>
      </c>
      <c r="V770">
        <f t="shared" si="95"/>
        <v>30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IF(L771&gt;0, E771/L771,0)</f>
        <v>31.846153846153847</v>
      </c>
      <c r="Q771" t="str">
        <f t="shared" ref="Q771:Q834" si="98">LEFT(N771, FIND("/",N771,1)-1)</f>
        <v>publishing</v>
      </c>
      <c r="R771" t="str">
        <f t="shared" ref="R771:R834" si="99">RIGHT(N771,LEN(N771)-FIND("/",N771))</f>
        <v>fiction</v>
      </c>
      <c r="S771" s="10">
        <f t="shared" ref="S771:S834" si="100">(((J771/60)/60)/24)+DATE(1970,1,1)</f>
        <v>41604.996458333335</v>
      </c>
      <c r="T771" s="10">
        <f t="shared" ref="T771:T834" si="101">(((I771/60)/60)/24)+DATE(1970,1,1)</f>
        <v>41634.996458333335</v>
      </c>
      <c r="U771" t="str">
        <f t="shared" ref="U771:U834" si="102">IF(E771&gt;=D771,"TRUE","FALSE")</f>
        <v>FALSE</v>
      </c>
      <c r="V771">
        <f t="shared" ref="V771:V834" si="103">T771-S771</f>
        <v>30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>
        <f t="shared" si="97"/>
        <v>0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41289.999641203707</v>
      </c>
      <c r="T772" s="10">
        <f t="shared" si="101"/>
        <v>41329.999641203707</v>
      </c>
      <c r="U772" t="str">
        <f t="shared" si="102"/>
        <v>FALSE</v>
      </c>
      <c r="V772">
        <f t="shared" si="103"/>
        <v>40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42349.824097222227</v>
      </c>
      <c r="T773" s="10">
        <f t="shared" si="101"/>
        <v>42399.824097222227</v>
      </c>
      <c r="U773" t="str">
        <f t="shared" si="102"/>
        <v>FALSE</v>
      </c>
      <c r="V773">
        <f t="shared" si="103"/>
        <v>50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40068.056932870371</v>
      </c>
      <c r="T774" s="10">
        <f t="shared" si="101"/>
        <v>40118.165972222225</v>
      </c>
      <c r="U774" t="str">
        <f t="shared" si="102"/>
        <v>FALSE</v>
      </c>
      <c r="V774">
        <f t="shared" si="103"/>
        <v>50.109039351853426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42100.735937499994</v>
      </c>
      <c r="T775" s="10">
        <f t="shared" si="101"/>
        <v>42134.959027777775</v>
      </c>
      <c r="U775" t="str">
        <f t="shared" si="102"/>
        <v>FALSE</v>
      </c>
      <c r="V775">
        <f t="shared" si="103"/>
        <v>34.223090277781012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41663.780300925922</v>
      </c>
      <c r="T776" s="10">
        <f t="shared" si="101"/>
        <v>41693.780300925922</v>
      </c>
      <c r="U776" t="str">
        <f t="shared" si="102"/>
        <v>FALSE</v>
      </c>
      <c r="V776">
        <f t="shared" si="103"/>
        <v>30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40863.060127314813</v>
      </c>
      <c r="T777" s="10">
        <f t="shared" si="101"/>
        <v>40893.060127314813</v>
      </c>
      <c r="U777" t="str">
        <f t="shared" si="102"/>
        <v>FALSE</v>
      </c>
      <c r="V777">
        <f t="shared" si="103"/>
        <v>30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42250.685706018514</v>
      </c>
      <c r="T778" s="10">
        <f t="shared" si="101"/>
        <v>42288.208333333328</v>
      </c>
      <c r="U778" t="str">
        <f t="shared" si="102"/>
        <v>FALSE</v>
      </c>
      <c r="V778">
        <f t="shared" si="103"/>
        <v>37.522627314814599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41456.981215277774</v>
      </c>
      <c r="T779" s="10">
        <f t="shared" si="101"/>
        <v>41486.981215277774</v>
      </c>
      <c r="U779" t="str">
        <f t="shared" si="102"/>
        <v>FALSE</v>
      </c>
      <c r="V779">
        <f t="shared" si="103"/>
        <v>30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41729.702314814815</v>
      </c>
      <c r="T780" s="10">
        <f t="shared" si="101"/>
        <v>41759.702314814815</v>
      </c>
      <c r="U780" t="str">
        <f t="shared" si="102"/>
        <v>FALSE</v>
      </c>
      <c r="V780">
        <f t="shared" si="103"/>
        <v>30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40436.68408564815</v>
      </c>
      <c r="T781" s="10">
        <f t="shared" si="101"/>
        <v>40466.166666666664</v>
      </c>
      <c r="U781" t="str">
        <f t="shared" si="102"/>
        <v>FALSE</v>
      </c>
      <c r="V781">
        <f t="shared" si="103"/>
        <v>29.482581018513883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40636.673900462964</v>
      </c>
      <c r="T782" s="10">
        <f t="shared" si="101"/>
        <v>40666.673900462964</v>
      </c>
      <c r="U782" t="str">
        <f t="shared" si="102"/>
        <v>TRUE</v>
      </c>
      <c r="V782">
        <f t="shared" si="103"/>
        <v>30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41403.000856481485</v>
      </c>
      <c r="T783" s="10">
        <f t="shared" si="101"/>
        <v>41433.000856481485</v>
      </c>
      <c r="U783" t="str">
        <f t="shared" si="102"/>
        <v>TRUE</v>
      </c>
      <c r="V783">
        <f t="shared" si="103"/>
        <v>30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41116.758125</v>
      </c>
      <c r="T784" s="10">
        <f t="shared" si="101"/>
        <v>41146.758125</v>
      </c>
      <c r="U784" t="str">
        <f t="shared" si="102"/>
        <v>TRUE</v>
      </c>
      <c r="V784">
        <f t="shared" si="103"/>
        <v>30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40987.773715277777</v>
      </c>
      <c r="T785" s="10">
        <f t="shared" si="101"/>
        <v>41026.916666666664</v>
      </c>
      <c r="U785" t="str">
        <f t="shared" si="102"/>
        <v>TRUE</v>
      </c>
      <c r="V785">
        <f t="shared" si="103"/>
        <v>39.142951388887013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41675.149525462963</v>
      </c>
      <c r="T786" s="10">
        <f t="shared" si="101"/>
        <v>41715.107858796298</v>
      </c>
      <c r="U786" t="str">
        <f t="shared" si="102"/>
        <v>TRUE</v>
      </c>
      <c r="V786">
        <f t="shared" si="103"/>
        <v>39.958333333335759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41303.593923611108</v>
      </c>
      <c r="T787" s="10">
        <f t="shared" si="101"/>
        <v>41333.593923611108</v>
      </c>
      <c r="U787" t="str">
        <f t="shared" si="102"/>
        <v>TRUE</v>
      </c>
      <c r="V787">
        <f t="shared" si="103"/>
        <v>30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40983.055949074071</v>
      </c>
      <c r="T788" s="10">
        <f t="shared" si="101"/>
        <v>41040.657638888886</v>
      </c>
      <c r="U788" t="str">
        <f t="shared" si="102"/>
        <v>TRUE</v>
      </c>
      <c r="V788">
        <f t="shared" si="103"/>
        <v>57.601689814815472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41549.627615740741</v>
      </c>
      <c r="T789" s="10">
        <f t="shared" si="101"/>
        <v>41579.627615740741</v>
      </c>
      <c r="U789" t="str">
        <f t="shared" si="102"/>
        <v>TRUE</v>
      </c>
      <c r="V789">
        <f t="shared" si="103"/>
        <v>30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41059.006805555553</v>
      </c>
      <c r="T790" s="10">
        <f t="shared" si="101"/>
        <v>41097.165972222225</v>
      </c>
      <c r="U790" t="str">
        <f t="shared" si="102"/>
        <v>TRUE</v>
      </c>
      <c r="V790">
        <f t="shared" si="103"/>
        <v>38.159166666671808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41277.186111111114</v>
      </c>
      <c r="T791" s="10">
        <f t="shared" si="101"/>
        <v>41295.332638888889</v>
      </c>
      <c r="U791" t="str">
        <f t="shared" si="102"/>
        <v>TRUE</v>
      </c>
      <c r="V791">
        <f t="shared" si="103"/>
        <v>18.146527777775191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41276.047905092593</v>
      </c>
      <c r="T792" s="10">
        <f t="shared" si="101"/>
        <v>41306.047905092593</v>
      </c>
      <c r="U792" t="str">
        <f t="shared" si="102"/>
        <v>TRUE</v>
      </c>
      <c r="V792">
        <f t="shared" si="103"/>
        <v>30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41557.780624999999</v>
      </c>
      <c r="T793" s="10">
        <f t="shared" si="101"/>
        <v>41591.249305555553</v>
      </c>
      <c r="U793" t="str">
        <f t="shared" si="102"/>
        <v>TRUE</v>
      </c>
      <c r="V793">
        <f t="shared" si="103"/>
        <v>33.468680555553874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41555.873645833337</v>
      </c>
      <c r="T794" s="10">
        <f t="shared" si="101"/>
        <v>41585.915312500001</v>
      </c>
      <c r="U794" t="str">
        <f t="shared" si="102"/>
        <v>TRUE</v>
      </c>
      <c r="V794">
        <f t="shared" si="103"/>
        <v>30.041666666664241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41442.741249999999</v>
      </c>
      <c r="T795" s="10">
        <f t="shared" si="101"/>
        <v>41458.207638888889</v>
      </c>
      <c r="U795" t="str">
        <f t="shared" si="102"/>
        <v>TRUE</v>
      </c>
      <c r="V795">
        <f t="shared" si="103"/>
        <v>15.466388888889924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40736.115011574075</v>
      </c>
      <c r="T796" s="10">
        <f t="shared" si="101"/>
        <v>40791.712500000001</v>
      </c>
      <c r="U796" t="str">
        <f t="shared" si="102"/>
        <v>TRUE</v>
      </c>
      <c r="V796">
        <f t="shared" si="103"/>
        <v>55.597488425926713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40963.613032407404</v>
      </c>
      <c r="T797" s="10">
        <f t="shared" si="101"/>
        <v>41006.207638888889</v>
      </c>
      <c r="U797" t="str">
        <f t="shared" si="102"/>
        <v>TRUE</v>
      </c>
      <c r="V797">
        <f t="shared" si="103"/>
        <v>42.594606481485243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41502.882928240739</v>
      </c>
      <c r="T798" s="10">
        <f t="shared" si="101"/>
        <v>41532.881944444445</v>
      </c>
      <c r="U798" t="str">
        <f t="shared" si="102"/>
        <v>TRUE</v>
      </c>
      <c r="V798">
        <f t="shared" si="103"/>
        <v>29.99901620370656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40996.994074074071</v>
      </c>
      <c r="T799" s="10">
        <f t="shared" si="101"/>
        <v>41028.166666666664</v>
      </c>
      <c r="U799" t="str">
        <f t="shared" si="102"/>
        <v>TRUE</v>
      </c>
      <c r="V799">
        <f t="shared" si="103"/>
        <v>31.172592592592991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41882.590127314819</v>
      </c>
      <c r="T800" s="10">
        <f t="shared" si="101"/>
        <v>41912.590127314819</v>
      </c>
      <c r="U800" t="str">
        <f t="shared" si="102"/>
        <v>TRUE</v>
      </c>
      <c r="V800">
        <f t="shared" si="103"/>
        <v>30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40996.667199074072</v>
      </c>
      <c r="T801" s="10">
        <f t="shared" si="101"/>
        <v>41026.667199074072</v>
      </c>
      <c r="U801" t="str">
        <f t="shared" si="102"/>
        <v>TRUE</v>
      </c>
      <c r="V801">
        <f t="shared" si="103"/>
        <v>30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41863.433495370373</v>
      </c>
      <c r="T802" s="10">
        <f t="shared" si="101"/>
        <v>41893.433495370373</v>
      </c>
      <c r="U802" t="str">
        <f t="shared" si="102"/>
        <v>TRUE</v>
      </c>
      <c r="V802">
        <f t="shared" si="103"/>
        <v>30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40695.795370370368</v>
      </c>
      <c r="T803" s="10">
        <f t="shared" si="101"/>
        <v>40725.795370370368</v>
      </c>
      <c r="U803" t="str">
        <f t="shared" si="102"/>
        <v>TRUE</v>
      </c>
      <c r="V803">
        <f t="shared" si="103"/>
        <v>30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41123.022268518522</v>
      </c>
      <c r="T804" s="10">
        <f t="shared" si="101"/>
        <v>41169.170138888891</v>
      </c>
      <c r="U804" t="str">
        <f t="shared" si="102"/>
        <v>TRUE</v>
      </c>
      <c r="V804">
        <f t="shared" si="103"/>
        <v>46.147870370368764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40665.949976851851</v>
      </c>
      <c r="T805" s="10">
        <f t="shared" si="101"/>
        <v>40692.041666666664</v>
      </c>
      <c r="U805" t="str">
        <f t="shared" si="102"/>
        <v>TRUE</v>
      </c>
      <c r="V805">
        <f t="shared" si="103"/>
        <v>26.091689814813435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40730.105625000004</v>
      </c>
      <c r="T806" s="10">
        <f t="shared" si="101"/>
        <v>40747.165972222225</v>
      </c>
      <c r="U806" t="str">
        <f t="shared" si="102"/>
        <v>TRUE</v>
      </c>
      <c r="V806">
        <f t="shared" si="103"/>
        <v>17.060347222221026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40690.823055555556</v>
      </c>
      <c r="T807" s="10">
        <f t="shared" si="101"/>
        <v>40740.958333333336</v>
      </c>
      <c r="U807" t="str">
        <f t="shared" si="102"/>
        <v>TRUE</v>
      </c>
      <c r="V807">
        <f t="shared" si="103"/>
        <v>50.135277777779265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40763.691423611112</v>
      </c>
      <c r="T808" s="10">
        <f t="shared" si="101"/>
        <v>40793.691423611112</v>
      </c>
      <c r="U808" t="str">
        <f t="shared" si="102"/>
        <v>TRUE</v>
      </c>
      <c r="V808">
        <f t="shared" si="103"/>
        <v>30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42759.628599537042</v>
      </c>
      <c r="T809" s="10">
        <f t="shared" si="101"/>
        <v>42795.083333333328</v>
      </c>
      <c r="U809" t="str">
        <f t="shared" si="102"/>
        <v>TRUE</v>
      </c>
      <c r="V809">
        <f t="shared" si="103"/>
        <v>35.454733796286746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41962.100532407407</v>
      </c>
      <c r="T810" s="10">
        <f t="shared" si="101"/>
        <v>41995.207638888889</v>
      </c>
      <c r="U810" t="str">
        <f t="shared" si="102"/>
        <v>TRUE</v>
      </c>
      <c r="V810">
        <f t="shared" si="103"/>
        <v>33.107106481482333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41628.833680555559</v>
      </c>
      <c r="T811" s="10">
        <f t="shared" si="101"/>
        <v>41658.833680555559</v>
      </c>
      <c r="U811" t="str">
        <f t="shared" si="102"/>
        <v>TRUE</v>
      </c>
      <c r="V811">
        <f t="shared" si="103"/>
        <v>30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41123.056273148148</v>
      </c>
      <c r="T812" s="10">
        <f t="shared" si="101"/>
        <v>41153.056273148148</v>
      </c>
      <c r="U812" t="str">
        <f t="shared" si="102"/>
        <v>TRUE</v>
      </c>
      <c r="V812">
        <f t="shared" si="103"/>
        <v>30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41443.643541666665</v>
      </c>
      <c r="T813" s="10">
        <f t="shared" si="101"/>
        <v>41465.702777777777</v>
      </c>
      <c r="U813" t="str">
        <f t="shared" si="102"/>
        <v>TRUE</v>
      </c>
      <c r="V813">
        <f t="shared" si="103"/>
        <v>22.059236111112114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41282.017962962964</v>
      </c>
      <c r="T814" s="10">
        <f t="shared" si="101"/>
        <v>41334.581944444442</v>
      </c>
      <c r="U814" t="str">
        <f t="shared" si="102"/>
        <v>TRUE</v>
      </c>
      <c r="V814">
        <f t="shared" si="103"/>
        <v>52.56398148147855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41080.960243055553</v>
      </c>
      <c r="T815" s="10">
        <f t="shared" si="101"/>
        <v>41110.960243055553</v>
      </c>
      <c r="U815" t="str">
        <f t="shared" si="102"/>
        <v>TRUE</v>
      </c>
      <c r="V815">
        <f t="shared" si="103"/>
        <v>30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40679.743067129632</v>
      </c>
      <c r="T816" s="10">
        <f t="shared" si="101"/>
        <v>40694.75277777778</v>
      </c>
      <c r="U816" t="str">
        <f t="shared" si="102"/>
        <v>TRUE</v>
      </c>
      <c r="V816">
        <f t="shared" si="103"/>
        <v>15.00971064814803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41914.917858796296</v>
      </c>
      <c r="T817" s="10">
        <f t="shared" si="101"/>
        <v>41944.917858796296</v>
      </c>
      <c r="U817" t="str">
        <f t="shared" si="102"/>
        <v>TRUE</v>
      </c>
      <c r="V817">
        <f t="shared" si="103"/>
        <v>30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41341.870868055557</v>
      </c>
      <c r="T818" s="10">
        <f t="shared" si="101"/>
        <v>41373.270833333336</v>
      </c>
      <c r="U818" t="str">
        <f t="shared" si="102"/>
        <v>TRUE</v>
      </c>
      <c r="V818">
        <f t="shared" si="103"/>
        <v>31.399965277778392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40925.599664351852</v>
      </c>
      <c r="T819" s="10">
        <f t="shared" si="101"/>
        <v>40979.207638888889</v>
      </c>
      <c r="U819" t="str">
        <f t="shared" si="102"/>
        <v>TRUE</v>
      </c>
      <c r="V819">
        <f t="shared" si="103"/>
        <v>53.60797453703708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41120.882881944446</v>
      </c>
      <c r="T820" s="10">
        <f t="shared" si="101"/>
        <v>41128.709027777775</v>
      </c>
      <c r="U820" t="str">
        <f t="shared" si="102"/>
        <v>TRUE</v>
      </c>
      <c r="V820">
        <f t="shared" si="103"/>
        <v>7.8261458333290648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41619.998310185183</v>
      </c>
      <c r="T821" s="10">
        <f t="shared" si="101"/>
        <v>41629.197222222225</v>
      </c>
      <c r="U821" t="str">
        <f t="shared" si="102"/>
        <v>TRUE</v>
      </c>
      <c r="V821">
        <f t="shared" si="103"/>
        <v>9.1989120370417368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41768.841921296298</v>
      </c>
      <c r="T822" s="10">
        <f t="shared" si="101"/>
        <v>41799.208333333336</v>
      </c>
      <c r="U822" t="str">
        <f t="shared" si="102"/>
        <v>TRUE</v>
      </c>
      <c r="V822">
        <f t="shared" si="103"/>
        <v>30.366412037037662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42093.922048611115</v>
      </c>
      <c r="T823" s="10">
        <f t="shared" si="101"/>
        <v>42128.167361111111</v>
      </c>
      <c r="U823" t="str">
        <f t="shared" si="102"/>
        <v>TRUE</v>
      </c>
      <c r="V823">
        <f t="shared" si="103"/>
        <v>34.245312499995634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41157.947337962964</v>
      </c>
      <c r="T824" s="10">
        <f t="shared" si="101"/>
        <v>41187.947337962964</v>
      </c>
      <c r="U824" t="str">
        <f t="shared" si="102"/>
        <v>TRUE</v>
      </c>
      <c r="V824">
        <f t="shared" si="103"/>
        <v>30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42055.972824074073</v>
      </c>
      <c r="T825" s="10">
        <f t="shared" si="101"/>
        <v>42085.931157407409</v>
      </c>
      <c r="U825" t="str">
        <f t="shared" si="102"/>
        <v>TRUE</v>
      </c>
      <c r="V825">
        <f t="shared" si="103"/>
        <v>29.958333333335759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40250.242106481484</v>
      </c>
      <c r="T826" s="10">
        <f t="shared" si="101"/>
        <v>40286.290972222225</v>
      </c>
      <c r="U826" t="str">
        <f t="shared" si="102"/>
        <v>TRUE</v>
      </c>
      <c r="V826">
        <f t="shared" si="103"/>
        <v>36.048865740740439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41186.306527777779</v>
      </c>
      <c r="T827" s="10">
        <f t="shared" si="101"/>
        <v>41211.306527777779</v>
      </c>
      <c r="U827" t="str">
        <f t="shared" si="102"/>
        <v>TRUE</v>
      </c>
      <c r="V827">
        <f t="shared" si="103"/>
        <v>25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40973.038541666669</v>
      </c>
      <c r="T828" s="10">
        <f t="shared" si="101"/>
        <v>40993.996874999997</v>
      </c>
      <c r="U828" t="str">
        <f t="shared" si="102"/>
        <v>TRUE</v>
      </c>
      <c r="V828">
        <f t="shared" si="103"/>
        <v>20.958333333328483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40927.473460648151</v>
      </c>
      <c r="T829" s="10">
        <f t="shared" si="101"/>
        <v>40953.825694444444</v>
      </c>
      <c r="U829" t="str">
        <f t="shared" si="102"/>
        <v>TRUE</v>
      </c>
      <c r="V829">
        <f t="shared" si="103"/>
        <v>26.352233796293149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41073.050717592596</v>
      </c>
      <c r="T830" s="10">
        <f t="shared" si="101"/>
        <v>41085.683333333334</v>
      </c>
      <c r="U830" t="str">
        <f t="shared" si="102"/>
        <v>TRUE</v>
      </c>
      <c r="V830">
        <f t="shared" si="103"/>
        <v>12.632615740738402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42504.801388888889</v>
      </c>
      <c r="T831" s="10">
        <f t="shared" si="101"/>
        <v>42564.801388888889</v>
      </c>
      <c r="U831" t="str">
        <f t="shared" si="102"/>
        <v>TRUE</v>
      </c>
      <c r="V831">
        <f t="shared" si="103"/>
        <v>60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41325.525752314818</v>
      </c>
      <c r="T832" s="10">
        <f t="shared" si="101"/>
        <v>41355.484085648146</v>
      </c>
      <c r="U832" t="str">
        <f t="shared" si="102"/>
        <v>TRUE</v>
      </c>
      <c r="V832">
        <f t="shared" si="103"/>
        <v>29.958333333328483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40996.646921296298</v>
      </c>
      <c r="T833" s="10">
        <f t="shared" si="101"/>
        <v>41026.646921296298</v>
      </c>
      <c r="U833" t="str">
        <f t="shared" si="102"/>
        <v>TRUE</v>
      </c>
      <c r="V833">
        <f t="shared" si="103"/>
        <v>30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40869.675173611111</v>
      </c>
      <c r="T834" s="10">
        <f t="shared" si="101"/>
        <v>40929.342361111114</v>
      </c>
      <c r="U834" t="str">
        <f t="shared" si="102"/>
        <v>TRUE</v>
      </c>
      <c r="V834">
        <f t="shared" si="103"/>
        <v>59.66718750000291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IF(L835&gt;0, E835/L835,0)</f>
        <v>148.78048780487805</v>
      </c>
      <c r="Q835" t="str">
        <f t="shared" ref="Q835:Q898" si="106">LEFT(N835, FIND("/",N835,1)-1)</f>
        <v>music</v>
      </c>
      <c r="R835" t="str">
        <f t="shared" ref="R835:R898" si="107">RIGHT(N835,LEN(N835)-FIND("/",N835))</f>
        <v>rock</v>
      </c>
      <c r="S835" s="10">
        <f t="shared" ref="S835:S898" si="108">(((J835/60)/60)/24)+DATE(1970,1,1)</f>
        <v>41718.878182870372</v>
      </c>
      <c r="T835" s="10">
        <f t="shared" ref="T835:T898" si="109">(((I835/60)/60)/24)+DATE(1970,1,1)</f>
        <v>41748.878182870372</v>
      </c>
      <c r="U835" t="str">
        <f t="shared" ref="U835:U898" si="110">IF(E835&gt;=D835,"TRUE","FALSE")</f>
        <v>TRUE</v>
      </c>
      <c r="V835">
        <f t="shared" ref="V835:V898" si="111">T835-S835</f>
        <v>30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41422.822824074072</v>
      </c>
      <c r="T836" s="10">
        <f t="shared" si="109"/>
        <v>41456.165972222225</v>
      </c>
      <c r="U836" t="str">
        <f t="shared" si="110"/>
        <v>TRUE</v>
      </c>
      <c r="V836">
        <f t="shared" si="111"/>
        <v>33.343148148152977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41005.45784722222</v>
      </c>
      <c r="T837" s="10">
        <f t="shared" si="109"/>
        <v>41048.125</v>
      </c>
      <c r="U837" t="str">
        <f t="shared" si="110"/>
        <v>TRUE</v>
      </c>
      <c r="V837">
        <f t="shared" si="111"/>
        <v>42.667152777779847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41524.056921296295</v>
      </c>
      <c r="T838" s="10">
        <f t="shared" si="109"/>
        <v>41554.056921296295</v>
      </c>
      <c r="U838" t="str">
        <f t="shared" si="110"/>
        <v>TRUE</v>
      </c>
      <c r="V838">
        <f t="shared" si="111"/>
        <v>30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41730.998402777775</v>
      </c>
      <c r="T839" s="10">
        <f t="shared" si="109"/>
        <v>41760.998402777775</v>
      </c>
      <c r="U839" t="str">
        <f t="shared" si="110"/>
        <v>TRUE</v>
      </c>
      <c r="V839">
        <f t="shared" si="111"/>
        <v>30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40895.897974537038</v>
      </c>
      <c r="T840" s="10">
        <f t="shared" si="109"/>
        <v>40925.897974537038</v>
      </c>
      <c r="U840" t="str">
        <f t="shared" si="110"/>
        <v>TRUE</v>
      </c>
      <c r="V840">
        <f t="shared" si="111"/>
        <v>30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41144.763379629629</v>
      </c>
      <c r="T841" s="10">
        <f t="shared" si="109"/>
        <v>41174.763379629629</v>
      </c>
      <c r="U841" t="str">
        <f t="shared" si="110"/>
        <v>TRUE</v>
      </c>
      <c r="V841">
        <f t="shared" si="111"/>
        <v>30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42607.226701388892</v>
      </c>
      <c r="T842" s="10">
        <f t="shared" si="109"/>
        <v>42637.226701388892</v>
      </c>
      <c r="U842" t="str">
        <f t="shared" si="110"/>
        <v>TRUE</v>
      </c>
      <c r="V842">
        <f t="shared" si="111"/>
        <v>30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41923.838692129626</v>
      </c>
      <c r="T843" s="10">
        <f t="shared" si="109"/>
        <v>41953.88035879629</v>
      </c>
      <c r="U843" t="str">
        <f t="shared" si="110"/>
        <v>TRUE</v>
      </c>
      <c r="V843">
        <f t="shared" si="111"/>
        <v>30.041666666664241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41526.592395833337</v>
      </c>
      <c r="T844" s="10">
        <f t="shared" si="109"/>
        <v>41561.165972222225</v>
      </c>
      <c r="U844" t="str">
        <f t="shared" si="110"/>
        <v>TRUE</v>
      </c>
      <c r="V844">
        <f t="shared" si="111"/>
        <v>34.573576388887886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42695.257870370369</v>
      </c>
      <c r="T845" s="10">
        <f t="shared" si="109"/>
        <v>42712.333333333328</v>
      </c>
      <c r="U845" t="str">
        <f t="shared" si="110"/>
        <v>TRUE</v>
      </c>
      <c r="V845">
        <f t="shared" si="111"/>
        <v>17.075462962959136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41905.684629629628</v>
      </c>
      <c r="T846" s="10">
        <f t="shared" si="109"/>
        <v>41944.207638888889</v>
      </c>
      <c r="U846" t="str">
        <f t="shared" si="110"/>
        <v>TRUE</v>
      </c>
      <c r="V846">
        <f t="shared" si="111"/>
        <v>38.523009259261016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42578.205972222218</v>
      </c>
      <c r="T847" s="10">
        <f t="shared" si="109"/>
        <v>42618.165972222225</v>
      </c>
      <c r="U847" t="str">
        <f t="shared" si="110"/>
        <v>TRUE</v>
      </c>
      <c r="V847">
        <f t="shared" si="111"/>
        <v>39.960000000006403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41694.391840277778</v>
      </c>
      <c r="T848" s="10">
        <f t="shared" si="109"/>
        <v>41708.583333333336</v>
      </c>
      <c r="U848" t="str">
        <f t="shared" si="110"/>
        <v>TRUE</v>
      </c>
      <c r="V848">
        <f t="shared" si="111"/>
        <v>14.191493055557657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42165.79833333334</v>
      </c>
      <c r="T849" s="10">
        <f t="shared" si="109"/>
        <v>42195.79833333334</v>
      </c>
      <c r="U849" t="str">
        <f t="shared" si="110"/>
        <v>TRUE</v>
      </c>
      <c r="V849">
        <f t="shared" si="111"/>
        <v>30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42078.792048611111</v>
      </c>
      <c r="T850" s="10">
        <f t="shared" si="109"/>
        <v>42108.792048611111</v>
      </c>
      <c r="U850" t="str">
        <f t="shared" si="110"/>
        <v>TRUE</v>
      </c>
      <c r="V850">
        <f t="shared" si="111"/>
        <v>30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42051.148888888885</v>
      </c>
      <c r="T851" s="10">
        <f t="shared" si="109"/>
        <v>42079.107222222221</v>
      </c>
      <c r="U851" t="str">
        <f t="shared" si="110"/>
        <v>TRUE</v>
      </c>
      <c r="V851">
        <f t="shared" si="111"/>
        <v>27.958333333335759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42452.827743055561</v>
      </c>
      <c r="T852" s="10">
        <f t="shared" si="109"/>
        <v>42485.207638888889</v>
      </c>
      <c r="U852" t="str">
        <f t="shared" si="110"/>
        <v>TRUE</v>
      </c>
      <c r="V852">
        <f t="shared" si="111"/>
        <v>32.379895833328192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42522.880243055552</v>
      </c>
      <c r="T853" s="10">
        <f t="shared" si="109"/>
        <v>42582.822916666672</v>
      </c>
      <c r="U853" t="str">
        <f t="shared" si="110"/>
        <v>TRUE</v>
      </c>
      <c r="V853">
        <f t="shared" si="111"/>
        <v>59.942673611119972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42656.805497685185</v>
      </c>
      <c r="T854" s="10">
        <f t="shared" si="109"/>
        <v>42667.875</v>
      </c>
      <c r="U854" t="str">
        <f t="shared" si="110"/>
        <v>TRUE</v>
      </c>
      <c r="V854">
        <f t="shared" si="111"/>
        <v>11.069502314814599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42021.832280092596</v>
      </c>
      <c r="T855" s="10">
        <f t="shared" si="109"/>
        <v>42051.832280092596</v>
      </c>
      <c r="U855" t="str">
        <f t="shared" si="110"/>
        <v>TRUE</v>
      </c>
      <c r="V855">
        <f t="shared" si="111"/>
        <v>30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42702.212337962963</v>
      </c>
      <c r="T856" s="10">
        <f t="shared" si="109"/>
        <v>42732.212337962963</v>
      </c>
      <c r="U856" t="str">
        <f t="shared" si="110"/>
        <v>TRUE</v>
      </c>
      <c r="V856">
        <f t="shared" si="111"/>
        <v>30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42545.125196759262</v>
      </c>
      <c r="T857" s="10">
        <f t="shared" si="109"/>
        <v>42575.125196759262</v>
      </c>
      <c r="U857" t="str">
        <f t="shared" si="110"/>
        <v>TRUE</v>
      </c>
      <c r="V857">
        <f t="shared" si="111"/>
        <v>30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42609.311990740738</v>
      </c>
      <c r="T858" s="10">
        <f t="shared" si="109"/>
        <v>42668.791666666672</v>
      </c>
      <c r="U858" t="str">
        <f t="shared" si="110"/>
        <v>TRUE</v>
      </c>
      <c r="V858">
        <f t="shared" si="111"/>
        <v>59.479675925933407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42291.581377314811</v>
      </c>
      <c r="T859" s="10">
        <f t="shared" si="109"/>
        <v>42333.623043981483</v>
      </c>
      <c r="U859" t="str">
        <f t="shared" si="110"/>
        <v>TRUE</v>
      </c>
      <c r="V859">
        <f t="shared" si="111"/>
        <v>42.041666666671517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42079.745578703703</v>
      </c>
      <c r="T860" s="10">
        <f t="shared" si="109"/>
        <v>42109.957638888889</v>
      </c>
      <c r="U860" t="str">
        <f t="shared" si="110"/>
        <v>TRUE</v>
      </c>
      <c r="V860">
        <f t="shared" si="111"/>
        <v>30.212060185185692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42128.820231481484</v>
      </c>
      <c r="T861" s="10">
        <f t="shared" si="109"/>
        <v>42159</v>
      </c>
      <c r="U861" t="str">
        <f t="shared" si="110"/>
        <v>TRUE</v>
      </c>
      <c r="V861">
        <f t="shared" si="111"/>
        <v>30.17976851851563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41570.482789351852</v>
      </c>
      <c r="T862" s="10">
        <f t="shared" si="109"/>
        <v>41600.524456018517</v>
      </c>
      <c r="U862" t="str">
        <f t="shared" si="110"/>
        <v>FALSE</v>
      </c>
      <c r="V862">
        <f t="shared" si="111"/>
        <v>30.041666666664241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42599.965324074074</v>
      </c>
      <c r="T863" s="10">
        <f t="shared" si="109"/>
        <v>42629.965324074074</v>
      </c>
      <c r="U863" t="str">
        <f t="shared" si="110"/>
        <v>FALSE</v>
      </c>
      <c r="V863">
        <f t="shared" si="111"/>
        <v>30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41559.5549537037</v>
      </c>
      <c r="T864" s="10">
        <f t="shared" si="109"/>
        <v>41589.596620370372</v>
      </c>
      <c r="U864" t="str">
        <f t="shared" si="110"/>
        <v>FALSE</v>
      </c>
      <c r="V864">
        <f t="shared" si="111"/>
        <v>30.041666666671517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40921.117662037039</v>
      </c>
      <c r="T865" s="10">
        <f t="shared" si="109"/>
        <v>40951.117662037039</v>
      </c>
      <c r="U865" t="str">
        <f t="shared" si="110"/>
        <v>FALSE</v>
      </c>
      <c r="V865">
        <f t="shared" si="111"/>
        <v>30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41541.106921296298</v>
      </c>
      <c r="T866" s="10">
        <f t="shared" si="109"/>
        <v>41563.415972222225</v>
      </c>
      <c r="U866" t="str">
        <f t="shared" si="110"/>
        <v>FALSE</v>
      </c>
      <c r="V866">
        <f t="shared" si="111"/>
        <v>22.309050925927295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41230.77311342593</v>
      </c>
      <c r="T867" s="10">
        <f t="shared" si="109"/>
        <v>41290.77311342593</v>
      </c>
      <c r="U867" t="str">
        <f t="shared" si="110"/>
        <v>FALSE</v>
      </c>
      <c r="V867">
        <f t="shared" si="111"/>
        <v>60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42025.637939814813</v>
      </c>
      <c r="T868" s="10">
        <f t="shared" si="109"/>
        <v>42063.631944444445</v>
      </c>
      <c r="U868" t="str">
        <f t="shared" si="110"/>
        <v>FALSE</v>
      </c>
      <c r="V868">
        <f t="shared" si="111"/>
        <v>37.9940046296324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40088.105393518519</v>
      </c>
      <c r="T869" s="10">
        <f t="shared" si="109"/>
        <v>40148.207638888889</v>
      </c>
      <c r="U869" t="str">
        <f t="shared" si="110"/>
        <v>FALSE</v>
      </c>
      <c r="V869">
        <f t="shared" si="111"/>
        <v>60.102245370369928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41616.027754629627</v>
      </c>
      <c r="T870" s="10">
        <f t="shared" si="109"/>
        <v>41646.027754629627</v>
      </c>
      <c r="U870" t="str">
        <f t="shared" si="110"/>
        <v>FALSE</v>
      </c>
      <c r="V870">
        <f t="shared" si="111"/>
        <v>30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41342.845567129632</v>
      </c>
      <c r="T871" s="10">
        <f t="shared" si="109"/>
        <v>41372.803900462961</v>
      </c>
      <c r="U871" t="str">
        <f t="shared" si="110"/>
        <v>FALSE</v>
      </c>
      <c r="V871">
        <f t="shared" si="111"/>
        <v>29.958333333328483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41488.022256944445</v>
      </c>
      <c r="T872" s="10">
        <f t="shared" si="109"/>
        <v>41518.022256944445</v>
      </c>
      <c r="U872" t="str">
        <f t="shared" si="110"/>
        <v>FALSE</v>
      </c>
      <c r="V872">
        <f t="shared" si="111"/>
        <v>30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41577.561284722222</v>
      </c>
      <c r="T873" s="10">
        <f t="shared" si="109"/>
        <v>41607.602951388886</v>
      </c>
      <c r="U873" t="str">
        <f t="shared" si="110"/>
        <v>FALSE</v>
      </c>
      <c r="V873">
        <f t="shared" si="111"/>
        <v>30.041666666664241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40567.825543981482</v>
      </c>
      <c r="T874" s="10">
        <f t="shared" si="109"/>
        <v>40612.825543981482</v>
      </c>
      <c r="U874" t="str">
        <f t="shared" si="110"/>
        <v>FALSE</v>
      </c>
      <c r="V874">
        <f t="shared" si="111"/>
        <v>45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41184.167129629634</v>
      </c>
      <c r="T875" s="10">
        <f t="shared" si="109"/>
        <v>41224.208796296298</v>
      </c>
      <c r="U875" t="str">
        <f t="shared" si="110"/>
        <v>FALSE</v>
      </c>
      <c r="V875">
        <f t="shared" si="111"/>
        <v>40.041666666664241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41368.583726851852</v>
      </c>
      <c r="T876" s="10">
        <f t="shared" si="109"/>
        <v>41398.583726851852</v>
      </c>
      <c r="U876" t="str">
        <f t="shared" si="110"/>
        <v>FALSE</v>
      </c>
      <c r="V876">
        <f t="shared" si="111"/>
        <v>30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>
        <f t="shared" si="105"/>
        <v>0</v>
      </c>
      <c r="Q877" t="str">
        <f t="shared" si="106"/>
        <v>music</v>
      </c>
      <c r="R877" t="str">
        <f t="shared" si="107"/>
        <v>jazz</v>
      </c>
      <c r="S877" s="10">
        <f t="shared" si="108"/>
        <v>42248.723738425921</v>
      </c>
      <c r="T877" s="10">
        <f t="shared" si="109"/>
        <v>42268.723738425921</v>
      </c>
      <c r="U877" t="str">
        <f t="shared" si="110"/>
        <v>FALSE</v>
      </c>
      <c r="V877">
        <f t="shared" si="111"/>
        <v>20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41276.496840277774</v>
      </c>
      <c r="T878" s="10">
        <f t="shared" si="109"/>
        <v>41309.496840277774</v>
      </c>
      <c r="U878" t="str">
        <f t="shared" si="110"/>
        <v>FALSE</v>
      </c>
      <c r="V878">
        <f t="shared" si="111"/>
        <v>33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41597.788888888892</v>
      </c>
      <c r="T879" s="10">
        <f t="shared" si="109"/>
        <v>41627.788888888892</v>
      </c>
      <c r="U879" t="str">
        <f t="shared" si="110"/>
        <v>FALSE</v>
      </c>
      <c r="V879">
        <f t="shared" si="111"/>
        <v>30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40505.232916666668</v>
      </c>
      <c r="T880" s="10">
        <f t="shared" si="109"/>
        <v>40535.232916666668</v>
      </c>
      <c r="U880" t="str">
        <f t="shared" si="110"/>
        <v>FALSE</v>
      </c>
      <c r="V880">
        <f t="shared" si="111"/>
        <v>30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41037.829918981479</v>
      </c>
      <c r="T881" s="10">
        <f t="shared" si="109"/>
        <v>41058.829918981479</v>
      </c>
      <c r="U881" t="str">
        <f t="shared" si="110"/>
        <v>FALSE</v>
      </c>
      <c r="V881">
        <f t="shared" si="111"/>
        <v>21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41179.32104166667</v>
      </c>
      <c r="T882" s="10">
        <f t="shared" si="109"/>
        <v>41212.32104166667</v>
      </c>
      <c r="U882" t="str">
        <f t="shared" si="110"/>
        <v>FALSE</v>
      </c>
      <c r="V882">
        <f t="shared" si="111"/>
        <v>33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40877.25099537037</v>
      </c>
      <c r="T883" s="10">
        <f t="shared" si="109"/>
        <v>40922.25099537037</v>
      </c>
      <c r="U883" t="str">
        <f t="shared" si="110"/>
        <v>FALSE</v>
      </c>
      <c r="V883">
        <f t="shared" si="111"/>
        <v>45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40759.860532407409</v>
      </c>
      <c r="T884" s="10">
        <f t="shared" si="109"/>
        <v>40792.860532407409</v>
      </c>
      <c r="U884" t="str">
        <f t="shared" si="110"/>
        <v>FALSE</v>
      </c>
      <c r="V884">
        <f t="shared" si="111"/>
        <v>33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42371.935590277775</v>
      </c>
      <c r="T885" s="10">
        <f t="shared" si="109"/>
        <v>42431.935590277775</v>
      </c>
      <c r="U885" t="str">
        <f t="shared" si="110"/>
        <v>FALSE</v>
      </c>
      <c r="V885">
        <f t="shared" si="111"/>
        <v>60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40981.802615740737</v>
      </c>
      <c r="T886" s="10">
        <f t="shared" si="109"/>
        <v>41041.104861111111</v>
      </c>
      <c r="U886" t="str">
        <f t="shared" si="110"/>
        <v>FALSE</v>
      </c>
      <c r="V886">
        <f t="shared" si="111"/>
        <v>59.302245370374294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42713.941099537042</v>
      </c>
      <c r="T887" s="10">
        <f t="shared" si="109"/>
        <v>42734.941099537042</v>
      </c>
      <c r="U887" t="str">
        <f t="shared" si="110"/>
        <v>FALSE</v>
      </c>
      <c r="V887">
        <f t="shared" si="111"/>
        <v>21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42603.870520833334</v>
      </c>
      <c r="T888" s="10">
        <f t="shared" si="109"/>
        <v>42628.870520833334</v>
      </c>
      <c r="U888" t="str">
        <f t="shared" si="110"/>
        <v>FALSE</v>
      </c>
      <c r="V888">
        <f t="shared" si="111"/>
        <v>25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>
        <f t="shared" si="105"/>
        <v>0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41026.958969907406</v>
      </c>
      <c r="T889" s="10">
        <f t="shared" si="109"/>
        <v>41056.958969907406</v>
      </c>
      <c r="U889" t="str">
        <f t="shared" si="110"/>
        <v>FALSE</v>
      </c>
      <c r="V889">
        <f t="shared" si="111"/>
        <v>30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40751.753298611111</v>
      </c>
      <c r="T890" s="10">
        <f t="shared" si="109"/>
        <v>40787.25</v>
      </c>
      <c r="U890" t="str">
        <f t="shared" si="110"/>
        <v>FALSE</v>
      </c>
      <c r="V890">
        <f t="shared" si="111"/>
        <v>35.496701388889051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41887.784062500003</v>
      </c>
      <c r="T891" s="10">
        <f t="shared" si="109"/>
        <v>41917.784062500003</v>
      </c>
      <c r="U891" t="str">
        <f t="shared" si="110"/>
        <v>FALSE</v>
      </c>
      <c r="V891">
        <f t="shared" si="111"/>
        <v>30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41569.698831018519</v>
      </c>
      <c r="T892" s="10">
        <f t="shared" si="109"/>
        <v>41599.740497685183</v>
      </c>
      <c r="U892" t="str">
        <f t="shared" si="110"/>
        <v>FALSE</v>
      </c>
      <c r="V892">
        <f t="shared" si="111"/>
        <v>30.041666666664241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41842.031597222223</v>
      </c>
      <c r="T893" s="10">
        <f t="shared" si="109"/>
        <v>41872.031597222223</v>
      </c>
      <c r="U893" t="str">
        <f t="shared" si="110"/>
        <v>FALSE</v>
      </c>
      <c r="V893">
        <f t="shared" si="111"/>
        <v>30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40304.20003472222</v>
      </c>
      <c r="T894" s="10">
        <f t="shared" si="109"/>
        <v>40391.166666666664</v>
      </c>
      <c r="U894" t="str">
        <f t="shared" si="110"/>
        <v>FALSE</v>
      </c>
      <c r="V894">
        <f t="shared" si="111"/>
        <v>86.966631944444089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42065.897719907407</v>
      </c>
      <c r="T895" s="10">
        <f t="shared" si="109"/>
        <v>42095.856053240743</v>
      </c>
      <c r="U895" t="str">
        <f t="shared" si="110"/>
        <v>FALSE</v>
      </c>
      <c r="V895">
        <f t="shared" si="111"/>
        <v>29.958333333335759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42496.981597222228</v>
      </c>
      <c r="T896" s="10">
        <f t="shared" si="109"/>
        <v>42526.981597222228</v>
      </c>
      <c r="U896" t="str">
        <f t="shared" si="110"/>
        <v>FALSE</v>
      </c>
      <c r="V896">
        <f t="shared" si="111"/>
        <v>30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40431.127650462964</v>
      </c>
      <c r="T897" s="10">
        <f t="shared" si="109"/>
        <v>40476.127650462964</v>
      </c>
      <c r="U897" t="str">
        <f t="shared" si="110"/>
        <v>FALSE</v>
      </c>
      <c r="V897">
        <f t="shared" si="111"/>
        <v>45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42218.872986111113</v>
      </c>
      <c r="T898" s="10">
        <f t="shared" si="109"/>
        <v>42244.166666666672</v>
      </c>
      <c r="U898" t="str">
        <f t="shared" si="110"/>
        <v>FALSE</v>
      </c>
      <c r="V898">
        <f t="shared" si="111"/>
        <v>25.29368055555824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>
        <f t="shared" ref="P899:P962" si="113">IF(L899&gt;0, E899/L899,0)</f>
        <v>0</v>
      </c>
      <c r="Q899" t="str">
        <f t="shared" ref="Q899:Q962" si="114">LEFT(N899, FIND("/",N899,1)-1)</f>
        <v>music</v>
      </c>
      <c r="R899" t="str">
        <f t="shared" ref="R899:R962" si="115">RIGHT(N899,LEN(N899)-FIND("/",N899))</f>
        <v>indie rock</v>
      </c>
      <c r="S899" s="10">
        <f t="shared" ref="S899:S962" si="116">(((J899/60)/60)/24)+DATE(1970,1,1)</f>
        <v>41211.688750000001</v>
      </c>
      <c r="T899" s="10">
        <f t="shared" ref="T899:T962" si="117">(((I899/60)/60)/24)+DATE(1970,1,1)</f>
        <v>41241.730416666665</v>
      </c>
      <c r="U899" t="str">
        <f t="shared" ref="U899:U962" si="118">IF(E899&gt;=D899,"TRUE","FALSE")</f>
        <v>FALSE</v>
      </c>
      <c r="V899">
        <f t="shared" ref="V899:V962" si="119">T899-S899</f>
        <v>30.041666666664241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40878.758217592593</v>
      </c>
      <c r="T900" s="10">
        <f t="shared" si="117"/>
        <v>40923.758217592593</v>
      </c>
      <c r="U900" t="str">
        <f t="shared" si="118"/>
        <v>FALSE</v>
      </c>
      <c r="V900">
        <f t="shared" si="119"/>
        <v>45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40646.099097222221</v>
      </c>
      <c r="T901" s="10">
        <f t="shared" si="117"/>
        <v>40691.099097222221</v>
      </c>
      <c r="U901" t="str">
        <f t="shared" si="118"/>
        <v>FALSE</v>
      </c>
      <c r="V901">
        <f t="shared" si="119"/>
        <v>45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42429.84956018519</v>
      </c>
      <c r="T902" s="10">
        <f t="shared" si="117"/>
        <v>42459.807893518519</v>
      </c>
      <c r="U902" t="str">
        <f t="shared" si="118"/>
        <v>FALSE</v>
      </c>
      <c r="V902">
        <f t="shared" si="119"/>
        <v>29.958333333328483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>
        <f t="shared" si="113"/>
        <v>0</v>
      </c>
      <c r="Q903" t="str">
        <f t="shared" si="114"/>
        <v>music</v>
      </c>
      <c r="R903" t="str">
        <f t="shared" si="115"/>
        <v>jazz</v>
      </c>
      <c r="S903" s="10">
        <f t="shared" si="116"/>
        <v>40291.81150462963</v>
      </c>
      <c r="T903" s="10">
        <f t="shared" si="117"/>
        <v>40337.799305555556</v>
      </c>
      <c r="U903" t="str">
        <f t="shared" si="118"/>
        <v>FALSE</v>
      </c>
      <c r="V903">
        <f t="shared" si="119"/>
        <v>45.987800925926422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41829.965532407405</v>
      </c>
      <c r="T904" s="10">
        <f t="shared" si="117"/>
        <v>41881.645833333336</v>
      </c>
      <c r="U904" t="str">
        <f t="shared" si="118"/>
        <v>FALSE</v>
      </c>
      <c r="V904">
        <f t="shared" si="119"/>
        <v>51.680300925931078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41149.796064814815</v>
      </c>
      <c r="T905" s="10">
        <f t="shared" si="117"/>
        <v>41175.100694444445</v>
      </c>
      <c r="U905" t="str">
        <f t="shared" si="118"/>
        <v>FALSE</v>
      </c>
      <c r="V905">
        <f t="shared" si="119"/>
        <v>25.304629629630654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42342.080289351856</v>
      </c>
      <c r="T906" s="10">
        <f t="shared" si="117"/>
        <v>42372.080289351856</v>
      </c>
      <c r="U906" t="str">
        <f t="shared" si="118"/>
        <v>FALSE</v>
      </c>
      <c r="V906">
        <f t="shared" si="119"/>
        <v>30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40507.239884259259</v>
      </c>
      <c r="T907" s="10">
        <f t="shared" si="117"/>
        <v>40567.239884259259</v>
      </c>
      <c r="U907" t="str">
        <f t="shared" si="118"/>
        <v>FALSE</v>
      </c>
      <c r="V907">
        <f t="shared" si="119"/>
        <v>60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>
        <f t="shared" si="113"/>
        <v>0</v>
      </c>
      <c r="Q908" t="str">
        <f t="shared" si="114"/>
        <v>music</v>
      </c>
      <c r="R908" t="str">
        <f t="shared" si="115"/>
        <v>jazz</v>
      </c>
      <c r="S908" s="10">
        <f t="shared" si="116"/>
        <v>41681.189699074072</v>
      </c>
      <c r="T908" s="10">
        <f t="shared" si="117"/>
        <v>41711.148032407407</v>
      </c>
      <c r="U908" t="str">
        <f t="shared" si="118"/>
        <v>FALSE</v>
      </c>
      <c r="V908">
        <f t="shared" si="119"/>
        <v>29.958333333335759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>
        <f t="shared" si="113"/>
        <v>0</v>
      </c>
      <c r="Q909" t="str">
        <f t="shared" si="114"/>
        <v>music</v>
      </c>
      <c r="R909" t="str">
        <f t="shared" si="115"/>
        <v>jazz</v>
      </c>
      <c r="S909" s="10">
        <f t="shared" si="116"/>
        <v>40767.192395833335</v>
      </c>
      <c r="T909" s="10">
        <f t="shared" si="117"/>
        <v>40797.192395833335</v>
      </c>
      <c r="U909" t="str">
        <f t="shared" si="118"/>
        <v>FALSE</v>
      </c>
      <c r="V909">
        <f t="shared" si="119"/>
        <v>30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>
        <f t="shared" si="113"/>
        <v>0</v>
      </c>
      <c r="Q910" t="str">
        <f t="shared" si="114"/>
        <v>music</v>
      </c>
      <c r="R910" t="str">
        <f t="shared" si="115"/>
        <v>jazz</v>
      </c>
      <c r="S910" s="10">
        <f t="shared" si="116"/>
        <v>40340.801562499997</v>
      </c>
      <c r="T910" s="10">
        <f t="shared" si="117"/>
        <v>40386.207638888889</v>
      </c>
      <c r="U910" t="str">
        <f t="shared" si="118"/>
        <v>FALSE</v>
      </c>
      <c r="V910">
        <f t="shared" si="119"/>
        <v>45.406076388891961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41081.69027777778</v>
      </c>
      <c r="T911" s="10">
        <f t="shared" si="117"/>
        <v>41113.166666666664</v>
      </c>
      <c r="U911" t="str">
        <f t="shared" si="118"/>
        <v>FALSE</v>
      </c>
      <c r="V911">
        <f t="shared" si="119"/>
        <v>31.476388888884685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42737.545358796298</v>
      </c>
      <c r="T912" s="10">
        <f t="shared" si="117"/>
        <v>42797.545358796298</v>
      </c>
      <c r="U912" t="str">
        <f t="shared" si="118"/>
        <v>FALSE</v>
      </c>
      <c r="V912">
        <f t="shared" si="119"/>
        <v>60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>
        <f t="shared" si="113"/>
        <v>0</v>
      </c>
      <c r="Q913" t="str">
        <f t="shared" si="114"/>
        <v>music</v>
      </c>
      <c r="R913" t="str">
        <f t="shared" si="115"/>
        <v>jazz</v>
      </c>
      <c r="S913" s="10">
        <f t="shared" si="116"/>
        <v>41642.005150462966</v>
      </c>
      <c r="T913" s="10">
        <f t="shared" si="117"/>
        <v>41663.005150462966</v>
      </c>
      <c r="U913" t="str">
        <f t="shared" si="118"/>
        <v>FALSE</v>
      </c>
      <c r="V913">
        <f t="shared" si="119"/>
        <v>21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41194.109340277777</v>
      </c>
      <c r="T914" s="10">
        <f t="shared" si="117"/>
        <v>41254.151006944441</v>
      </c>
      <c r="U914" t="str">
        <f t="shared" si="118"/>
        <v>FALSE</v>
      </c>
      <c r="V914">
        <f t="shared" si="119"/>
        <v>60.041666666664241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41004.139108796298</v>
      </c>
      <c r="T915" s="10">
        <f t="shared" si="117"/>
        <v>41034.139108796298</v>
      </c>
      <c r="U915" t="str">
        <f t="shared" si="118"/>
        <v>FALSE</v>
      </c>
      <c r="V915">
        <f t="shared" si="119"/>
        <v>30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>
        <f t="shared" si="113"/>
        <v>0</v>
      </c>
      <c r="Q916" t="str">
        <f t="shared" si="114"/>
        <v>music</v>
      </c>
      <c r="R916" t="str">
        <f t="shared" si="115"/>
        <v>jazz</v>
      </c>
      <c r="S916" s="10">
        <f t="shared" si="116"/>
        <v>41116.763275462967</v>
      </c>
      <c r="T916" s="10">
        <f t="shared" si="117"/>
        <v>41146.763275462967</v>
      </c>
      <c r="U916" t="str">
        <f t="shared" si="118"/>
        <v>FALSE</v>
      </c>
      <c r="V916">
        <f t="shared" si="119"/>
        <v>30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40937.679560185185</v>
      </c>
      <c r="T917" s="10">
        <f t="shared" si="117"/>
        <v>40969.207638888889</v>
      </c>
      <c r="U917" t="str">
        <f t="shared" si="118"/>
        <v>FALSE</v>
      </c>
      <c r="V917">
        <f t="shared" si="119"/>
        <v>31.528078703704523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>
        <f t="shared" si="113"/>
        <v>0</v>
      </c>
      <c r="Q918" t="str">
        <f t="shared" si="114"/>
        <v>music</v>
      </c>
      <c r="R918" t="str">
        <f t="shared" si="115"/>
        <v>jazz</v>
      </c>
      <c r="S918" s="10">
        <f t="shared" si="116"/>
        <v>40434.853402777779</v>
      </c>
      <c r="T918" s="10">
        <f t="shared" si="117"/>
        <v>40473.208333333336</v>
      </c>
      <c r="U918" t="str">
        <f t="shared" si="118"/>
        <v>FALSE</v>
      </c>
      <c r="V918">
        <f t="shared" si="119"/>
        <v>38.354930555557075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41802.94363425926</v>
      </c>
      <c r="T919" s="10">
        <f t="shared" si="117"/>
        <v>41834.104166666664</v>
      </c>
      <c r="U919" t="str">
        <f t="shared" si="118"/>
        <v>FALSE</v>
      </c>
      <c r="V919">
        <f t="shared" si="119"/>
        <v>31.160532407404389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41944.916215277779</v>
      </c>
      <c r="T920" s="10">
        <f t="shared" si="117"/>
        <v>41974.957881944443</v>
      </c>
      <c r="U920" t="str">
        <f t="shared" si="118"/>
        <v>FALSE</v>
      </c>
      <c r="V920">
        <f t="shared" si="119"/>
        <v>30.041666666664241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41227.641724537039</v>
      </c>
      <c r="T921" s="10">
        <f t="shared" si="117"/>
        <v>41262.641724537039</v>
      </c>
      <c r="U921" t="str">
        <f t="shared" si="118"/>
        <v>FALSE</v>
      </c>
      <c r="V921">
        <f t="shared" si="119"/>
        <v>35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>
        <f t="shared" si="113"/>
        <v>0</v>
      </c>
      <c r="Q922" t="str">
        <f t="shared" si="114"/>
        <v>music</v>
      </c>
      <c r="R922" t="str">
        <f t="shared" si="115"/>
        <v>jazz</v>
      </c>
      <c r="S922" s="10">
        <f t="shared" si="116"/>
        <v>41562.67155092593</v>
      </c>
      <c r="T922" s="10">
        <f t="shared" si="117"/>
        <v>41592.713217592594</v>
      </c>
      <c r="U922" t="str">
        <f t="shared" si="118"/>
        <v>FALSE</v>
      </c>
      <c r="V922">
        <f t="shared" si="119"/>
        <v>30.041666666664241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40847.171018518515</v>
      </c>
      <c r="T923" s="10">
        <f t="shared" si="117"/>
        <v>40889.212685185186</v>
      </c>
      <c r="U923" t="str">
        <f t="shared" si="118"/>
        <v>FALSE</v>
      </c>
      <c r="V923">
        <f t="shared" si="119"/>
        <v>42.041666666671517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41878.530011574076</v>
      </c>
      <c r="T924" s="10">
        <f t="shared" si="117"/>
        <v>41913.530011574076</v>
      </c>
      <c r="U924" t="str">
        <f t="shared" si="118"/>
        <v>FALSE</v>
      </c>
      <c r="V924">
        <f t="shared" si="119"/>
        <v>35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41934.959756944445</v>
      </c>
      <c r="T925" s="10">
        <f t="shared" si="117"/>
        <v>41965.001423611116</v>
      </c>
      <c r="U925" t="str">
        <f t="shared" si="118"/>
        <v>FALSE</v>
      </c>
      <c r="V925">
        <f t="shared" si="119"/>
        <v>30.041666666671517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41288.942928240744</v>
      </c>
      <c r="T926" s="10">
        <f t="shared" si="117"/>
        <v>41318.942928240744</v>
      </c>
      <c r="U926" t="str">
        <f t="shared" si="118"/>
        <v>FALSE</v>
      </c>
      <c r="V926">
        <f t="shared" si="119"/>
        <v>30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41575.880914351852</v>
      </c>
      <c r="T927" s="10">
        <f t="shared" si="117"/>
        <v>41605.922581018516</v>
      </c>
      <c r="U927" t="str">
        <f t="shared" si="118"/>
        <v>FALSE</v>
      </c>
      <c r="V927">
        <f t="shared" si="119"/>
        <v>30.041666666664241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>
        <f t="shared" si="113"/>
        <v>0</v>
      </c>
      <c r="Q928" t="str">
        <f t="shared" si="114"/>
        <v>music</v>
      </c>
      <c r="R928" t="str">
        <f t="shared" si="115"/>
        <v>jazz</v>
      </c>
      <c r="S928" s="10">
        <f t="shared" si="116"/>
        <v>40338.02002314815</v>
      </c>
      <c r="T928" s="10">
        <f t="shared" si="117"/>
        <v>40367.944444444445</v>
      </c>
      <c r="U928" t="str">
        <f t="shared" si="118"/>
        <v>FALSE</v>
      </c>
      <c r="V928">
        <f t="shared" si="119"/>
        <v>29.924421296294895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>
        <f t="shared" si="113"/>
        <v>0</v>
      </c>
      <c r="Q929" t="str">
        <f t="shared" si="114"/>
        <v>music</v>
      </c>
      <c r="R929" t="str">
        <f t="shared" si="115"/>
        <v>jazz</v>
      </c>
      <c r="S929" s="10">
        <f t="shared" si="116"/>
        <v>41013.822858796295</v>
      </c>
      <c r="T929" s="10">
        <f t="shared" si="117"/>
        <v>41043.822858796295</v>
      </c>
      <c r="U929" t="str">
        <f t="shared" si="118"/>
        <v>FALSE</v>
      </c>
      <c r="V929">
        <f t="shared" si="119"/>
        <v>30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41180.86241898148</v>
      </c>
      <c r="T930" s="10">
        <f t="shared" si="117"/>
        <v>41231</v>
      </c>
      <c r="U930" t="str">
        <f t="shared" si="118"/>
        <v>FALSE</v>
      </c>
      <c r="V930">
        <f t="shared" si="119"/>
        <v>50.137581018519995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>
        <f t="shared" si="113"/>
        <v>0</v>
      </c>
      <c r="Q931" t="str">
        <f t="shared" si="114"/>
        <v>music</v>
      </c>
      <c r="R931" t="str">
        <f t="shared" si="115"/>
        <v>jazz</v>
      </c>
      <c r="S931" s="10">
        <f t="shared" si="116"/>
        <v>40978.238067129627</v>
      </c>
      <c r="T931" s="10">
        <f t="shared" si="117"/>
        <v>41008.196400462963</v>
      </c>
      <c r="U931" t="str">
        <f t="shared" si="118"/>
        <v>FALSE</v>
      </c>
      <c r="V931">
        <f t="shared" si="119"/>
        <v>29.958333333335759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40312.915578703702</v>
      </c>
      <c r="T932" s="10">
        <f t="shared" si="117"/>
        <v>40354.897222222222</v>
      </c>
      <c r="U932" t="str">
        <f t="shared" si="118"/>
        <v>FALSE</v>
      </c>
      <c r="V932">
        <f t="shared" si="119"/>
        <v>41.981643518520286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41680.359976851854</v>
      </c>
      <c r="T933" s="10">
        <f t="shared" si="117"/>
        <v>41714.916666666664</v>
      </c>
      <c r="U933" t="str">
        <f t="shared" si="118"/>
        <v>FALSE</v>
      </c>
      <c r="V933">
        <f t="shared" si="119"/>
        <v>34.556689814809943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41310.969270833331</v>
      </c>
      <c r="T934" s="10">
        <f t="shared" si="117"/>
        <v>41355.927604166667</v>
      </c>
      <c r="U934" t="str">
        <f t="shared" si="118"/>
        <v>FALSE</v>
      </c>
      <c r="V934">
        <f t="shared" si="119"/>
        <v>44.958333333335759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41711.169085648151</v>
      </c>
      <c r="T935" s="10">
        <f t="shared" si="117"/>
        <v>41771.169085648151</v>
      </c>
      <c r="U935" t="str">
        <f t="shared" si="118"/>
        <v>FALSE</v>
      </c>
      <c r="V935">
        <f t="shared" si="119"/>
        <v>60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41733.737083333333</v>
      </c>
      <c r="T936" s="10">
        <f t="shared" si="117"/>
        <v>41763.25</v>
      </c>
      <c r="U936" t="str">
        <f t="shared" si="118"/>
        <v>FALSE</v>
      </c>
      <c r="V936">
        <f t="shared" si="119"/>
        <v>29.51291666666657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42368.333668981482</v>
      </c>
      <c r="T937" s="10">
        <f t="shared" si="117"/>
        <v>42398.333668981482</v>
      </c>
      <c r="U937" t="str">
        <f t="shared" si="118"/>
        <v>FALSE</v>
      </c>
      <c r="V937">
        <f t="shared" si="119"/>
        <v>30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>
        <f t="shared" si="113"/>
        <v>0</v>
      </c>
      <c r="Q938" t="str">
        <f t="shared" si="114"/>
        <v>music</v>
      </c>
      <c r="R938" t="str">
        <f t="shared" si="115"/>
        <v>jazz</v>
      </c>
      <c r="S938" s="10">
        <f t="shared" si="116"/>
        <v>40883.024178240739</v>
      </c>
      <c r="T938" s="10">
        <f t="shared" si="117"/>
        <v>40926.833333333336</v>
      </c>
      <c r="U938" t="str">
        <f t="shared" si="118"/>
        <v>FALSE</v>
      </c>
      <c r="V938">
        <f t="shared" si="119"/>
        <v>43.809155092596484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41551.798113425924</v>
      </c>
      <c r="T939" s="10">
        <f t="shared" si="117"/>
        <v>41581.839780092596</v>
      </c>
      <c r="U939" t="str">
        <f t="shared" si="118"/>
        <v>FALSE</v>
      </c>
      <c r="V939">
        <f t="shared" si="119"/>
        <v>30.041666666671517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41124.479722222226</v>
      </c>
      <c r="T940" s="10">
        <f t="shared" si="117"/>
        <v>41154.479722222226</v>
      </c>
      <c r="U940" t="str">
        <f t="shared" si="118"/>
        <v>FALSE</v>
      </c>
      <c r="V940">
        <f t="shared" si="119"/>
        <v>30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41416.763171296298</v>
      </c>
      <c r="T941" s="10">
        <f t="shared" si="117"/>
        <v>41455.831944444442</v>
      </c>
      <c r="U941" t="str">
        <f t="shared" si="118"/>
        <v>FALSE</v>
      </c>
      <c r="V941">
        <f t="shared" si="119"/>
        <v>39.068773148144828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42182.008402777778</v>
      </c>
      <c r="T942" s="10">
        <f t="shared" si="117"/>
        <v>42227.008402777778</v>
      </c>
      <c r="U942" t="str">
        <f t="shared" si="118"/>
        <v>FALSE</v>
      </c>
      <c r="V942">
        <f t="shared" si="119"/>
        <v>45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42746.096585648149</v>
      </c>
      <c r="T943" s="10">
        <f t="shared" si="117"/>
        <v>42776.096585648149</v>
      </c>
      <c r="U943" t="str">
        <f t="shared" si="118"/>
        <v>FALSE</v>
      </c>
      <c r="V943">
        <f t="shared" si="119"/>
        <v>30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42382.843287037031</v>
      </c>
      <c r="T944" s="10">
        <f t="shared" si="117"/>
        <v>42418.843287037031</v>
      </c>
      <c r="U944" t="str">
        <f t="shared" si="118"/>
        <v>FALSE</v>
      </c>
      <c r="V944">
        <f t="shared" si="119"/>
        <v>36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42673.66788194445</v>
      </c>
      <c r="T945" s="10">
        <f t="shared" si="117"/>
        <v>42703.709548611107</v>
      </c>
      <c r="U945" t="str">
        <f t="shared" si="118"/>
        <v>FALSE</v>
      </c>
      <c r="V945">
        <f t="shared" si="119"/>
        <v>30.041666666656965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42444.583912037036</v>
      </c>
      <c r="T946" s="10">
        <f t="shared" si="117"/>
        <v>42478.583333333328</v>
      </c>
      <c r="U946" t="str">
        <f t="shared" si="118"/>
        <v>FALSE</v>
      </c>
      <c r="V946">
        <f t="shared" si="119"/>
        <v>33.999421296291985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42732.872986111113</v>
      </c>
      <c r="T947" s="10">
        <f t="shared" si="117"/>
        <v>42784.999305555553</v>
      </c>
      <c r="U947" t="str">
        <f t="shared" si="118"/>
        <v>FALSE</v>
      </c>
      <c r="V947">
        <f t="shared" si="119"/>
        <v>52.126319444440014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42592.750555555554</v>
      </c>
      <c r="T948" s="10">
        <f t="shared" si="117"/>
        <v>42622.750555555554</v>
      </c>
      <c r="U948" t="str">
        <f t="shared" si="118"/>
        <v>FALSE</v>
      </c>
      <c r="V948">
        <f t="shared" si="119"/>
        <v>30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>
        <f t="shared" si="113"/>
        <v>0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42491.781319444446</v>
      </c>
      <c r="T949" s="10">
        <f t="shared" si="117"/>
        <v>42551.781319444446</v>
      </c>
      <c r="U949" t="str">
        <f t="shared" si="118"/>
        <v>FALSE</v>
      </c>
      <c r="V949">
        <f t="shared" si="119"/>
        <v>60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42411.828287037039</v>
      </c>
      <c r="T950" s="10">
        <f t="shared" si="117"/>
        <v>42441.828287037039</v>
      </c>
      <c r="U950" t="str">
        <f t="shared" si="118"/>
        <v>FALSE</v>
      </c>
      <c r="V950">
        <f t="shared" si="119"/>
        <v>30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42361.043703703705</v>
      </c>
      <c r="T951" s="10">
        <f t="shared" si="117"/>
        <v>42421.043703703705</v>
      </c>
      <c r="U951" t="str">
        <f t="shared" si="118"/>
        <v>FALSE</v>
      </c>
      <c r="V951">
        <f t="shared" si="119"/>
        <v>60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42356.750706018516</v>
      </c>
      <c r="T952" s="10">
        <f t="shared" si="117"/>
        <v>42386.750706018516</v>
      </c>
      <c r="U952" t="str">
        <f t="shared" si="118"/>
        <v>FALSE</v>
      </c>
      <c r="V952">
        <f t="shared" si="119"/>
        <v>30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42480.653611111105</v>
      </c>
      <c r="T953" s="10">
        <f t="shared" si="117"/>
        <v>42525.653611111105</v>
      </c>
      <c r="U953" t="str">
        <f t="shared" si="118"/>
        <v>FALSE</v>
      </c>
      <c r="V953">
        <f t="shared" si="119"/>
        <v>45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42662.613564814819</v>
      </c>
      <c r="T954" s="10">
        <f t="shared" si="117"/>
        <v>42692.655231481483</v>
      </c>
      <c r="U954" t="str">
        <f t="shared" si="118"/>
        <v>FALSE</v>
      </c>
      <c r="V954">
        <f t="shared" si="119"/>
        <v>30.041666666664241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41999.164340277777</v>
      </c>
      <c r="T955" s="10">
        <f t="shared" si="117"/>
        <v>42029.164340277777</v>
      </c>
      <c r="U955" t="str">
        <f t="shared" si="118"/>
        <v>FALSE</v>
      </c>
      <c r="V955">
        <f t="shared" si="119"/>
        <v>30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42194.833784722221</v>
      </c>
      <c r="T956" s="10">
        <f t="shared" si="117"/>
        <v>42236.833784722221</v>
      </c>
      <c r="U956" t="str">
        <f t="shared" si="118"/>
        <v>FALSE</v>
      </c>
      <c r="V956">
        <f t="shared" si="119"/>
        <v>42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42586.295138888891</v>
      </c>
      <c r="T957" s="10">
        <f t="shared" si="117"/>
        <v>42626.295138888891</v>
      </c>
      <c r="U957" t="str">
        <f t="shared" si="118"/>
        <v>FALSE</v>
      </c>
      <c r="V957">
        <f t="shared" si="119"/>
        <v>40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42060.913877314815</v>
      </c>
      <c r="T958" s="10">
        <f t="shared" si="117"/>
        <v>42120.872210648144</v>
      </c>
      <c r="U958" t="str">
        <f t="shared" si="118"/>
        <v>FALSE</v>
      </c>
      <c r="V958">
        <f t="shared" si="119"/>
        <v>59.958333333328483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42660.552465277782</v>
      </c>
      <c r="T959" s="10">
        <f t="shared" si="117"/>
        <v>42691.594131944439</v>
      </c>
      <c r="U959" t="str">
        <f t="shared" si="118"/>
        <v>FALSE</v>
      </c>
      <c r="V959">
        <f t="shared" si="119"/>
        <v>31.041666666656965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42082.802812499998</v>
      </c>
      <c r="T960" s="10">
        <f t="shared" si="117"/>
        <v>42104.207638888889</v>
      </c>
      <c r="U960" t="str">
        <f t="shared" si="118"/>
        <v>FALSE</v>
      </c>
      <c r="V960">
        <f t="shared" si="119"/>
        <v>21.404826388890797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41993.174363425926</v>
      </c>
      <c r="T961" s="10">
        <f t="shared" si="117"/>
        <v>42023.174363425926</v>
      </c>
      <c r="U961" t="str">
        <f t="shared" si="118"/>
        <v>FALSE</v>
      </c>
      <c r="V961">
        <f t="shared" si="119"/>
        <v>30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42766.626793981486</v>
      </c>
      <c r="T962" s="10">
        <f t="shared" si="117"/>
        <v>42808.585127314815</v>
      </c>
      <c r="U962" t="str">
        <f t="shared" si="118"/>
        <v>FALSE</v>
      </c>
      <c r="V962">
        <f t="shared" si="119"/>
        <v>41.958333333328483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IF(L963&gt;0, E963/L963,0)</f>
        <v>364.35454545454547</v>
      </c>
      <c r="Q963" t="str">
        <f t="shared" ref="Q963:Q1026" si="122">LEFT(N963, FIND("/",N963,1)-1)</f>
        <v>technology</v>
      </c>
      <c r="R963" t="str">
        <f t="shared" ref="R963:R1026" si="123">RIGHT(N963,LEN(N963)-FIND("/",N963))</f>
        <v>wearables</v>
      </c>
      <c r="S963" s="10">
        <f t="shared" ref="S963:S1026" si="124">(((J963/60)/60)/24)+DATE(1970,1,1)</f>
        <v>42740.693692129629</v>
      </c>
      <c r="T963" s="10">
        <f t="shared" ref="T963:T1026" si="125">(((I963/60)/60)/24)+DATE(1970,1,1)</f>
        <v>42786.791666666672</v>
      </c>
      <c r="U963" t="str">
        <f t="shared" ref="U963:U1026" si="126">IF(E963&gt;=D963,"TRUE","FALSE")</f>
        <v>FALSE</v>
      </c>
      <c r="V963">
        <f t="shared" ref="V963:V1026" si="127">T963-S963</f>
        <v>46.097974537042319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42373.712418981479</v>
      </c>
      <c r="T964" s="10">
        <f t="shared" si="125"/>
        <v>42411.712418981479</v>
      </c>
      <c r="U964" t="str">
        <f t="shared" si="126"/>
        <v>FALSE</v>
      </c>
      <c r="V964">
        <f t="shared" si="127"/>
        <v>38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42625.635636574079</v>
      </c>
      <c r="T965" s="10">
        <f t="shared" si="125"/>
        <v>42660.635636574079</v>
      </c>
      <c r="U965" t="str">
        <f t="shared" si="126"/>
        <v>FALSE</v>
      </c>
      <c r="V965">
        <f t="shared" si="127"/>
        <v>35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42208.628692129627</v>
      </c>
      <c r="T966" s="10">
        <f t="shared" si="125"/>
        <v>42248.628692129627</v>
      </c>
      <c r="U966" t="str">
        <f t="shared" si="126"/>
        <v>FALSE</v>
      </c>
      <c r="V966">
        <f t="shared" si="127"/>
        <v>40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42637.016736111109</v>
      </c>
      <c r="T967" s="10">
        <f t="shared" si="125"/>
        <v>42669.165972222225</v>
      </c>
      <c r="U967" t="str">
        <f t="shared" si="126"/>
        <v>FALSE</v>
      </c>
      <c r="V967">
        <f t="shared" si="127"/>
        <v>32.149236111115897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42619.635787037041</v>
      </c>
      <c r="T968" s="10">
        <f t="shared" si="125"/>
        <v>42649.635787037041</v>
      </c>
      <c r="U968" t="str">
        <f t="shared" si="126"/>
        <v>FALSE</v>
      </c>
      <c r="V968">
        <f t="shared" si="127"/>
        <v>30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42422.254328703704</v>
      </c>
      <c r="T969" s="10">
        <f t="shared" si="125"/>
        <v>42482.21266203704</v>
      </c>
      <c r="U969" t="str">
        <f t="shared" si="126"/>
        <v>FALSE</v>
      </c>
      <c r="V969">
        <f t="shared" si="127"/>
        <v>59.958333333335759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41836.847615740742</v>
      </c>
      <c r="T970" s="10">
        <f t="shared" si="125"/>
        <v>41866.847615740742</v>
      </c>
      <c r="U970" t="str">
        <f t="shared" si="126"/>
        <v>FALSE</v>
      </c>
      <c r="V970">
        <f t="shared" si="127"/>
        <v>30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42742.30332175926</v>
      </c>
      <c r="T971" s="10">
        <f t="shared" si="125"/>
        <v>42775.30332175926</v>
      </c>
      <c r="U971" t="str">
        <f t="shared" si="126"/>
        <v>FALSE</v>
      </c>
      <c r="V971">
        <f t="shared" si="127"/>
        <v>33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42721.220520833333</v>
      </c>
      <c r="T972" s="10">
        <f t="shared" si="125"/>
        <v>42758.207638888889</v>
      </c>
      <c r="U972" t="str">
        <f t="shared" si="126"/>
        <v>FALSE</v>
      </c>
      <c r="V972">
        <f t="shared" si="127"/>
        <v>36.987118055556493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42111.709027777775</v>
      </c>
      <c r="T973" s="10">
        <f t="shared" si="125"/>
        <v>42156.709027777775</v>
      </c>
      <c r="U973" t="str">
        <f t="shared" si="126"/>
        <v>FALSE</v>
      </c>
      <c r="V973">
        <f t="shared" si="127"/>
        <v>45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41856.865717592591</v>
      </c>
      <c r="T974" s="10">
        <f t="shared" si="125"/>
        <v>41886.290972222225</v>
      </c>
      <c r="U974" t="str">
        <f t="shared" si="126"/>
        <v>FALSE</v>
      </c>
      <c r="V974">
        <f t="shared" si="127"/>
        <v>29.425254629633855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42257.014965277776</v>
      </c>
      <c r="T975" s="10">
        <f t="shared" si="125"/>
        <v>42317.056631944448</v>
      </c>
      <c r="U975" t="str">
        <f t="shared" si="126"/>
        <v>FALSE</v>
      </c>
      <c r="V975">
        <f t="shared" si="127"/>
        <v>60.041666666671517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42424.749490740738</v>
      </c>
      <c r="T976" s="10">
        <f t="shared" si="125"/>
        <v>42454.707824074074</v>
      </c>
      <c r="U976" t="str">
        <f t="shared" si="126"/>
        <v>FALSE</v>
      </c>
      <c r="V976">
        <f t="shared" si="127"/>
        <v>29.958333333335759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42489.696585648147</v>
      </c>
      <c r="T977" s="10">
        <f t="shared" si="125"/>
        <v>42549.696585648147</v>
      </c>
      <c r="U977" t="str">
        <f t="shared" si="126"/>
        <v>FALSE</v>
      </c>
      <c r="V977">
        <f t="shared" si="127"/>
        <v>60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42185.058993055558</v>
      </c>
      <c r="T978" s="10">
        <f t="shared" si="125"/>
        <v>42230.058993055558</v>
      </c>
      <c r="U978" t="str">
        <f t="shared" si="126"/>
        <v>FALSE</v>
      </c>
      <c r="V978">
        <f t="shared" si="127"/>
        <v>45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42391.942094907412</v>
      </c>
      <c r="T979" s="10">
        <f t="shared" si="125"/>
        <v>42421.942094907412</v>
      </c>
      <c r="U979" t="str">
        <f t="shared" si="126"/>
        <v>FALSE</v>
      </c>
      <c r="V979">
        <f t="shared" si="127"/>
        <v>30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42395.309039351851</v>
      </c>
      <c r="T980" s="10">
        <f t="shared" si="125"/>
        <v>42425.309039351851</v>
      </c>
      <c r="U980" t="str">
        <f t="shared" si="126"/>
        <v>FALSE</v>
      </c>
      <c r="V980">
        <f t="shared" si="127"/>
        <v>30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42506.416990740734</v>
      </c>
      <c r="T981" s="10">
        <f t="shared" si="125"/>
        <v>42541.790972222225</v>
      </c>
      <c r="U981" t="str">
        <f t="shared" si="126"/>
        <v>FALSE</v>
      </c>
      <c r="V981">
        <f t="shared" si="127"/>
        <v>35.373981481490773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41928.904189814813</v>
      </c>
      <c r="T982" s="10">
        <f t="shared" si="125"/>
        <v>41973.945856481485</v>
      </c>
      <c r="U982" t="str">
        <f t="shared" si="126"/>
        <v>FALSE</v>
      </c>
      <c r="V982">
        <f t="shared" si="127"/>
        <v>45.041666666671517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41830.947013888886</v>
      </c>
      <c r="T983" s="10">
        <f t="shared" si="125"/>
        <v>41860.947013888886</v>
      </c>
      <c r="U983" t="str">
        <f t="shared" si="126"/>
        <v>FALSE</v>
      </c>
      <c r="V983">
        <f t="shared" si="127"/>
        <v>30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42615.753310185188</v>
      </c>
      <c r="T984" s="10">
        <f t="shared" si="125"/>
        <v>42645.753310185188</v>
      </c>
      <c r="U984" t="str">
        <f t="shared" si="126"/>
        <v>FALSE</v>
      </c>
      <c r="V984">
        <f t="shared" si="127"/>
        <v>30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42574.667650462965</v>
      </c>
      <c r="T985" s="10">
        <f t="shared" si="125"/>
        <v>42605.870833333334</v>
      </c>
      <c r="U985" t="str">
        <f t="shared" si="126"/>
        <v>FALSE</v>
      </c>
      <c r="V985">
        <f t="shared" si="127"/>
        <v>31.203182870369346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42061.11583333333</v>
      </c>
      <c r="T986" s="10">
        <f t="shared" si="125"/>
        <v>42091.074166666673</v>
      </c>
      <c r="U986" t="str">
        <f t="shared" si="126"/>
        <v>FALSE</v>
      </c>
      <c r="V986">
        <f t="shared" si="127"/>
        <v>29.958333333343035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42339.967708333337</v>
      </c>
      <c r="T987" s="10">
        <f t="shared" si="125"/>
        <v>42369.958333333328</v>
      </c>
      <c r="U987" t="str">
        <f t="shared" si="126"/>
        <v>FALSE</v>
      </c>
      <c r="V987">
        <f t="shared" si="127"/>
        <v>29.990624999991269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42324.767361111109</v>
      </c>
      <c r="T988" s="10">
        <f t="shared" si="125"/>
        <v>42379</v>
      </c>
      <c r="U988" t="str">
        <f t="shared" si="126"/>
        <v>FALSE</v>
      </c>
      <c r="V988">
        <f t="shared" si="127"/>
        <v>54.232638888890506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41773.294560185182</v>
      </c>
      <c r="T989" s="10">
        <f t="shared" si="125"/>
        <v>41813.294560185182</v>
      </c>
      <c r="U989" t="str">
        <f t="shared" si="126"/>
        <v>FALSE</v>
      </c>
      <c r="V989">
        <f t="shared" si="127"/>
        <v>40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>
        <f t="shared" si="121"/>
        <v>0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42614.356770833328</v>
      </c>
      <c r="T990" s="10">
        <f t="shared" si="125"/>
        <v>42644.356770833328</v>
      </c>
      <c r="U990" t="str">
        <f t="shared" si="126"/>
        <v>FALSE</v>
      </c>
      <c r="V990">
        <f t="shared" si="127"/>
        <v>30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42611.933969907404</v>
      </c>
      <c r="T991" s="10">
        <f t="shared" si="125"/>
        <v>42641.933969907404</v>
      </c>
      <c r="U991" t="str">
        <f t="shared" si="126"/>
        <v>FALSE</v>
      </c>
      <c r="V991">
        <f t="shared" si="127"/>
        <v>30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41855.784305555557</v>
      </c>
      <c r="T992" s="10">
        <f t="shared" si="125"/>
        <v>41885.784305555557</v>
      </c>
      <c r="U992" t="str">
        <f t="shared" si="126"/>
        <v>FALSE</v>
      </c>
      <c r="V992">
        <f t="shared" si="127"/>
        <v>30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42538.75680555556</v>
      </c>
      <c r="T993" s="10">
        <f t="shared" si="125"/>
        <v>42563.785416666666</v>
      </c>
      <c r="U993" t="str">
        <f t="shared" si="126"/>
        <v>FALSE</v>
      </c>
      <c r="V993">
        <f t="shared" si="127"/>
        <v>25.02861111110542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42437.924988425926</v>
      </c>
      <c r="T994" s="10">
        <f t="shared" si="125"/>
        <v>42497.883321759262</v>
      </c>
      <c r="U994" t="str">
        <f t="shared" si="126"/>
        <v>FALSE</v>
      </c>
      <c r="V994">
        <f t="shared" si="127"/>
        <v>59.958333333335759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42652.964907407411</v>
      </c>
      <c r="T995" s="10">
        <f t="shared" si="125"/>
        <v>42686.208333333328</v>
      </c>
      <c r="U995" t="str">
        <f t="shared" si="126"/>
        <v>FALSE</v>
      </c>
      <c r="V995">
        <f t="shared" si="127"/>
        <v>33.243425925917109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41921.263078703705</v>
      </c>
      <c r="T996" s="10">
        <f t="shared" si="125"/>
        <v>41973.957638888889</v>
      </c>
      <c r="U996" t="str">
        <f t="shared" si="126"/>
        <v>FALSE</v>
      </c>
      <c r="V996">
        <f t="shared" si="127"/>
        <v>52.694560185183946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41947.940740740742</v>
      </c>
      <c r="T997" s="10">
        <f t="shared" si="125"/>
        <v>41972.666666666672</v>
      </c>
      <c r="U997" t="str">
        <f t="shared" si="126"/>
        <v>FALSE</v>
      </c>
      <c r="V997">
        <f t="shared" si="127"/>
        <v>24.725925925929914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41817.866435185184</v>
      </c>
      <c r="T998" s="10">
        <f t="shared" si="125"/>
        <v>41847.643750000003</v>
      </c>
      <c r="U998" t="str">
        <f t="shared" si="126"/>
        <v>FALSE</v>
      </c>
      <c r="V998">
        <f t="shared" si="127"/>
        <v>29.777314814818965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41941.10297453704</v>
      </c>
      <c r="T999" s="10">
        <f t="shared" si="125"/>
        <v>41971.144641203704</v>
      </c>
      <c r="U999" t="str">
        <f t="shared" si="126"/>
        <v>FALSE</v>
      </c>
      <c r="V999">
        <f t="shared" si="127"/>
        <v>30.041666666664241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42282.168993055559</v>
      </c>
      <c r="T1000" s="10">
        <f t="shared" si="125"/>
        <v>42327.210659722223</v>
      </c>
      <c r="U1000" t="str">
        <f t="shared" si="126"/>
        <v>FALSE</v>
      </c>
      <c r="V1000">
        <f t="shared" si="127"/>
        <v>45.041666666664241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41926.29965277778</v>
      </c>
      <c r="T1001" s="10">
        <f t="shared" si="125"/>
        <v>41956.334722222222</v>
      </c>
      <c r="U1001" t="str">
        <f t="shared" si="126"/>
        <v>FALSE</v>
      </c>
      <c r="V1001">
        <f t="shared" si="127"/>
        <v>30.035069444442343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42749.059722222228</v>
      </c>
      <c r="T1002" s="10">
        <f t="shared" si="125"/>
        <v>42809.018055555556</v>
      </c>
      <c r="U1002" t="str">
        <f t="shared" si="126"/>
        <v>FALSE</v>
      </c>
      <c r="V1002">
        <f t="shared" si="127"/>
        <v>59.958333333328483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42720.720057870371</v>
      </c>
      <c r="T1003" s="10">
        <f t="shared" si="125"/>
        <v>42765.720057870371</v>
      </c>
      <c r="U1003" t="str">
        <f t="shared" si="126"/>
        <v>TRUE</v>
      </c>
      <c r="V1003">
        <f t="shared" si="127"/>
        <v>45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42325.684189814812</v>
      </c>
      <c r="T1004" s="10">
        <f t="shared" si="125"/>
        <v>42355.249305555553</v>
      </c>
      <c r="U1004" t="str">
        <f t="shared" si="126"/>
        <v>FALSE</v>
      </c>
      <c r="V1004">
        <f t="shared" si="127"/>
        <v>29.565115740741021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42780.709039351852</v>
      </c>
      <c r="T1005" s="10">
        <f t="shared" si="125"/>
        <v>42810.667372685188</v>
      </c>
      <c r="U1005" t="str">
        <f t="shared" si="126"/>
        <v>FALSE</v>
      </c>
      <c r="V1005">
        <f t="shared" si="127"/>
        <v>29.958333333335759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42388.708645833336</v>
      </c>
      <c r="T1006" s="10">
        <f t="shared" si="125"/>
        <v>42418.708645833336</v>
      </c>
      <c r="U1006" t="str">
        <f t="shared" si="126"/>
        <v>FALSE</v>
      </c>
      <c r="V1006">
        <f t="shared" si="127"/>
        <v>30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42276.624803240738</v>
      </c>
      <c r="T1007" s="10">
        <f t="shared" si="125"/>
        <v>42307.624803240738</v>
      </c>
      <c r="U1007" t="str">
        <f t="shared" si="126"/>
        <v>FALSE</v>
      </c>
      <c r="V1007">
        <f t="shared" si="127"/>
        <v>31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41977.040185185186</v>
      </c>
      <c r="T1008" s="10">
        <f t="shared" si="125"/>
        <v>41985.299305555556</v>
      </c>
      <c r="U1008" t="str">
        <f t="shared" si="126"/>
        <v>FALSE</v>
      </c>
      <c r="V1008">
        <f t="shared" si="127"/>
        <v>8.2591203703705105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42676.583599537036</v>
      </c>
      <c r="T1009" s="10">
        <f t="shared" si="125"/>
        <v>42718.6252662037</v>
      </c>
      <c r="U1009" t="str">
        <f t="shared" si="126"/>
        <v>FALSE</v>
      </c>
      <c r="V1009">
        <f t="shared" si="127"/>
        <v>42.041666666664241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42702.809201388889</v>
      </c>
      <c r="T1010" s="10">
        <f t="shared" si="125"/>
        <v>42732.809201388889</v>
      </c>
      <c r="U1010" t="str">
        <f t="shared" si="126"/>
        <v>FALSE</v>
      </c>
      <c r="V1010">
        <f t="shared" si="127"/>
        <v>30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42510.604699074072</v>
      </c>
      <c r="T1011" s="10">
        <f t="shared" si="125"/>
        <v>42540.604699074072</v>
      </c>
      <c r="U1011" t="str">
        <f t="shared" si="126"/>
        <v>FALSE</v>
      </c>
      <c r="V1011">
        <f t="shared" si="127"/>
        <v>30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42561.829421296294</v>
      </c>
      <c r="T1012" s="10">
        <f t="shared" si="125"/>
        <v>42618.124305555553</v>
      </c>
      <c r="U1012" t="str">
        <f t="shared" si="126"/>
        <v>FALSE</v>
      </c>
      <c r="V1012">
        <f t="shared" si="127"/>
        <v>56.294884259259561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41946.898090277777</v>
      </c>
      <c r="T1013" s="10">
        <f t="shared" si="125"/>
        <v>41991.898090277777</v>
      </c>
      <c r="U1013" t="str">
        <f t="shared" si="126"/>
        <v>FALSE</v>
      </c>
      <c r="V1013">
        <f t="shared" si="127"/>
        <v>45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42714.440416666665</v>
      </c>
      <c r="T1014" s="10">
        <f t="shared" si="125"/>
        <v>42759.440416666665</v>
      </c>
      <c r="U1014" t="str">
        <f t="shared" si="126"/>
        <v>TRUE</v>
      </c>
      <c r="V1014">
        <f t="shared" si="127"/>
        <v>45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42339.833981481483</v>
      </c>
      <c r="T1015" s="10">
        <f t="shared" si="125"/>
        <v>42367.833333333328</v>
      </c>
      <c r="U1015" t="str">
        <f t="shared" si="126"/>
        <v>FALSE</v>
      </c>
      <c r="V1015">
        <f t="shared" si="127"/>
        <v>27.999351851845859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41955.002488425926</v>
      </c>
      <c r="T1016" s="10">
        <f t="shared" si="125"/>
        <v>42005.002488425926</v>
      </c>
      <c r="U1016" t="str">
        <f t="shared" si="126"/>
        <v>FALSE</v>
      </c>
      <c r="V1016">
        <f t="shared" si="127"/>
        <v>50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42303.878414351857</v>
      </c>
      <c r="T1017" s="10">
        <f t="shared" si="125"/>
        <v>42333.920081018514</v>
      </c>
      <c r="U1017" t="str">
        <f t="shared" si="126"/>
        <v>FALSE</v>
      </c>
      <c r="V1017">
        <f t="shared" si="127"/>
        <v>30.041666666656965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42422.107129629629</v>
      </c>
      <c r="T1018" s="10">
        <f t="shared" si="125"/>
        <v>42467.065462962957</v>
      </c>
      <c r="U1018" t="str">
        <f t="shared" si="126"/>
        <v>FALSE</v>
      </c>
      <c r="V1018">
        <f t="shared" si="127"/>
        <v>44.958333333328483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42289.675173611111</v>
      </c>
      <c r="T1019" s="10">
        <f t="shared" si="125"/>
        <v>42329.716840277775</v>
      </c>
      <c r="U1019" t="str">
        <f t="shared" si="126"/>
        <v>FALSE</v>
      </c>
      <c r="V1019">
        <f t="shared" si="127"/>
        <v>40.041666666664241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42535.492280092592</v>
      </c>
      <c r="T1020" s="10">
        <f t="shared" si="125"/>
        <v>42565.492280092592</v>
      </c>
      <c r="U1020" t="str">
        <f t="shared" si="126"/>
        <v>FALSE</v>
      </c>
      <c r="V1020">
        <f t="shared" si="127"/>
        <v>30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42009.973946759259</v>
      </c>
      <c r="T1021" s="10">
        <f t="shared" si="125"/>
        <v>42039.973946759259</v>
      </c>
      <c r="U1021" t="str">
        <f t="shared" si="126"/>
        <v>FALSE</v>
      </c>
      <c r="V1021">
        <f t="shared" si="127"/>
        <v>30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42127.069548611107</v>
      </c>
      <c r="T1022" s="10">
        <f t="shared" si="125"/>
        <v>42157.032638888893</v>
      </c>
      <c r="U1022" t="str">
        <f t="shared" si="126"/>
        <v>TRUE</v>
      </c>
      <c r="V1022">
        <f t="shared" si="127"/>
        <v>29.96309027778625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42271.251979166671</v>
      </c>
      <c r="T1023" s="10">
        <f t="shared" si="125"/>
        <v>42294.166666666672</v>
      </c>
      <c r="U1023" t="str">
        <f t="shared" si="126"/>
        <v>TRUE</v>
      </c>
      <c r="V1023">
        <f t="shared" si="127"/>
        <v>22.914687500000582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42111.646724537044</v>
      </c>
      <c r="T1024" s="10">
        <f t="shared" si="125"/>
        <v>42141.646724537044</v>
      </c>
      <c r="U1024" t="str">
        <f t="shared" si="126"/>
        <v>TRUE</v>
      </c>
      <c r="V1024">
        <f t="shared" si="127"/>
        <v>30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42145.919687500005</v>
      </c>
      <c r="T1025" s="10">
        <f t="shared" si="125"/>
        <v>42175.919687500005</v>
      </c>
      <c r="U1025" t="str">
        <f t="shared" si="126"/>
        <v>TRUE</v>
      </c>
      <c r="V1025">
        <f t="shared" si="127"/>
        <v>30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42370.580590277779</v>
      </c>
      <c r="T1026" s="10">
        <f t="shared" si="125"/>
        <v>42400.580590277779</v>
      </c>
      <c r="U1026" t="str">
        <f t="shared" si="126"/>
        <v>TRUE</v>
      </c>
      <c r="V1026">
        <f t="shared" si="127"/>
        <v>30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IF(L1027&gt;0, E1027/L1027,0)</f>
        <v>71.848571428571432</v>
      </c>
      <c r="Q1027" t="str">
        <f t="shared" ref="Q1027:Q1090" si="130">LEFT(N1027, FIND("/",N1027,1)-1)</f>
        <v>music</v>
      </c>
      <c r="R1027" t="str">
        <f t="shared" ref="R1027:R1090" si="131">RIGHT(N1027,LEN(N1027)-FIND("/",N1027))</f>
        <v>electronic music</v>
      </c>
      <c r="S1027" s="10">
        <f t="shared" ref="S1027:S1090" si="132">(((J1027/60)/60)/24)+DATE(1970,1,1)</f>
        <v>42049.833761574075</v>
      </c>
      <c r="T1027" s="10">
        <f t="shared" ref="T1027:T1090" si="133">(((I1027/60)/60)/24)+DATE(1970,1,1)</f>
        <v>42079.792094907403</v>
      </c>
      <c r="U1027" t="str">
        <f t="shared" ref="U1027:U1090" si="134">IF(E1027&gt;=D1027,"TRUE","FALSE")</f>
        <v>TRUE</v>
      </c>
      <c r="V1027">
        <f t="shared" ref="V1027:V1090" si="135">T1027-S1027</f>
        <v>29.958333333328483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42426.407592592594</v>
      </c>
      <c r="T1028" s="10">
        <f t="shared" si="133"/>
        <v>42460.365925925929</v>
      </c>
      <c r="U1028" t="str">
        <f t="shared" si="134"/>
        <v>TRUE</v>
      </c>
      <c r="V1028">
        <f t="shared" si="135"/>
        <v>33.958333333335759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41905.034108796295</v>
      </c>
      <c r="T1029" s="10">
        <f t="shared" si="133"/>
        <v>41935.034108796295</v>
      </c>
      <c r="U1029" t="str">
        <f t="shared" si="134"/>
        <v>TRUE</v>
      </c>
      <c r="V1029">
        <f t="shared" si="135"/>
        <v>30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42755.627372685187</v>
      </c>
      <c r="T1030" s="10">
        <f t="shared" si="133"/>
        <v>42800.833333333328</v>
      </c>
      <c r="U1030" t="str">
        <f t="shared" si="134"/>
        <v>TRUE</v>
      </c>
      <c r="V1030">
        <f t="shared" si="135"/>
        <v>45.205960648141627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42044.711886574078</v>
      </c>
      <c r="T1031" s="10">
        <f t="shared" si="133"/>
        <v>42098.915972222225</v>
      </c>
      <c r="U1031" t="str">
        <f t="shared" si="134"/>
        <v>TRUE</v>
      </c>
      <c r="V1031">
        <f t="shared" si="135"/>
        <v>54.204085648147156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42611.483206018514</v>
      </c>
      <c r="T1032" s="10">
        <f t="shared" si="133"/>
        <v>42625.483206018514</v>
      </c>
      <c r="U1032" t="str">
        <f t="shared" si="134"/>
        <v>TRUE</v>
      </c>
      <c r="V1032">
        <f t="shared" si="135"/>
        <v>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42324.764004629629</v>
      </c>
      <c r="T1033" s="10">
        <f t="shared" si="133"/>
        <v>42354.764004629629</v>
      </c>
      <c r="U1033" t="str">
        <f t="shared" si="134"/>
        <v>TRUE</v>
      </c>
      <c r="V1033">
        <f t="shared" si="135"/>
        <v>30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42514.666956018518</v>
      </c>
      <c r="T1034" s="10">
        <f t="shared" si="133"/>
        <v>42544.666956018518</v>
      </c>
      <c r="U1034" t="str">
        <f t="shared" si="134"/>
        <v>TRUE</v>
      </c>
      <c r="V1034">
        <f t="shared" si="135"/>
        <v>30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42688.732407407413</v>
      </c>
      <c r="T1035" s="10">
        <f t="shared" si="133"/>
        <v>42716.732407407413</v>
      </c>
      <c r="U1035" t="str">
        <f t="shared" si="134"/>
        <v>TRUE</v>
      </c>
      <c r="V1035">
        <f t="shared" si="135"/>
        <v>28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42555.166712962964</v>
      </c>
      <c r="T1036" s="10">
        <f t="shared" si="133"/>
        <v>42587.165972222225</v>
      </c>
      <c r="U1036" t="str">
        <f t="shared" si="134"/>
        <v>TRUE</v>
      </c>
      <c r="V1036">
        <f t="shared" si="135"/>
        <v>31.999259259260725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42016.641435185185</v>
      </c>
      <c r="T1037" s="10">
        <f t="shared" si="133"/>
        <v>42046.641435185185</v>
      </c>
      <c r="U1037" t="str">
        <f t="shared" si="134"/>
        <v>TRUE</v>
      </c>
      <c r="V1037">
        <f t="shared" si="135"/>
        <v>30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41249.448958333334</v>
      </c>
      <c r="T1038" s="10">
        <f t="shared" si="133"/>
        <v>41281.333333333336</v>
      </c>
      <c r="U1038" t="str">
        <f t="shared" si="134"/>
        <v>TRUE</v>
      </c>
      <c r="V1038">
        <f t="shared" si="135"/>
        <v>31.884375000001455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42119.822476851856</v>
      </c>
      <c r="T1039" s="10">
        <f t="shared" si="133"/>
        <v>42142.208333333328</v>
      </c>
      <c r="U1039" t="str">
        <f t="shared" si="134"/>
        <v>TRUE</v>
      </c>
      <c r="V1039">
        <f t="shared" si="135"/>
        <v>22.385856481472729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42418.231747685189</v>
      </c>
      <c r="T1040" s="10">
        <f t="shared" si="133"/>
        <v>42448.190081018518</v>
      </c>
      <c r="U1040" t="str">
        <f t="shared" si="134"/>
        <v>TRUE</v>
      </c>
      <c r="V1040">
        <f t="shared" si="135"/>
        <v>29.958333333328483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42692.109328703707</v>
      </c>
      <c r="T1041" s="10">
        <f t="shared" si="133"/>
        <v>42717.332638888889</v>
      </c>
      <c r="U1041" t="str">
        <f t="shared" si="134"/>
        <v>TRUE</v>
      </c>
      <c r="V1041">
        <f t="shared" si="135"/>
        <v>25.223310185181617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42579.708437499998</v>
      </c>
      <c r="T1042" s="10">
        <f t="shared" si="133"/>
        <v>42609.708437499998</v>
      </c>
      <c r="U1042" t="str">
        <f t="shared" si="134"/>
        <v>FALSE</v>
      </c>
      <c r="V1042">
        <f t="shared" si="135"/>
        <v>30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>
        <f t="shared" si="129"/>
        <v>0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41831.060092592597</v>
      </c>
      <c r="T1043" s="10">
        <f t="shared" si="133"/>
        <v>41851.060092592597</v>
      </c>
      <c r="U1043" t="str">
        <f t="shared" si="134"/>
        <v>FALSE</v>
      </c>
      <c r="V1043">
        <f t="shared" si="135"/>
        <v>20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41851.696157407408</v>
      </c>
      <c r="T1044" s="10">
        <f t="shared" si="133"/>
        <v>41894.416666666664</v>
      </c>
      <c r="U1044" t="str">
        <f t="shared" si="134"/>
        <v>FALSE</v>
      </c>
      <c r="V1044">
        <f t="shared" si="135"/>
        <v>42.720509259255778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42114.252951388888</v>
      </c>
      <c r="T1045" s="10">
        <f t="shared" si="133"/>
        <v>42144.252951388888</v>
      </c>
      <c r="U1045" t="str">
        <f t="shared" si="134"/>
        <v>FALSE</v>
      </c>
      <c r="V1045">
        <f t="shared" si="135"/>
        <v>30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42011.925937499997</v>
      </c>
      <c r="T1046" s="10">
        <f t="shared" si="133"/>
        <v>42068.852083333331</v>
      </c>
      <c r="U1046" t="str">
        <f t="shared" si="134"/>
        <v>FALSE</v>
      </c>
      <c r="V1046">
        <f t="shared" si="135"/>
        <v>56.926145833334886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41844.874421296299</v>
      </c>
      <c r="T1047" s="10">
        <f t="shared" si="133"/>
        <v>41874.874421296299</v>
      </c>
      <c r="U1047" t="str">
        <f t="shared" si="134"/>
        <v>FALSE</v>
      </c>
      <c r="V1047">
        <f t="shared" si="135"/>
        <v>30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>
        <f t="shared" si="129"/>
        <v>0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42319.851388888885</v>
      </c>
      <c r="T1048" s="10">
        <f t="shared" si="133"/>
        <v>42364.851388888885</v>
      </c>
      <c r="U1048" t="str">
        <f t="shared" si="134"/>
        <v>FALSE</v>
      </c>
      <c r="V1048">
        <f t="shared" si="135"/>
        <v>45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41918.818460648145</v>
      </c>
      <c r="T1049" s="10">
        <f t="shared" si="133"/>
        <v>41948.860127314816</v>
      </c>
      <c r="U1049" t="str">
        <f t="shared" si="134"/>
        <v>FALSE</v>
      </c>
      <c r="V1049">
        <f t="shared" si="135"/>
        <v>30.041666666671517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42598.053113425922</v>
      </c>
      <c r="T1050" s="10">
        <f t="shared" si="133"/>
        <v>42638.053113425922</v>
      </c>
      <c r="U1050" t="str">
        <f t="shared" si="134"/>
        <v>FALSE</v>
      </c>
      <c r="V1050">
        <f t="shared" si="135"/>
        <v>40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>
        <f t="shared" si="129"/>
        <v>0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42382.431076388893</v>
      </c>
      <c r="T1051" s="10">
        <f t="shared" si="133"/>
        <v>42412.431076388893</v>
      </c>
      <c r="U1051" t="str">
        <f t="shared" si="134"/>
        <v>FALSE</v>
      </c>
      <c r="V1051">
        <f t="shared" si="135"/>
        <v>30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>
        <f t="shared" si="129"/>
        <v>0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42231.7971875</v>
      </c>
      <c r="T1052" s="10">
        <f t="shared" si="133"/>
        <v>42261.7971875</v>
      </c>
      <c r="U1052" t="str">
        <f t="shared" si="134"/>
        <v>FALSE</v>
      </c>
      <c r="V1052">
        <f t="shared" si="135"/>
        <v>30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>
        <f t="shared" si="129"/>
        <v>0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41850.014178240745</v>
      </c>
      <c r="T1053" s="10">
        <f t="shared" si="133"/>
        <v>41878.014178240745</v>
      </c>
      <c r="U1053" t="str">
        <f t="shared" si="134"/>
        <v>FALSE</v>
      </c>
      <c r="V1053">
        <f t="shared" si="135"/>
        <v>28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>
        <f t="shared" si="129"/>
        <v>0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42483.797395833331</v>
      </c>
      <c r="T1054" s="10">
        <f t="shared" si="133"/>
        <v>42527.839583333334</v>
      </c>
      <c r="U1054" t="str">
        <f t="shared" si="134"/>
        <v>FALSE</v>
      </c>
      <c r="V1054">
        <f t="shared" si="135"/>
        <v>44.04218750000291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42775.172824074078</v>
      </c>
      <c r="T1055" s="10">
        <f t="shared" si="133"/>
        <v>42800.172824074078</v>
      </c>
      <c r="U1055" t="str">
        <f t="shared" si="134"/>
        <v>FALSE</v>
      </c>
      <c r="V1055">
        <f t="shared" si="135"/>
        <v>25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>
        <f t="shared" si="129"/>
        <v>0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41831.851840277777</v>
      </c>
      <c r="T1056" s="10">
        <f t="shared" si="133"/>
        <v>41861.916666666664</v>
      </c>
      <c r="U1056" t="str">
        <f t="shared" si="134"/>
        <v>FALSE</v>
      </c>
      <c r="V1056">
        <f t="shared" si="135"/>
        <v>30.064826388887013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>
        <f t="shared" si="129"/>
        <v>0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42406.992418981477</v>
      </c>
      <c r="T1057" s="10">
        <f t="shared" si="133"/>
        <v>42436.992418981477</v>
      </c>
      <c r="U1057" t="str">
        <f t="shared" si="134"/>
        <v>FALSE</v>
      </c>
      <c r="V1057">
        <f t="shared" si="135"/>
        <v>30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>
        <f t="shared" si="129"/>
        <v>0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42058.719641203701</v>
      </c>
      <c r="T1058" s="10">
        <f t="shared" si="133"/>
        <v>42118.677974537044</v>
      </c>
      <c r="U1058" t="str">
        <f t="shared" si="134"/>
        <v>FALSE</v>
      </c>
      <c r="V1058">
        <f t="shared" si="135"/>
        <v>59.958333333343035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>
        <f t="shared" si="129"/>
        <v>0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42678.871331018512</v>
      </c>
      <c r="T1059" s="10">
        <f t="shared" si="133"/>
        <v>42708.912997685184</v>
      </c>
      <c r="U1059" t="str">
        <f t="shared" si="134"/>
        <v>FALSE</v>
      </c>
      <c r="V1059">
        <f t="shared" si="135"/>
        <v>30.041666666671517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>
        <f t="shared" si="129"/>
        <v>0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42047.900960648149</v>
      </c>
      <c r="T1060" s="10">
        <f t="shared" si="133"/>
        <v>42089</v>
      </c>
      <c r="U1060" t="str">
        <f t="shared" si="134"/>
        <v>FALSE</v>
      </c>
      <c r="V1060">
        <f t="shared" si="135"/>
        <v>41.099039351851388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>
        <f t="shared" si="129"/>
        <v>0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42046.79</v>
      </c>
      <c r="T1061" s="10">
        <f t="shared" si="133"/>
        <v>42076.748333333337</v>
      </c>
      <c r="U1061" t="str">
        <f t="shared" si="134"/>
        <v>FALSE</v>
      </c>
      <c r="V1061">
        <f t="shared" si="135"/>
        <v>29.958333333335759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42079.913113425922</v>
      </c>
      <c r="T1062" s="10">
        <f t="shared" si="133"/>
        <v>42109.913113425922</v>
      </c>
      <c r="U1062" t="str">
        <f t="shared" si="134"/>
        <v>FALSE</v>
      </c>
      <c r="V1062">
        <f t="shared" si="135"/>
        <v>30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>
        <f t="shared" si="129"/>
        <v>0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42432.276712962965</v>
      </c>
      <c r="T1063" s="10">
        <f t="shared" si="133"/>
        <v>42492.041666666672</v>
      </c>
      <c r="U1063" t="str">
        <f t="shared" si="134"/>
        <v>FALSE</v>
      </c>
      <c r="V1063">
        <f t="shared" si="135"/>
        <v>59.764953703706851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42556.807187500002</v>
      </c>
      <c r="T1064" s="10">
        <f t="shared" si="133"/>
        <v>42563.807187500002</v>
      </c>
      <c r="U1064" t="str">
        <f t="shared" si="134"/>
        <v>FALSE</v>
      </c>
      <c r="V1064">
        <f t="shared" si="135"/>
        <v>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>
        <f t="shared" si="129"/>
        <v>0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42583.030810185184</v>
      </c>
      <c r="T1065" s="10">
        <f t="shared" si="133"/>
        <v>42613.030810185184</v>
      </c>
      <c r="U1065" t="str">
        <f t="shared" si="134"/>
        <v>FALSE</v>
      </c>
      <c r="V1065">
        <f t="shared" si="135"/>
        <v>30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41417.228043981479</v>
      </c>
      <c r="T1066" s="10">
        <f t="shared" si="133"/>
        <v>41462.228043981479</v>
      </c>
      <c r="U1066" t="str">
        <f t="shared" si="134"/>
        <v>FALSE</v>
      </c>
      <c r="V1066">
        <f t="shared" si="135"/>
        <v>45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41661.381041666667</v>
      </c>
      <c r="T1067" s="10">
        <f t="shared" si="133"/>
        <v>41689.381041666667</v>
      </c>
      <c r="U1067" t="str">
        <f t="shared" si="134"/>
        <v>FALSE</v>
      </c>
      <c r="V1067">
        <f t="shared" si="135"/>
        <v>28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41445.962754629632</v>
      </c>
      <c r="T1068" s="10">
        <f t="shared" si="133"/>
        <v>41490.962754629632</v>
      </c>
      <c r="U1068" t="str">
        <f t="shared" si="134"/>
        <v>FALSE</v>
      </c>
      <c r="V1068">
        <f t="shared" si="135"/>
        <v>45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41599.855682870373</v>
      </c>
      <c r="T1069" s="10">
        <f t="shared" si="133"/>
        <v>41629.855682870373</v>
      </c>
      <c r="U1069" t="str">
        <f t="shared" si="134"/>
        <v>FALSE</v>
      </c>
      <c r="V1069">
        <f t="shared" si="135"/>
        <v>30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42440.371111111104</v>
      </c>
      <c r="T1070" s="10">
        <f t="shared" si="133"/>
        <v>42470.329444444447</v>
      </c>
      <c r="U1070" t="str">
        <f t="shared" si="134"/>
        <v>FALSE</v>
      </c>
      <c r="V1070">
        <f t="shared" si="135"/>
        <v>29.958333333343035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41572.229849537034</v>
      </c>
      <c r="T1071" s="10">
        <f t="shared" si="133"/>
        <v>41604.271516203706</v>
      </c>
      <c r="U1071" t="str">
        <f t="shared" si="134"/>
        <v>FALSE</v>
      </c>
      <c r="V1071">
        <f t="shared" si="135"/>
        <v>32.041666666671517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41163.011828703704</v>
      </c>
      <c r="T1072" s="10">
        <f t="shared" si="133"/>
        <v>41183.011828703704</v>
      </c>
      <c r="U1072" t="str">
        <f t="shared" si="134"/>
        <v>FALSE</v>
      </c>
      <c r="V1072">
        <f t="shared" si="135"/>
        <v>20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>
        <f t="shared" si="129"/>
        <v>0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42295.753391203703</v>
      </c>
      <c r="T1073" s="10">
        <f t="shared" si="133"/>
        <v>42325.795057870375</v>
      </c>
      <c r="U1073" t="str">
        <f t="shared" si="134"/>
        <v>FALSE</v>
      </c>
      <c r="V1073">
        <f t="shared" si="135"/>
        <v>30.041666666671517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41645.832141203704</v>
      </c>
      <c r="T1074" s="10">
        <f t="shared" si="133"/>
        <v>41675.832141203704</v>
      </c>
      <c r="U1074" t="str">
        <f t="shared" si="134"/>
        <v>FALSE</v>
      </c>
      <c r="V1074">
        <f t="shared" si="135"/>
        <v>30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40802.964594907404</v>
      </c>
      <c r="T1075" s="10">
        <f t="shared" si="133"/>
        <v>40832.964594907404</v>
      </c>
      <c r="U1075" t="str">
        <f t="shared" si="134"/>
        <v>FALSE</v>
      </c>
      <c r="V1075">
        <f t="shared" si="135"/>
        <v>30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41613.172974537039</v>
      </c>
      <c r="T1076" s="10">
        <f t="shared" si="133"/>
        <v>41643.172974537039</v>
      </c>
      <c r="U1076" t="str">
        <f t="shared" si="134"/>
        <v>FALSE</v>
      </c>
      <c r="V1076">
        <f t="shared" si="135"/>
        <v>30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41005.904120370367</v>
      </c>
      <c r="T1077" s="10">
        <f t="shared" si="133"/>
        <v>41035.904120370367</v>
      </c>
      <c r="U1077" t="str">
        <f t="shared" si="134"/>
        <v>FALSE</v>
      </c>
      <c r="V1077">
        <f t="shared" si="135"/>
        <v>30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41838.377893518518</v>
      </c>
      <c r="T1078" s="10">
        <f t="shared" si="133"/>
        <v>41893.377893518518</v>
      </c>
      <c r="U1078" t="str">
        <f t="shared" si="134"/>
        <v>FALSE</v>
      </c>
      <c r="V1078">
        <f t="shared" si="135"/>
        <v>55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42353.16679398148</v>
      </c>
      <c r="T1079" s="10">
        <f t="shared" si="133"/>
        <v>42383.16679398148</v>
      </c>
      <c r="U1079" t="str">
        <f t="shared" si="134"/>
        <v>FALSE</v>
      </c>
      <c r="V1079">
        <f t="shared" si="135"/>
        <v>30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40701.195844907408</v>
      </c>
      <c r="T1080" s="10">
        <f t="shared" si="133"/>
        <v>40746.195844907408</v>
      </c>
      <c r="U1080" t="str">
        <f t="shared" si="134"/>
        <v>FALSE</v>
      </c>
      <c r="V1080">
        <f t="shared" si="135"/>
        <v>45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42479.566388888896</v>
      </c>
      <c r="T1081" s="10">
        <f t="shared" si="133"/>
        <v>42504.566388888896</v>
      </c>
      <c r="U1081" t="str">
        <f t="shared" si="134"/>
        <v>FALSE</v>
      </c>
      <c r="V1081">
        <f t="shared" si="135"/>
        <v>25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41740.138113425928</v>
      </c>
      <c r="T1082" s="10">
        <f t="shared" si="133"/>
        <v>41770.138113425928</v>
      </c>
      <c r="U1082" t="str">
        <f t="shared" si="134"/>
        <v>FALSE</v>
      </c>
      <c r="V1082">
        <f t="shared" si="135"/>
        <v>30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42002.926990740743</v>
      </c>
      <c r="T1083" s="10">
        <f t="shared" si="133"/>
        <v>42032.926990740743</v>
      </c>
      <c r="U1083" t="str">
        <f t="shared" si="134"/>
        <v>FALSE</v>
      </c>
      <c r="V1083">
        <f t="shared" si="135"/>
        <v>30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41101.906111111115</v>
      </c>
      <c r="T1084" s="10">
        <f t="shared" si="133"/>
        <v>41131.906111111115</v>
      </c>
      <c r="U1084" t="str">
        <f t="shared" si="134"/>
        <v>FALSE</v>
      </c>
      <c r="V1084">
        <f t="shared" si="135"/>
        <v>30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41793.659525462965</v>
      </c>
      <c r="T1085" s="10">
        <f t="shared" si="133"/>
        <v>41853.659525462965</v>
      </c>
      <c r="U1085" t="str">
        <f t="shared" si="134"/>
        <v>FALSE</v>
      </c>
      <c r="V1085">
        <f t="shared" si="135"/>
        <v>60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>
        <f t="shared" si="129"/>
        <v>0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41829.912083333329</v>
      </c>
      <c r="T1086" s="10">
        <f t="shared" si="133"/>
        <v>41859.912083333329</v>
      </c>
      <c r="U1086" t="str">
        <f t="shared" si="134"/>
        <v>FALSE</v>
      </c>
      <c r="V1086">
        <f t="shared" si="135"/>
        <v>30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42413.671006944445</v>
      </c>
      <c r="T1087" s="10">
        <f t="shared" si="133"/>
        <v>42443.629340277781</v>
      </c>
      <c r="U1087" t="str">
        <f t="shared" si="134"/>
        <v>FALSE</v>
      </c>
      <c r="V1087">
        <f t="shared" si="135"/>
        <v>29.958333333335759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41845.866793981484</v>
      </c>
      <c r="T1088" s="10">
        <f t="shared" si="133"/>
        <v>41875.866793981484</v>
      </c>
      <c r="U1088" t="str">
        <f t="shared" si="134"/>
        <v>FALSE</v>
      </c>
      <c r="V1088">
        <f t="shared" si="135"/>
        <v>30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>
        <f t="shared" si="129"/>
        <v>0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41775.713969907411</v>
      </c>
      <c r="T1089" s="10">
        <f t="shared" si="133"/>
        <v>41805.713969907411</v>
      </c>
      <c r="U1089" t="str">
        <f t="shared" si="134"/>
        <v>FALSE</v>
      </c>
      <c r="V1089">
        <f t="shared" si="135"/>
        <v>30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41723.799386574072</v>
      </c>
      <c r="T1090" s="10">
        <f t="shared" si="133"/>
        <v>41753.799386574072</v>
      </c>
      <c r="U1090" t="str">
        <f t="shared" si="134"/>
        <v>FALSE</v>
      </c>
      <c r="V1090">
        <f t="shared" si="135"/>
        <v>30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IF(L1091&gt;0, E1091/L1091,0)</f>
        <v>23.959183673469386</v>
      </c>
      <c r="Q1091" t="str">
        <f t="shared" ref="Q1091:Q1154" si="138">LEFT(N1091, FIND("/",N1091,1)-1)</f>
        <v>games</v>
      </c>
      <c r="R1091" t="str">
        <f t="shared" ref="R1091:R1154" si="139">RIGHT(N1091,LEN(N1091)-FIND("/",N1091))</f>
        <v>video games</v>
      </c>
      <c r="S1091" s="10">
        <f t="shared" ref="S1091:S1154" si="140">(((J1091/60)/60)/24)+DATE(1970,1,1)</f>
        <v>42151.189525462964</v>
      </c>
      <c r="T1091" s="10">
        <f t="shared" ref="T1091:T1154" si="141">(((I1091/60)/60)/24)+DATE(1970,1,1)</f>
        <v>42181.189525462964</v>
      </c>
      <c r="U1091" t="str">
        <f t="shared" ref="U1091:U1154" si="142">IF(E1091&gt;=D1091,"TRUE","FALSE")</f>
        <v>FALSE</v>
      </c>
      <c r="V1091">
        <f t="shared" ref="V1091:V1154" si="143">T1091-S1091</f>
        <v>30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42123.185798611114</v>
      </c>
      <c r="T1092" s="10">
        <f t="shared" si="141"/>
        <v>42153.185798611114</v>
      </c>
      <c r="U1092" t="str">
        <f t="shared" si="142"/>
        <v>FALSE</v>
      </c>
      <c r="V1092">
        <f t="shared" si="143"/>
        <v>30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42440.820277777777</v>
      </c>
      <c r="T1093" s="10">
        <f t="shared" si="141"/>
        <v>42470.778611111105</v>
      </c>
      <c r="U1093" t="str">
        <f t="shared" si="142"/>
        <v>FALSE</v>
      </c>
      <c r="V1093">
        <f t="shared" si="143"/>
        <v>29.958333333328483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41250.025902777779</v>
      </c>
      <c r="T1094" s="10">
        <f t="shared" si="141"/>
        <v>41280.025902777779</v>
      </c>
      <c r="U1094" t="str">
        <f t="shared" si="142"/>
        <v>FALSE</v>
      </c>
      <c r="V1094">
        <f t="shared" si="143"/>
        <v>30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42396.973807870367</v>
      </c>
      <c r="T1095" s="10">
        <f t="shared" si="141"/>
        <v>42411.973807870367</v>
      </c>
      <c r="U1095" t="str">
        <f t="shared" si="142"/>
        <v>FALSE</v>
      </c>
      <c r="V1095">
        <f t="shared" si="143"/>
        <v>15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40795.713344907403</v>
      </c>
      <c r="T1096" s="10">
        <f t="shared" si="141"/>
        <v>40825.713344907403</v>
      </c>
      <c r="U1096" t="str">
        <f t="shared" si="142"/>
        <v>FALSE</v>
      </c>
      <c r="V1096">
        <f t="shared" si="143"/>
        <v>30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41486.537268518521</v>
      </c>
      <c r="T1097" s="10">
        <f t="shared" si="141"/>
        <v>41516.537268518521</v>
      </c>
      <c r="U1097" t="str">
        <f t="shared" si="142"/>
        <v>FALSE</v>
      </c>
      <c r="V1097">
        <f t="shared" si="143"/>
        <v>30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41885.51798611111</v>
      </c>
      <c r="T1098" s="10">
        <f t="shared" si="141"/>
        <v>41916.145833333336</v>
      </c>
      <c r="U1098" t="str">
        <f t="shared" si="142"/>
        <v>FALSE</v>
      </c>
      <c r="V1098">
        <f t="shared" si="143"/>
        <v>30.627847222225682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41660.792557870373</v>
      </c>
      <c r="T1099" s="10">
        <f t="shared" si="141"/>
        <v>41700.792557870373</v>
      </c>
      <c r="U1099" t="str">
        <f t="shared" si="142"/>
        <v>FALSE</v>
      </c>
      <c r="V1099">
        <f t="shared" si="143"/>
        <v>40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41712.762673611112</v>
      </c>
      <c r="T1100" s="10">
        <f t="shared" si="141"/>
        <v>41742.762673611112</v>
      </c>
      <c r="U1100" t="str">
        <f t="shared" si="142"/>
        <v>FALSE</v>
      </c>
      <c r="V1100">
        <f t="shared" si="143"/>
        <v>30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42107.836435185185</v>
      </c>
      <c r="T1101" s="10">
        <f t="shared" si="141"/>
        <v>42137.836435185185</v>
      </c>
      <c r="U1101" t="str">
        <f t="shared" si="142"/>
        <v>FALSE</v>
      </c>
      <c r="V1101">
        <f t="shared" si="143"/>
        <v>30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42384.110775462963</v>
      </c>
      <c r="T1102" s="10">
        <f t="shared" si="141"/>
        <v>42414.110775462963</v>
      </c>
      <c r="U1102" t="str">
        <f t="shared" si="142"/>
        <v>FALSE</v>
      </c>
      <c r="V1102">
        <f t="shared" si="143"/>
        <v>30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42538.77243055556</v>
      </c>
      <c r="T1103" s="10">
        <f t="shared" si="141"/>
        <v>42565.758333333331</v>
      </c>
      <c r="U1103" t="str">
        <f t="shared" si="142"/>
        <v>FALSE</v>
      </c>
      <c r="V1103">
        <f t="shared" si="143"/>
        <v>26.985902777771116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41577.045428240745</v>
      </c>
      <c r="T1104" s="10">
        <f t="shared" si="141"/>
        <v>41617.249305555553</v>
      </c>
      <c r="U1104" t="str">
        <f t="shared" si="142"/>
        <v>FALSE</v>
      </c>
      <c r="V1104">
        <f t="shared" si="143"/>
        <v>40.203877314808778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42479.22210648148</v>
      </c>
      <c r="T1105" s="10">
        <f t="shared" si="141"/>
        <v>42539.22210648148</v>
      </c>
      <c r="U1105" t="str">
        <f t="shared" si="142"/>
        <v>FALSE</v>
      </c>
      <c r="V1105">
        <f t="shared" si="143"/>
        <v>60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41771.40996527778</v>
      </c>
      <c r="T1106" s="10">
        <f t="shared" si="141"/>
        <v>41801.40996527778</v>
      </c>
      <c r="U1106" t="str">
        <f t="shared" si="142"/>
        <v>FALSE</v>
      </c>
      <c r="V1106">
        <f t="shared" si="143"/>
        <v>30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41692.135729166665</v>
      </c>
      <c r="T1107" s="10">
        <f t="shared" si="141"/>
        <v>41722.0940625</v>
      </c>
      <c r="U1107" t="str">
        <f t="shared" si="142"/>
        <v>FALSE</v>
      </c>
      <c r="V1107">
        <f t="shared" si="143"/>
        <v>29.958333333335759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40973.740451388891</v>
      </c>
      <c r="T1108" s="10">
        <f t="shared" si="141"/>
        <v>41003.698784722219</v>
      </c>
      <c r="U1108" t="str">
        <f t="shared" si="142"/>
        <v>FALSE</v>
      </c>
      <c r="V1108">
        <f t="shared" si="143"/>
        <v>29.958333333328483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>
        <f t="shared" si="137"/>
        <v>0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41813.861388888887</v>
      </c>
      <c r="T1109" s="10">
        <f t="shared" si="141"/>
        <v>41843.861388888887</v>
      </c>
      <c r="U1109" t="str">
        <f t="shared" si="142"/>
        <v>FALSE</v>
      </c>
      <c r="V1109">
        <f t="shared" si="143"/>
        <v>30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40952.636979166666</v>
      </c>
      <c r="T1110" s="10">
        <f t="shared" si="141"/>
        <v>41012.595312500001</v>
      </c>
      <c r="U1110" t="str">
        <f t="shared" si="142"/>
        <v>FALSE</v>
      </c>
      <c r="V1110">
        <f t="shared" si="143"/>
        <v>59.958333333335759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42662.752199074079</v>
      </c>
      <c r="T1111" s="10">
        <f t="shared" si="141"/>
        <v>42692.793865740736</v>
      </c>
      <c r="U1111" t="str">
        <f t="shared" si="142"/>
        <v>FALSE</v>
      </c>
      <c r="V1111">
        <f t="shared" si="143"/>
        <v>30.041666666656965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41220.933124999996</v>
      </c>
      <c r="T1112" s="10">
        <f t="shared" si="141"/>
        <v>41250.933124999996</v>
      </c>
      <c r="U1112" t="str">
        <f t="shared" si="142"/>
        <v>FALSE</v>
      </c>
      <c r="V1112">
        <f t="shared" si="143"/>
        <v>30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42347.203587962969</v>
      </c>
      <c r="T1113" s="10">
        <f t="shared" si="141"/>
        <v>42377.203587962969</v>
      </c>
      <c r="U1113" t="str">
        <f t="shared" si="142"/>
        <v>FALSE</v>
      </c>
      <c r="V1113">
        <f t="shared" si="143"/>
        <v>30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41963.759386574078</v>
      </c>
      <c r="T1114" s="10">
        <f t="shared" si="141"/>
        <v>42023.354166666672</v>
      </c>
      <c r="U1114" t="str">
        <f t="shared" si="142"/>
        <v>FALSE</v>
      </c>
      <c r="V1114">
        <f t="shared" si="143"/>
        <v>59.594780092593282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41835.977083333331</v>
      </c>
      <c r="T1115" s="10">
        <f t="shared" si="141"/>
        <v>41865.977083333331</v>
      </c>
      <c r="U1115" t="str">
        <f t="shared" si="142"/>
        <v>FALSE</v>
      </c>
      <c r="V1115">
        <f t="shared" si="143"/>
        <v>30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41526.345914351856</v>
      </c>
      <c r="T1116" s="10">
        <f t="shared" si="141"/>
        <v>41556.345914351856</v>
      </c>
      <c r="U1116" t="str">
        <f t="shared" si="142"/>
        <v>FALSE</v>
      </c>
      <c r="V1116">
        <f t="shared" si="143"/>
        <v>30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42429.695543981477</v>
      </c>
      <c r="T1117" s="10">
        <f t="shared" si="141"/>
        <v>42459.653877314813</v>
      </c>
      <c r="U1117" t="str">
        <f t="shared" si="142"/>
        <v>FALSE</v>
      </c>
      <c r="V1117">
        <f t="shared" si="143"/>
        <v>29.958333333335759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41009.847314814811</v>
      </c>
      <c r="T1118" s="10">
        <f t="shared" si="141"/>
        <v>41069.847314814811</v>
      </c>
      <c r="U1118" t="str">
        <f t="shared" si="142"/>
        <v>FALSE</v>
      </c>
      <c r="V1118">
        <f t="shared" si="143"/>
        <v>60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42333.598530092597</v>
      </c>
      <c r="T1119" s="10">
        <f t="shared" si="141"/>
        <v>42363.598530092597</v>
      </c>
      <c r="U1119" t="str">
        <f t="shared" si="142"/>
        <v>FALSE</v>
      </c>
      <c r="V1119">
        <f t="shared" si="143"/>
        <v>30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41704.16642361111</v>
      </c>
      <c r="T1120" s="10">
        <f t="shared" si="141"/>
        <v>41734.124756944446</v>
      </c>
      <c r="U1120" t="str">
        <f t="shared" si="142"/>
        <v>FALSE</v>
      </c>
      <c r="V1120">
        <f t="shared" si="143"/>
        <v>29.958333333335759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41722.792407407411</v>
      </c>
      <c r="T1121" s="10">
        <f t="shared" si="141"/>
        <v>41735.792407407411</v>
      </c>
      <c r="U1121" t="str">
        <f t="shared" si="142"/>
        <v>FALSE</v>
      </c>
      <c r="V1121">
        <f t="shared" si="143"/>
        <v>13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>
        <f t="shared" si="137"/>
        <v>0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40799.872685185182</v>
      </c>
      <c r="T1122" s="10">
        <f t="shared" si="141"/>
        <v>40844.872685185182</v>
      </c>
      <c r="U1122" t="str">
        <f t="shared" si="142"/>
        <v>FALSE</v>
      </c>
      <c r="V1122">
        <f t="shared" si="143"/>
        <v>45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42412.934212962966</v>
      </c>
      <c r="T1123" s="10">
        <f t="shared" si="141"/>
        <v>42442.892546296294</v>
      </c>
      <c r="U1123" t="str">
        <f t="shared" si="142"/>
        <v>FALSE</v>
      </c>
      <c r="V1123">
        <f t="shared" si="143"/>
        <v>29.958333333328483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>
        <f t="shared" si="137"/>
        <v>0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41410.703993055555</v>
      </c>
      <c r="T1124" s="10">
        <f t="shared" si="141"/>
        <v>41424.703993055555</v>
      </c>
      <c r="U1124" t="str">
        <f t="shared" si="142"/>
        <v>FALSE</v>
      </c>
      <c r="V1124">
        <f t="shared" si="143"/>
        <v>14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41718.5237037037</v>
      </c>
      <c r="T1125" s="10">
        <f t="shared" si="141"/>
        <v>41748.5237037037</v>
      </c>
      <c r="U1125" t="str">
        <f t="shared" si="142"/>
        <v>FALSE</v>
      </c>
      <c r="V1125">
        <f t="shared" si="143"/>
        <v>30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42094.667256944449</v>
      </c>
      <c r="T1126" s="10">
        <f t="shared" si="141"/>
        <v>42124.667256944449</v>
      </c>
      <c r="U1126" t="str">
        <f t="shared" si="142"/>
        <v>FALSE</v>
      </c>
      <c r="V1126">
        <f t="shared" si="143"/>
        <v>30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42212.624189814815</v>
      </c>
      <c r="T1127" s="10">
        <f t="shared" si="141"/>
        <v>42272.624189814815</v>
      </c>
      <c r="U1127" t="str">
        <f t="shared" si="142"/>
        <v>FALSE</v>
      </c>
      <c r="V1127">
        <f t="shared" si="143"/>
        <v>60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42535.327476851846</v>
      </c>
      <c r="T1128" s="10">
        <f t="shared" si="141"/>
        <v>42565.327476851846</v>
      </c>
      <c r="U1128" t="str">
        <f t="shared" si="142"/>
        <v>FALSE</v>
      </c>
      <c r="V1128">
        <f t="shared" si="143"/>
        <v>30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41926.854166666664</v>
      </c>
      <c r="T1129" s="10">
        <f t="shared" si="141"/>
        <v>41957.895833333328</v>
      </c>
      <c r="U1129" t="str">
        <f t="shared" si="142"/>
        <v>FALSE</v>
      </c>
      <c r="V1129">
        <f t="shared" si="143"/>
        <v>31.041666666664241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41828.649502314816</v>
      </c>
      <c r="T1130" s="10">
        <f t="shared" si="141"/>
        <v>41858.649502314816</v>
      </c>
      <c r="U1130" t="str">
        <f t="shared" si="142"/>
        <v>FALSE</v>
      </c>
      <c r="V1130">
        <f t="shared" si="143"/>
        <v>30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42496.264965277776</v>
      </c>
      <c r="T1131" s="10">
        <f t="shared" si="141"/>
        <v>42526.264965277776</v>
      </c>
      <c r="U1131" t="str">
        <f t="shared" si="142"/>
        <v>FALSE</v>
      </c>
      <c r="V1131">
        <f t="shared" si="143"/>
        <v>30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41908.996527777781</v>
      </c>
      <c r="T1132" s="10">
        <f t="shared" si="141"/>
        <v>41969.038194444445</v>
      </c>
      <c r="U1132" t="str">
        <f t="shared" si="142"/>
        <v>FALSE</v>
      </c>
      <c r="V1132">
        <f t="shared" si="143"/>
        <v>60.041666666664241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42332.908194444448</v>
      </c>
      <c r="T1133" s="10">
        <f t="shared" si="141"/>
        <v>42362.908194444448</v>
      </c>
      <c r="U1133" t="str">
        <f t="shared" si="142"/>
        <v>FALSE</v>
      </c>
      <c r="V1133">
        <f t="shared" si="143"/>
        <v>30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42706.115405092598</v>
      </c>
      <c r="T1134" s="10">
        <f t="shared" si="141"/>
        <v>42736.115405092598</v>
      </c>
      <c r="U1134" t="str">
        <f t="shared" si="142"/>
        <v>FALSE</v>
      </c>
      <c r="V1134">
        <f t="shared" si="143"/>
        <v>30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41821.407187500001</v>
      </c>
      <c r="T1135" s="10">
        <f t="shared" si="141"/>
        <v>41851.407187500001</v>
      </c>
      <c r="U1135" t="str">
        <f t="shared" si="142"/>
        <v>FALSE</v>
      </c>
      <c r="V1135">
        <f t="shared" si="143"/>
        <v>30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41958.285046296296</v>
      </c>
      <c r="T1136" s="10">
        <f t="shared" si="141"/>
        <v>41972.189583333333</v>
      </c>
      <c r="U1136" t="str">
        <f t="shared" si="142"/>
        <v>FALSE</v>
      </c>
      <c r="V1136">
        <f t="shared" si="143"/>
        <v>13.904537037036789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42558.989513888882</v>
      </c>
      <c r="T1137" s="10">
        <f t="shared" si="141"/>
        <v>42588.989513888882</v>
      </c>
      <c r="U1137" t="str">
        <f t="shared" si="142"/>
        <v>FALSE</v>
      </c>
      <c r="V1137">
        <f t="shared" si="143"/>
        <v>30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42327.671631944439</v>
      </c>
      <c r="T1138" s="10">
        <f t="shared" si="141"/>
        <v>42357.671631944439</v>
      </c>
      <c r="U1138" t="str">
        <f t="shared" si="142"/>
        <v>FALSE</v>
      </c>
      <c r="V1138">
        <f t="shared" si="143"/>
        <v>30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42453.819687499999</v>
      </c>
      <c r="T1139" s="10">
        <f t="shared" si="141"/>
        <v>42483.819687499999</v>
      </c>
      <c r="U1139" t="str">
        <f t="shared" si="142"/>
        <v>FALSE</v>
      </c>
      <c r="V1139">
        <f t="shared" si="143"/>
        <v>30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42736.9066087963</v>
      </c>
      <c r="T1140" s="10">
        <f t="shared" si="141"/>
        <v>42756.9066087963</v>
      </c>
      <c r="U1140" t="str">
        <f t="shared" si="142"/>
        <v>FALSE</v>
      </c>
      <c r="V1140">
        <f t="shared" si="143"/>
        <v>20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41975.347523148142</v>
      </c>
      <c r="T1141" s="10">
        <f t="shared" si="141"/>
        <v>42005.347523148142</v>
      </c>
      <c r="U1141" t="str">
        <f t="shared" si="142"/>
        <v>FALSE</v>
      </c>
      <c r="V1141">
        <f t="shared" si="143"/>
        <v>30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42192.462048611109</v>
      </c>
      <c r="T1142" s="10">
        <f t="shared" si="141"/>
        <v>42222.462048611109</v>
      </c>
      <c r="U1142" t="str">
        <f t="shared" si="142"/>
        <v>FALSE</v>
      </c>
      <c r="V1142">
        <f t="shared" si="143"/>
        <v>30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42164.699652777781</v>
      </c>
      <c r="T1143" s="10">
        <f t="shared" si="141"/>
        <v>42194.699652777781</v>
      </c>
      <c r="U1143" t="str">
        <f t="shared" si="142"/>
        <v>FALSE</v>
      </c>
      <c r="V1143">
        <f t="shared" si="143"/>
        <v>30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42022.006099537044</v>
      </c>
      <c r="T1144" s="10">
        <f t="shared" si="141"/>
        <v>42052.006099537044</v>
      </c>
      <c r="U1144" t="str">
        <f t="shared" si="142"/>
        <v>FALSE</v>
      </c>
      <c r="V1144">
        <f t="shared" si="143"/>
        <v>30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42325.19358796296</v>
      </c>
      <c r="T1145" s="10">
        <f t="shared" si="141"/>
        <v>42355.19358796296</v>
      </c>
      <c r="U1145" t="str">
        <f t="shared" si="142"/>
        <v>FALSE</v>
      </c>
      <c r="V1145">
        <f t="shared" si="143"/>
        <v>30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>
        <f t="shared" si="137"/>
        <v>0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42093.181944444441</v>
      </c>
      <c r="T1146" s="10">
        <f t="shared" si="141"/>
        <v>42123.181944444441</v>
      </c>
      <c r="U1146" t="str">
        <f t="shared" si="142"/>
        <v>FALSE</v>
      </c>
      <c r="V1146">
        <f t="shared" si="143"/>
        <v>30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41854.747592592597</v>
      </c>
      <c r="T1147" s="10">
        <f t="shared" si="141"/>
        <v>41914.747592592597</v>
      </c>
      <c r="U1147" t="str">
        <f t="shared" si="142"/>
        <v>FALSE</v>
      </c>
      <c r="V1147">
        <f t="shared" si="143"/>
        <v>60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41723.9533912037</v>
      </c>
      <c r="T1148" s="10">
        <f t="shared" si="141"/>
        <v>41761.9533912037</v>
      </c>
      <c r="U1148" t="str">
        <f t="shared" si="142"/>
        <v>FALSE</v>
      </c>
      <c r="V1148">
        <f t="shared" si="143"/>
        <v>38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>
        <f t="shared" si="137"/>
        <v>0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41871.972025462965</v>
      </c>
      <c r="T1149" s="10">
        <f t="shared" si="141"/>
        <v>41931.972025462965</v>
      </c>
      <c r="U1149" t="str">
        <f t="shared" si="142"/>
        <v>FALSE</v>
      </c>
      <c r="V1149">
        <f t="shared" si="143"/>
        <v>60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42675.171076388884</v>
      </c>
      <c r="T1150" s="10">
        <f t="shared" si="141"/>
        <v>42705.212743055556</v>
      </c>
      <c r="U1150" t="str">
        <f t="shared" si="142"/>
        <v>FALSE</v>
      </c>
      <c r="V1150">
        <f t="shared" si="143"/>
        <v>30.041666666671517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42507.71025462963</v>
      </c>
      <c r="T1151" s="10">
        <f t="shared" si="141"/>
        <v>42537.71025462963</v>
      </c>
      <c r="U1151" t="str">
        <f t="shared" si="142"/>
        <v>FALSE</v>
      </c>
      <c r="V1151">
        <f t="shared" si="143"/>
        <v>30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42317.954571759255</v>
      </c>
      <c r="T1152" s="10">
        <f t="shared" si="141"/>
        <v>42377.954571759255</v>
      </c>
      <c r="U1152" t="str">
        <f t="shared" si="142"/>
        <v>FALSE</v>
      </c>
      <c r="V1152">
        <f t="shared" si="143"/>
        <v>60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>
        <f t="shared" si="137"/>
        <v>0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42224.102581018517</v>
      </c>
      <c r="T1153" s="10">
        <f t="shared" si="141"/>
        <v>42254.102581018517</v>
      </c>
      <c r="U1153" t="str">
        <f t="shared" si="142"/>
        <v>FALSE</v>
      </c>
      <c r="V1153">
        <f t="shared" si="143"/>
        <v>30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42109.709629629629</v>
      </c>
      <c r="T1154" s="10">
        <f t="shared" si="141"/>
        <v>42139.709629629629</v>
      </c>
      <c r="U1154" t="str">
        <f t="shared" si="142"/>
        <v>FALSE</v>
      </c>
      <c r="V1154">
        <f t="shared" si="143"/>
        <v>30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IF(L1155&gt;0, E1155/L1155,0)</f>
        <v>50</v>
      </c>
      <c r="Q1155" t="str">
        <f t="shared" ref="Q1155:Q1218" si="146">LEFT(N1155, FIND("/",N1155,1)-1)</f>
        <v>food</v>
      </c>
      <c r="R1155" t="str">
        <f t="shared" ref="R1155:R1218" si="147">RIGHT(N1155,LEN(N1155)-FIND("/",N1155))</f>
        <v>food trucks</v>
      </c>
      <c r="S1155" s="10">
        <f t="shared" ref="S1155:S1218" si="148">(((J1155/60)/60)/24)+DATE(1970,1,1)</f>
        <v>42143.714178240742</v>
      </c>
      <c r="T1155" s="10">
        <f t="shared" ref="T1155:T1218" si="149">(((I1155/60)/60)/24)+DATE(1970,1,1)</f>
        <v>42173.714178240742</v>
      </c>
      <c r="U1155" t="str">
        <f t="shared" ref="U1155:U1218" si="150">IF(E1155&gt;=D1155,"TRUE","FALSE")</f>
        <v>FALSE</v>
      </c>
      <c r="V1155">
        <f t="shared" ref="V1155:V1218" si="151">T1155-S1155</f>
        <v>30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42223.108865740738</v>
      </c>
      <c r="T1156" s="10">
        <f t="shared" si="149"/>
        <v>42253.108865740738</v>
      </c>
      <c r="U1156" t="str">
        <f t="shared" si="150"/>
        <v>FALSE</v>
      </c>
      <c r="V1156">
        <f t="shared" si="151"/>
        <v>30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41835.763981481483</v>
      </c>
      <c r="T1157" s="10">
        <f t="shared" si="149"/>
        <v>41865.763981481483</v>
      </c>
      <c r="U1157" t="str">
        <f t="shared" si="150"/>
        <v>FALSE</v>
      </c>
      <c r="V1157">
        <f t="shared" si="151"/>
        <v>30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>
        <f t="shared" si="145"/>
        <v>0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42029.07131944444</v>
      </c>
      <c r="T1158" s="10">
        <f t="shared" si="149"/>
        <v>42059.07131944444</v>
      </c>
      <c r="U1158" t="str">
        <f t="shared" si="150"/>
        <v>FALSE</v>
      </c>
      <c r="V1158">
        <f t="shared" si="151"/>
        <v>30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41918.628240740742</v>
      </c>
      <c r="T1159" s="10">
        <f t="shared" si="149"/>
        <v>41978.669907407413</v>
      </c>
      <c r="U1159" t="str">
        <f t="shared" si="150"/>
        <v>FALSE</v>
      </c>
      <c r="V1159">
        <f t="shared" si="151"/>
        <v>60.041666666671517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41952.09175925926</v>
      </c>
      <c r="T1160" s="10">
        <f t="shared" si="149"/>
        <v>41982.09175925926</v>
      </c>
      <c r="U1160" t="str">
        <f t="shared" si="150"/>
        <v>FALSE</v>
      </c>
      <c r="V1160">
        <f t="shared" si="151"/>
        <v>30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>
        <f t="shared" si="145"/>
        <v>0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42154.726446759261</v>
      </c>
      <c r="T1161" s="10">
        <f t="shared" si="149"/>
        <v>42185.65625</v>
      </c>
      <c r="U1161" t="str">
        <f t="shared" si="150"/>
        <v>FALSE</v>
      </c>
      <c r="V1161">
        <f t="shared" si="151"/>
        <v>30.929803240738693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42061.154930555553</v>
      </c>
      <c r="T1162" s="10">
        <f t="shared" si="149"/>
        <v>42091.113263888896</v>
      </c>
      <c r="U1162" t="str">
        <f t="shared" si="150"/>
        <v>FALSE</v>
      </c>
      <c r="V1162">
        <f t="shared" si="151"/>
        <v>29.958333333343035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>
        <f t="shared" si="145"/>
        <v>0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42122.629502314812</v>
      </c>
      <c r="T1163" s="10">
        <f t="shared" si="149"/>
        <v>42143.629502314812</v>
      </c>
      <c r="U1163" t="str">
        <f t="shared" si="150"/>
        <v>FALSE</v>
      </c>
      <c r="V1163">
        <f t="shared" si="151"/>
        <v>21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41876.683611111112</v>
      </c>
      <c r="T1164" s="10">
        <f t="shared" si="149"/>
        <v>41907.683611111112</v>
      </c>
      <c r="U1164" t="str">
        <f t="shared" si="150"/>
        <v>FALSE</v>
      </c>
      <c r="V1164">
        <f t="shared" si="151"/>
        <v>31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>
        <f t="shared" si="145"/>
        <v>0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41830.723611111112</v>
      </c>
      <c r="T1165" s="10">
        <f t="shared" si="149"/>
        <v>41860.723611111112</v>
      </c>
      <c r="U1165" t="str">
        <f t="shared" si="150"/>
        <v>FALSE</v>
      </c>
      <c r="V1165">
        <f t="shared" si="151"/>
        <v>30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>
        <f t="shared" si="145"/>
        <v>0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42509.724328703705</v>
      </c>
      <c r="T1166" s="10">
        <f t="shared" si="149"/>
        <v>42539.724328703705</v>
      </c>
      <c r="U1166" t="str">
        <f t="shared" si="150"/>
        <v>FALSE</v>
      </c>
      <c r="V1166">
        <f t="shared" si="151"/>
        <v>30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41792.214467592588</v>
      </c>
      <c r="T1167" s="10">
        <f t="shared" si="149"/>
        <v>41826.214467592588</v>
      </c>
      <c r="U1167" t="str">
        <f t="shared" si="150"/>
        <v>FALSE</v>
      </c>
      <c r="V1167">
        <f t="shared" si="151"/>
        <v>34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42150.485439814816</v>
      </c>
      <c r="T1168" s="10">
        <f t="shared" si="149"/>
        <v>42181.166666666672</v>
      </c>
      <c r="U1168" t="str">
        <f t="shared" si="150"/>
        <v>FALSE</v>
      </c>
      <c r="V1168">
        <f t="shared" si="151"/>
        <v>30.681226851855172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41863.734895833331</v>
      </c>
      <c r="T1169" s="10">
        <f t="shared" si="149"/>
        <v>41894.734895833331</v>
      </c>
      <c r="U1169" t="str">
        <f t="shared" si="150"/>
        <v>FALSE</v>
      </c>
      <c r="V1169">
        <f t="shared" si="151"/>
        <v>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42605.053993055553</v>
      </c>
      <c r="T1170" s="10">
        <f t="shared" si="149"/>
        <v>42635.053993055553</v>
      </c>
      <c r="U1170" t="str">
        <f t="shared" si="150"/>
        <v>FALSE</v>
      </c>
      <c r="V1170">
        <f t="shared" si="151"/>
        <v>30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42027.353738425925</v>
      </c>
      <c r="T1171" s="10">
        <f t="shared" si="149"/>
        <v>42057.353738425925</v>
      </c>
      <c r="U1171" t="str">
        <f t="shared" si="150"/>
        <v>FALSE</v>
      </c>
      <c r="V1171">
        <f t="shared" si="151"/>
        <v>30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42124.893182870372</v>
      </c>
      <c r="T1172" s="10">
        <f t="shared" si="149"/>
        <v>42154.893182870372</v>
      </c>
      <c r="U1172" t="str">
        <f t="shared" si="150"/>
        <v>FALSE</v>
      </c>
      <c r="V1172">
        <f t="shared" si="151"/>
        <v>30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41938.804710648146</v>
      </c>
      <c r="T1173" s="10">
        <f t="shared" si="149"/>
        <v>41956.846377314811</v>
      </c>
      <c r="U1173" t="str">
        <f t="shared" si="150"/>
        <v>FALSE</v>
      </c>
      <c r="V1173">
        <f t="shared" si="151"/>
        <v>18.041666666664241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>
        <f t="shared" si="145"/>
        <v>0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41841.682314814818</v>
      </c>
      <c r="T1174" s="10">
        <f t="shared" si="149"/>
        <v>41871.682314814818</v>
      </c>
      <c r="U1174" t="str">
        <f t="shared" si="150"/>
        <v>FALSE</v>
      </c>
      <c r="V1174">
        <f t="shared" si="151"/>
        <v>30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42184.185844907406</v>
      </c>
      <c r="T1175" s="10">
        <f t="shared" si="149"/>
        <v>42219.185844907406</v>
      </c>
      <c r="U1175" t="str">
        <f t="shared" si="150"/>
        <v>FALSE</v>
      </c>
      <c r="V1175">
        <f t="shared" si="151"/>
        <v>35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42468.84174768519</v>
      </c>
      <c r="T1176" s="10">
        <f t="shared" si="149"/>
        <v>42498.84174768519</v>
      </c>
      <c r="U1176" t="str">
        <f t="shared" si="150"/>
        <v>FALSE</v>
      </c>
      <c r="V1176">
        <f t="shared" si="151"/>
        <v>30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42170.728460648148</v>
      </c>
      <c r="T1177" s="10">
        <f t="shared" si="149"/>
        <v>42200.728460648148</v>
      </c>
      <c r="U1177" t="str">
        <f t="shared" si="150"/>
        <v>FALSE</v>
      </c>
      <c r="V1177">
        <f t="shared" si="151"/>
        <v>30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42746.019652777773</v>
      </c>
      <c r="T1178" s="10">
        <f t="shared" si="149"/>
        <v>42800.541666666672</v>
      </c>
      <c r="U1178" t="str">
        <f t="shared" si="150"/>
        <v>FALSE</v>
      </c>
      <c r="V1178">
        <f t="shared" si="151"/>
        <v>54.522013888898073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>
        <f t="shared" si="145"/>
        <v>0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41897.660833333335</v>
      </c>
      <c r="T1179" s="10">
        <f t="shared" si="149"/>
        <v>41927.660833333335</v>
      </c>
      <c r="U1179" t="str">
        <f t="shared" si="150"/>
        <v>FALSE</v>
      </c>
      <c r="V1179">
        <f t="shared" si="151"/>
        <v>30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41837.905694444446</v>
      </c>
      <c r="T1180" s="10">
        <f t="shared" si="149"/>
        <v>41867.905694444446</v>
      </c>
      <c r="U1180" t="str">
        <f t="shared" si="150"/>
        <v>FALSE</v>
      </c>
      <c r="V1180">
        <f t="shared" si="151"/>
        <v>30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42275.720219907409</v>
      </c>
      <c r="T1181" s="10">
        <f t="shared" si="149"/>
        <v>42305.720219907409</v>
      </c>
      <c r="U1181" t="str">
        <f t="shared" si="150"/>
        <v>FALSE</v>
      </c>
      <c r="V1181">
        <f t="shared" si="151"/>
        <v>30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41781.806875000002</v>
      </c>
      <c r="T1182" s="10">
        <f t="shared" si="149"/>
        <v>41818.806875000002</v>
      </c>
      <c r="U1182" t="str">
        <f t="shared" si="150"/>
        <v>FALSE</v>
      </c>
      <c r="V1182">
        <f t="shared" si="151"/>
        <v>37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42034.339363425926</v>
      </c>
      <c r="T1183" s="10">
        <f t="shared" si="149"/>
        <v>42064.339363425926</v>
      </c>
      <c r="U1183" t="str">
        <f t="shared" si="150"/>
        <v>FALSE</v>
      </c>
      <c r="V1183">
        <f t="shared" si="151"/>
        <v>30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42728.827407407407</v>
      </c>
      <c r="T1184" s="10">
        <f t="shared" si="149"/>
        <v>42747.695833333331</v>
      </c>
      <c r="U1184" t="str">
        <f t="shared" si="150"/>
        <v>FALSE</v>
      </c>
      <c r="V1184">
        <f t="shared" si="151"/>
        <v>18.868425925924385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42656.86137731481</v>
      </c>
      <c r="T1185" s="10">
        <f t="shared" si="149"/>
        <v>42676.165972222225</v>
      </c>
      <c r="U1185" t="str">
        <f t="shared" si="150"/>
        <v>FALSE</v>
      </c>
      <c r="V1185">
        <f t="shared" si="151"/>
        <v>19.304594907414867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42741.599664351852</v>
      </c>
      <c r="T1186" s="10">
        <f t="shared" si="149"/>
        <v>42772.599664351852</v>
      </c>
      <c r="U1186" t="str">
        <f t="shared" si="150"/>
        <v>TRUE</v>
      </c>
      <c r="V1186">
        <f t="shared" si="151"/>
        <v>31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42130.865150462967</v>
      </c>
      <c r="T1187" s="10">
        <f t="shared" si="149"/>
        <v>42163.166666666672</v>
      </c>
      <c r="U1187" t="str">
        <f t="shared" si="150"/>
        <v>TRUE</v>
      </c>
      <c r="V1187">
        <f t="shared" si="151"/>
        <v>32.301516203704523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42123.86336805555</v>
      </c>
      <c r="T1188" s="10">
        <f t="shared" si="149"/>
        <v>42156.945833333331</v>
      </c>
      <c r="U1188" t="str">
        <f t="shared" si="150"/>
        <v>TRUE</v>
      </c>
      <c r="V1188">
        <f t="shared" si="151"/>
        <v>33.082465277781012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42109.894942129627</v>
      </c>
      <c r="T1189" s="10">
        <f t="shared" si="149"/>
        <v>42141.75</v>
      </c>
      <c r="U1189" t="str">
        <f t="shared" si="150"/>
        <v>TRUE</v>
      </c>
      <c r="V1189">
        <f t="shared" si="151"/>
        <v>31.855057870372548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42711.700694444444</v>
      </c>
      <c r="T1190" s="10">
        <f t="shared" si="149"/>
        <v>42732.700694444444</v>
      </c>
      <c r="U1190" t="str">
        <f t="shared" si="150"/>
        <v>TRUE</v>
      </c>
      <c r="V1190">
        <f t="shared" si="151"/>
        <v>21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42529.979108796295</v>
      </c>
      <c r="T1191" s="10">
        <f t="shared" si="149"/>
        <v>42550.979108796295</v>
      </c>
      <c r="U1191" t="str">
        <f t="shared" si="150"/>
        <v>TRUE</v>
      </c>
      <c r="V1191">
        <f t="shared" si="151"/>
        <v>21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41852.665798611109</v>
      </c>
      <c r="T1192" s="10">
        <f t="shared" si="149"/>
        <v>41882.665798611109</v>
      </c>
      <c r="U1192" t="str">
        <f t="shared" si="150"/>
        <v>TRUE</v>
      </c>
      <c r="V1192">
        <f t="shared" si="151"/>
        <v>30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42419.603703703702</v>
      </c>
      <c r="T1193" s="10">
        <f t="shared" si="149"/>
        <v>42449.562037037031</v>
      </c>
      <c r="U1193" t="str">
        <f t="shared" si="150"/>
        <v>TRUE</v>
      </c>
      <c r="V1193">
        <f t="shared" si="151"/>
        <v>29.958333333328483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42747.506689814814</v>
      </c>
      <c r="T1194" s="10">
        <f t="shared" si="149"/>
        <v>42777.506689814814</v>
      </c>
      <c r="U1194" t="str">
        <f t="shared" si="150"/>
        <v>TRUE</v>
      </c>
      <c r="V1194">
        <f t="shared" si="151"/>
        <v>30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42409.776076388895</v>
      </c>
      <c r="T1195" s="10">
        <f t="shared" si="149"/>
        <v>42469.734409722223</v>
      </c>
      <c r="U1195" t="str">
        <f t="shared" si="150"/>
        <v>TRUE</v>
      </c>
      <c r="V1195">
        <f t="shared" si="151"/>
        <v>59.958333333328483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42072.488182870366</v>
      </c>
      <c r="T1196" s="10">
        <f t="shared" si="149"/>
        <v>42102.488182870366</v>
      </c>
      <c r="U1196" t="str">
        <f t="shared" si="150"/>
        <v>TRUE</v>
      </c>
      <c r="V1196">
        <f t="shared" si="151"/>
        <v>30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42298.34783564815</v>
      </c>
      <c r="T1197" s="10">
        <f t="shared" si="149"/>
        <v>42358.375</v>
      </c>
      <c r="U1197" t="str">
        <f t="shared" si="150"/>
        <v>TRUE</v>
      </c>
      <c r="V1197">
        <f t="shared" si="151"/>
        <v>60.027164351849933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42326.818738425922</v>
      </c>
      <c r="T1198" s="10">
        <f t="shared" si="149"/>
        <v>42356.818738425922</v>
      </c>
      <c r="U1198" t="str">
        <f t="shared" si="150"/>
        <v>TRUE</v>
      </c>
      <c r="V1198">
        <f t="shared" si="151"/>
        <v>30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42503.66474537037</v>
      </c>
      <c r="T1199" s="10">
        <f t="shared" si="149"/>
        <v>42534.249305555553</v>
      </c>
      <c r="U1199" t="str">
        <f t="shared" si="150"/>
        <v>TRUE</v>
      </c>
      <c r="V1199">
        <f t="shared" si="151"/>
        <v>30.584560185183364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42333.619050925925</v>
      </c>
      <c r="T1200" s="10">
        <f t="shared" si="149"/>
        <v>42369.125</v>
      </c>
      <c r="U1200" t="str">
        <f t="shared" si="150"/>
        <v>TRUE</v>
      </c>
      <c r="V1200">
        <f t="shared" si="151"/>
        <v>35.505949074075033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42161.770833333328</v>
      </c>
      <c r="T1201" s="10">
        <f t="shared" si="149"/>
        <v>42193.770833333328</v>
      </c>
      <c r="U1201" t="str">
        <f t="shared" si="150"/>
        <v>TRUE</v>
      </c>
      <c r="V1201">
        <f t="shared" si="151"/>
        <v>32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42089.477500000001</v>
      </c>
      <c r="T1202" s="10">
        <f t="shared" si="149"/>
        <v>42110.477500000001</v>
      </c>
      <c r="U1202" t="str">
        <f t="shared" si="150"/>
        <v>TRUE</v>
      </c>
      <c r="V1202">
        <f t="shared" si="151"/>
        <v>21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42536.60701388889</v>
      </c>
      <c r="T1203" s="10">
        <f t="shared" si="149"/>
        <v>42566.60701388889</v>
      </c>
      <c r="U1203" t="str">
        <f t="shared" si="150"/>
        <v>TRUE</v>
      </c>
      <c r="V1203">
        <f t="shared" si="151"/>
        <v>30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42152.288819444439</v>
      </c>
      <c r="T1204" s="10">
        <f t="shared" si="149"/>
        <v>42182.288819444439</v>
      </c>
      <c r="U1204" t="str">
        <f t="shared" si="150"/>
        <v>TRUE</v>
      </c>
      <c r="V1204">
        <f t="shared" si="151"/>
        <v>30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42125.614895833336</v>
      </c>
      <c r="T1205" s="10">
        <f t="shared" si="149"/>
        <v>42155.614895833336</v>
      </c>
      <c r="U1205" t="str">
        <f t="shared" si="150"/>
        <v>TRUE</v>
      </c>
      <c r="V1205">
        <f t="shared" si="151"/>
        <v>30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42297.748067129629</v>
      </c>
      <c r="T1206" s="10">
        <f t="shared" si="149"/>
        <v>42342.208333333328</v>
      </c>
      <c r="U1206" t="str">
        <f t="shared" si="150"/>
        <v>TRUE</v>
      </c>
      <c r="V1206">
        <f t="shared" si="151"/>
        <v>44.460266203699575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42138.506377314814</v>
      </c>
      <c r="T1207" s="10">
        <f t="shared" si="149"/>
        <v>42168.506377314814</v>
      </c>
      <c r="U1207" t="str">
        <f t="shared" si="150"/>
        <v>TRUE</v>
      </c>
      <c r="V1207">
        <f t="shared" si="151"/>
        <v>30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42772.776076388895</v>
      </c>
      <c r="T1208" s="10">
        <f t="shared" si="149"/>
        <v>42805.561805555553</v>
      </c>
      <c r="U1208" t="str">
        <f t="shared" si="150"/>
        <v>TRUE</v>
      </c>
      <c r="V1208">
        <f t="shared" si="151"/>
        <v>32.785729166658712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42430.430243055554</v>
      </c>
      <c r="T1209" s="10">
        <f t="shared" si="149"/>
        <v>42460.416666666672</v>
      </c>
      <c r="U1209" t="str">
        <f t="shared" si="150"/>
        <v>TRUE</v>
      </c>
      <c r="V1209">
        <f t="shared" si="151"/>
        <v>29.986423611117061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42423.709074074075</v>
      </c>
      <c r="T1210" s="10">
        <f t="shared" si="149"/>
        <v>42453.667407407411</v>
      </c>
      <c r="U1210" t="str">
        <f t="shared" si="150"/>
        <v>TRUE</v>
      </c>
      <c r="V1210">
        <f t="shared" si="151"/>
        <v>29.958333333335759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42761.846122685187</v>
      </c>
      <c r="T1211" s="10">
        <f t="shared" si="149"/>
        <v>42791.846122685187</v>
      </c>
      <c r="U1211" t="str">
        <f t="shared" si="150"/>
        <v>TRUE</v>
      </c>
      <c r="V1211">
        <f t="shared" si="151"/>
        <v>30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42132.941805555558</v>
      </c>
      <c r="T1212" s="10">
        <f t="shared" si="149"/>
        <v>42155.875</v>
      </c>
      <c r="U1212" t="str">
        <f t="shared" si="150"/>
        <v>TRUE</v>
      </c>
      <c r="V1212">
        <f t="shared" si="151"/>
        <v>22.933194444442051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42515.866446759261</v>
      </c>
      <c r="T1213" s="10">
        <f t="shared" si="149"/>
        <v>42530.866446759261</v>
      </c>
      <c r="U1213" t="str">
        <f t="shared" si="150"/>
        <v>TRUE</v>
      </c>
      <c r="V1213">
        <f t="shared" si="151"/>
        <v>15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42318.950173611112</v>
      </c>
      <c r="T1214" s="10">
        <f t="shared" si="149"/>
        <v>42335.041666666672</v>
      </c>
      <c r="U1214" t="str">
        <f t="shared" si="150"/>
        <v>TRUE</v>
      </c>
      <c r="V1214">
        <f t="shared" si="151"/>
        <v>16.091493055559113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42731.755787037036</v>
      </c>
      <c r="T1215" s="10">
        <f t="shared" si="149"/>
        <v>42766.755787037036</v>
      </c>
      <c r="U1215" t="str">
        <f t="shared" si="150"/>
        <v>TRUE</v>
      </c>
      <c r="V1215">
        <f t="shared" si="151"/>
        <v>35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42104.840335648143</v>
      </c>
      <c r="T1216" s="10">
        <f t="shared" si="149"/>
        <v>42164.840335648143</v>
      </c>
      <c r="U1216" t="str">
        <f t="shared" si="150"/>
        <v>TRUE</v>
      </c>
      <c r="V1216">
        <f t="shared" si="151"/>
        <v>60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41759.923101851848</v>
      </c>
      <c r="T1217" s="10">
        <f t="shared" si="149"/>
        <v>41789.923101851848</v>
      </c>
      <c r="U1217" t="str">
        <f t="shared" si="150"/>
        <v>TRUE</v>
      </c>
      <c r="V1217">
        <f t="shared" si="151"/>
        <v>30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42247.616400462968</v>
      </c>
      <c r="T1218" s="10">
        <f t="shared" si="149"/>
        <v>42279.960416666669</v>
      </c>
      <c r="U1218" t="str">
        <f t="shared" si="150"/>
        <v>TRUE</v>
      </c>
      <c r="V1218">
        <f t="shared" si="151"/>
        <v>32.344016203700448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IF(L1219&gt;0, E1219/L1219,0)</f>
        <v>148.57377049180329</v>
      </c>
      <c r="Q1219" t="str">
        <f t="shared" ref="Q1219:Q1282" si="154">LEFT(N1219, FIND("/",N1219,1)-1)</f>
        <v>photography</v>
      </c>
      <c r="R1219" t="str">
        <f t="shared" ref="R1219:R1282" si="155">RIGHT(N1219,LEN(N1219)-FIND("/",N1219))</f>
        <v>photobooks</v>
      </c>
      <c r="S1219" s="10">
        <f t="shared" ref="S1219:S1282" si="156">(((J1219/60)/60)/24)+DATE(1970,1,1)</f>
        <v>42535.809490740736</v>
      </c>
      <c r="T1219" s="10">
        <f t="shared" ref="T1219:T1282" si="157">(((I1219/60)/60)/24)+DATE(1970,1,1)</f>
        <v>42565.809490740736</v>
      </c>
      <c r="U1219" t="str">
        <f t="shared" ref="U1219:U1282" si="158">IF(E1219&gt;=D1219,"TRUE","FALSE")</f>
        <v>TRUE</v>
      </c>
      <c r="V1219">
        <f t="shared" ref="V1219:V1282" si="159">T1219-S1219</f>
        <v>30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42278.662037037036</v>
      </c>
      <c r="T1220" s="10">
        <f t="shared" si="157"/>
        <v>42309.125</v>
      </c>
      <c r="U1220" t="str">
        <f t="shared" si="158"/>
        <v>TRUE</v>
      </c>
      <c r="V1220">
        <f t="shared" si="159"/>
        <v>30.462962962963502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42633.461956018517</v>
      </c>
      <c r="T1221" s="10">
        <f t="shared" si="157"/>
        <v>42663.461956018517</v>
      </c>
      <c r="U1221" t="str">
        <f t="shared" si="158"/>
        <v>TRUE</v>
      </c>
      <c r="V1221">
        <f t="shared" si="159"/>
        <v>30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42211.628611111111</v>
      </c>
      <c r="T1222" s="10">
        <f t="shared" si="157"/>
        <v>42241.628611111111</v>
      </c>
      <c r="U1222" t="str">
        <f t="shared" si="158"/>
        <v>TRUE</v>
      </c>
      <c r="V1222">
        <f t="shared" si="159"/>
        <v>30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42680.47555555556</v>
      </c>
      <c r="T1223" s="10">
        <f t="shared" si="157"/>
        <v>42708</v>
      </c>
      <c r="U1223" t="str">
        <f t="shared" si="158"/>
        <v>TRUE</v>
      </c>
      <c r="V1223">
        <f t="shared" si="159"/>
        <v>27.524444444439723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42430.720451388886</v>
      </c>
      <c r="T1224" s="10">
        <f t="shared" si="157"/>
        <v>42461.166666666672</v>
      </c>
      <c r="U1224" t="str">
        <f t="shared" si="158"/>
        <v>TRUE</v>
      </c>
      <c r="V1224">
        <f t="shared" si="159"/>
        <v>30.446215277785086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42654.177187499998</v>
      </c>
      <c r="T1225" s="10">
        <f t="shared" si="157"/>
        <v>42684.218854166669</v>
      </c>
      <c r="U1225" t="str">
        <f t="shared" si="158"/>
        <v>TRUE</v>
      </c>
      <c r="V1225">
        <f t="shared" si="159"/>
        <v>30.041666666671517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41736.549791666665</v>
      </c>
      <c r="T1226" s="10">
        <f t="shared" si="157"/>
        <v>41796.549791666665</v>
      </c>
      <c r="U1226" t="str">
        <f t="shared" si="158"/>
        <v>FALSE</v>
      </c>
      <c r="V1226">
        <f t="shared" si="159"/>
        <v>60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41509.905995370369</v>
      </c>
      <c r="T1227" s="10">
        <f t="shared" si="157"/>
        <v>41569.905995370369</v>
      </c>
      <c r="U1227" t="str">
        <f t="shared" si="158"/>
        <v>FALSE</v>
      </c>
      <c r="V1227">
        <f t="shared" si="159"/>
        <v>60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41715.874780092592</v>
      </c>
      <c r="T1228" s="10">
        <f t="shared" si="157"/>
        <v>41750.041666666664</v>
      </c>
      <c r="U1228" t="str">
        <f t="shared" si="158"/>
        <v>FALSE</v>
      </c>
      <c r="V1228">
        <f t="shared" si="159"/>
        <v>34.166886574072123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>
        <f t="shared" si="153"/>
        <v>0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41827.919166666667</v>
      </c>
      <c r="T1229" s="10">
        <f t="shared" si="157"/>
        <v>41858.291666666664</v>
      </c>
      <c r="U1229" t="str">
        <f t="shared" si="158"/>
        <v>FALSE</v>
      </c>
      <c r="V1229">
        <f t="shared" si="159"/>
        <v>30.372499999997672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40754.729259259257</v>
      </c>
      <c r="T1230" s="10">
        <f t="shared" si="157"/>
        <v>40814.729259259257</v>
      </c>
      <c r="U1230" t="str">
        <f t="shared" si="158"/>
        <v>FALSE</v>
      </c>
      <c r="V1230">
        <f t="shared" si="159"/>
        <v>60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40985.459803240738</v>
      </c>
      <c r="T1231" s="10">
        <f t="shared" si="157"/>
        <v>41015.666666666664</v>
      </c>
      <c r="U1231" t="str">
        <f t="shared" si="158"/>
        <v>FALSE</v>
      </c>
      <c r="V1231">
        <f t="shared" si="159"/>
        <v>30.206863425926713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>
        <f t="shared" si="153"/>
        <v>0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40568.972569444442</v>
      </c>
      <c r="T1232" s="10">
        <f t="shared" si="157"/>
        <v>40598.972569444442</v>
      </c>
      <c r="U1232" t="str">
        <f t="shared" si="158"/>
        <v>FALSE</v>
      </c>
      <c r="V1232">
        <f t="shared" si="159"/>
        <v>30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>
        <f t="shared" si="153"/>
        <v>0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42193.941759259258</v>
      </c>
      <c r="T1233" s="10">
        <f t="shared" si="157"/>
        <v>42244.041666666672</v>
      </c>
      <c r="U1233" t="str">
        <f t="shared" si="158"/>
        <v>FALSE</v>
      </c>
      <c r="V1233">
        <f t="shared" si="159"/>
        <v>50.099907407413411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41506.848032407412</v>
      </c>
      <c r="T1234" s="10">
        <f t="shared" si="157"/>
        <v>41553.848032407412</v>
      </c>
      <c r="U1234" t="str">
        <f t="shared" si="158"/>
        <v>FALSE</v>
      </c>
      <c r="V1234">
        <f t="shared" si="159"/>
        <v>47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40939.948773148149</v>
      </c>
      <c r="T1235" s="10">
        <f t="shared" si="157"/>
        <v>40960.948773148149</v>
      </c>
      <c r="U1235" t="str">
        <f t="shared" si="158"/>
        <v>FALSE</v>
      </c>
      <c r="V1235">
        <f t="shared" si="159"/>
        <v>21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>
        <f t="shared" si="153"/>
        <v>0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42007.788680555561</v>
      </c>
      <c r="T1236" s="10">
        <f t="shared" si="157"/>
        <v>42037.788680555561</v>
      </c>
      <c r="U1236" t="str">
        <f t="shared" si="158"/>
        <v>FALSE</v>
      </c>
      <c r="V1236">
        <f t="shared" si="159"/>
        <v>30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41583.135405092595</v>
      </c>
      <c r="T1237" s="10">
        <f t="shared" si="157"/>
        <v>41623.135405092595</v>
      </c>
      <c r="U1237" t="str">
        <f t="shared" si="158"/>
        <v>FALSE</v>
      </c>
      <c r="V1237">
        <f t="shared" si="159"/>
        <v>40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>
        <f t="shared" si="153"/>
        <v>0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41110.680138888885</v>
      </c>
      <c r="T1238" s="10">
        <f t="shared" si="157"/>
        <v>41118.666666666664</v>
      </c>
      <c r="U1238" t="str">
        <f t="shared" si="158"/>
        <v>FALSE</v>
      </c>
      <c r="V1238">
        <f t="shared" si="159"/>
        <v>7.9865277777789743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>
        <f t="shared" si="153"/>
        <v>0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41125.283159722225</v>
      </c>
      <c r="T1239" s="10">
        <f t="shared" si="157"/>
        <v>41145.283159722225</v>
      </c>
      <c r="U1239" t="str">
        <f t="shared" si="158"/>
        <v>FALSE</v>
      </c>
      <c r="V1239">
        <f t="shared" si="159"/>
        <v>20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40731.61037037037</v>
      </c>
      <c r="T1240" s="10">
        <f t="shared" si="157"/>
        <v>40761.61037037037</v>
      </c>
      <c r="U1240" t="str">
        <f t="shared" si="158"/>
        <v>FALSE</v>
      </c>
      <c r="V1240">
        <f t="shared" si="159"/>
        <v>30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>
        <f t="shared" si="153"/>
        <v>0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40883.962581018517</v>
      </c>
      <c r="T1241" s="10">
        <f t="shared" si="157"/>
        <v>40913.962581018517</v>
      </c>
      <c r="U1241" t="str">
        <f t="shared" si="158"/>
        <v>FALSE</v>
      </c>
      <c r="V1241">
        <f t="shared" si="159"/>
        <v>30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41409.040011574078</v>
      </c>
      <c r="T1242" s="10">
        <f t="shared" si="157"/>
        <v>41467.910416666666</v>
      </c>
      <c r="U1242" t="str">
        <f t="shared" si="158"/>
        <v>FALSE</v>
      </c>
      <c r="V1242">
        <f t="shared" si="159"/>
        <v>58.870405092588044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41923.837731481479</v>
      </c>
      <c r="T1243" s="10">
        <f t="shared" si="157"/>
        <v>41946.249305555553</v>
      </c>
      <c r="U1243" t="str">
        <f t="shared" si="158"/>
        <v>FALSE</v>
      </c>
      <c r="V1243">
        <f t="shared" si="159"/>
        <v>22.411574074074451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40782.165532407409</v>
      </c>
      <c r="T1244" s="10">
        <f t="shared" si="157"/>
        <v>40797.554166666669</v>
      </c>
      <c r="U1244" t="str">
        <f t="shared" si="158"/>
        <v>FALSE</v>
      </c>
      <c r="V1244">
        <f t="shared" si="159"/>
        <v>15.388634259259561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40671.879293981481</v>
      </c>
      <c r="T1245" s="10">
        <f t="shared" si="157"/>
        <v>40732.875</v>
      </c>
      <c r="U1245" t="str">
        <f t="shared" si="158"/>
        <v>FALSE</v>
      </c>
      <c r="V1245">
        <f t="shared" si="159"/>
        <v>60.995706018518831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41355.825497685182</v>
      </c>
      <c r="T1246" s="10">
        <f t="shared" si="157"/>
        <v>41386.875</v>
      </c>
      <c r="U1246" t="str">
        <f t="shared" si="158"/>
        <v>TRUE</v>
      </c>
      <c r="V1246">
        <f t="shared" si="159"/>
        <v>31.049502314817801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41774.599930555552</v>
      </c>
      <c r="T1247" s="10">
        <f t="shared" si="157"/>
        <v>41804.599930555552</v>
      </c>
      <c r="U1247" t="str">
        <f t="shared" si="158"/>
        <v>TRUE</v>
      </c>
      <c r="V1247">
        <f t="shared" si="159"/>
        <v>30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40838.043391203704</v>
      </c>
      <c r="T1248" s="10">
        <f t="shared" si="157"/>
        <v>40883.085057870368</v>
      </c>
      <c r="U1248" t="str">
        <f t="shared" si="158"/>
        <v>TRUE</v>
      </c>
      <c r="V1248">
        <f t="shared" si="159"/>
        <v>45.041666666664241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41370.292303240742</v>
      </c>
      <c r="T1249" s="10">
        <f t="shared" si="157"/>
        <v>41400.292303240742</v>
      </c>
      <c r="U1249" t="str">
        <f t="shared" si="158"/>
        <v>TRUE</v>
      </c>
      <c r="V1249">
        <f t="shared" si="159"/>
        <v>30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41767.656863425924</v>
      </c>
      <c r="T1250" s="10">
        <f t="shared" si="157"/>
        <v>41803.290972222225</v>
      </c>
      <c r="U1250" t="str">
        <f t="shared" si="158"/>
        <v>TRUE</v>
      </c>
      <c r="V1250">
        <f t="shared" si="159"/>
        <v>35.634108796301007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41067.74086805556</v>
      </c>
      <c r="T1251" s="10">
        <f t="shared" si="157"/>
        <v>41097.74086805556</v>
      </c>
      <c r="U1251" t="str">
        <f t="shared" si="158"/>
        <v>TRUE</v>
      </c>
      <c r="V1251">
        <f t="shared" si="159"/>
        <v>30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41843.64271990741</v>
      </c>
      <c r="T1252" s="10">
        <f t="shared" si="157"/>
        <v>41888.64271990741</v>
      </c>
      <c r="U1252" t="str">
        <f t="shared" si="158"/>
        <v>TRUE</v>
      </c>
      <c r="V1252">
        <f t="shared" si="159"/>
        <v>45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40751.814432870371</v>
      </c>
      <c r="T1253" s="10">
        <f t="shared" si="157"/>
        <v>40811.814432870371</v>
      </c>
      <c r="U1253" t="str">
        <f t="shared" si="158"/>
        <v>TRUE</v>
      </c>
      <c r="V1253">
        <f t="shared" si="159"/>
        <v>60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41543.988067129627</v>
      </c>
      <c r="T1254" s="10">
        <f t="shared" si="157"/>
        <v>41571.988067129627</v>
      </c>
      <c r="U1254" t="str">
        <f t="shared" si="158"/>
        <v>TRUE</v>
      </c>
      <c r="V1254">
        <f t="shared" si="159"/>
        <v>28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41855.783645833333</v>
      </c>
      <c r="T1255" s="10">
        <f t="shared" si="157"/>
        <v>41885.783645833333</v>
      </c>
      <c r="U1255" t="str">
        <f t="shared" si="158"/>
        <v>TRUE</v>
      </c>
      <c r="V1255">
        <f t="shared" si="159"/>
        <v>30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40487.621365740742</v>
      </c>
      <c r="T1256" s="10">
        <f t="shared" si="157"/>
        <v>40544.207638888889</v>
      </c>
      <c r="U1256" t="str">
        <f t="shared" si="158"/>
        <v>TRUE</v>
      </c>
      <c r="V1256">
        <f t="shared" si="159"/>
        <v>56.586273148146574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41579.845509259263</v>
      </c>
      <c r="T1257" s="10">
        <f t="shared" si="157"/>
        <v>41609.887175925927</v>
      </c>
      <c r="U1257" t="str">
        <f t="shared" si="158"/>
        <v>TRUE</v>
      </c>
      <c r="V1257">
        <f t="shared" si="159"/>
        <v>30.041666666664241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40921.919340277782</v>
      </c>
      <c r="T1258" s="10">
        <f t="shared" si="157"/>
        <v>40951.919340277782</v>
      </c>
      <c r="U1258" t="str">
        <f t="shared" si="158"/>
        <v>TRUE</v>
      </c>
      <c r="V1258">
        <f t="shared" si="159"/>
        <v>30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40587.085532407407</v>
      </c>
      <c r="T1259" s="10">
        <f t="shared" si="157"/>
        <v>40636.043865740743</v>
      </c>
      <c r="U1259" t="str">
        <f t="shared" si="158"/>
        <v>TRUE</v>
      </c>
      <c r="V1259">
        <f t="shared" si="159"/>
        <v>48.958333333335759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41487.611250000002</v>
      </c>
      <c r="T1260" s="10">
        <f t="shared" si="157"/>
        <v>41517.611250000002</v>
      </c>
      <c r="U1260" t="str">
        <f t="shared" si="158"/>
        <v>TRUE</v>
      </c>
      <c r="V1260">
        <f t="shared" si="159"/>
        <v>30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41766.970648148148</v>
      </c>
      <c r="T1261" s="10">
        <f t="shared" si="157"/>
        <v>41799.165972222225</v>
      </c>
      <c r="U1261" t="str">
        <f t="shared" si="158"/>
        <v>TRUE</v>
      </c>
      <c r="V1261">
        <f t="shared" si="159"/>
        <v>32.19532407407678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41666.842824074076</v>
      </c>
      <c r="T1262" s="10">
        <f t="shared" si="157"/>
        <v>41696.842824074076</v>
      </c>
      <c r="U1262" t="str">
        <f t="shared" si="158"/>
        <v>TRUE</v>
      </c>
      <c r="V1262">
        <f t="shared" si="159"/>
        <v>30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41638.342905092592</v>
      </c>
      <c r="T1263" s="10">
        <f t="shared" si="157"/>
        <v>41668.342905092592</v>
      </c>
      <c r="U1263" t="str">
        <f t="shared" si="158"/>
        <v>TRUE</v>
      </c>
      <c r="V1263">
        <f t="shared" si="159"/>
        <v>30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41656.762638888889</v>
      </c>
      <c r="T1264" s="10">
        <f t="shared" si="157"/>
        <v>41686.762638888889</v>
      </c>
      <c r="U1264" t="str">
        <f t="shared" si="158"/>
        <v>TRUE</v>
      </c>
      <c r="V1264">
        <f t="shared" si="159"/>
        <v>30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41692.084143518521</v>
      </c>
      <c r="T1265" s="10">
        <f t="shared" si="157"/>
        <v>41727.041666666664</v>
      </c>
      <c r="U1265" t="str">
        <f t="shared" si="158"/>
        <v>TRUE</v>
      </c>
      <c r="V1265">
        <f t="shared" si="159"/>
        <v>34.957523148143082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41547.662997685184</v>
      </c>
      <c r="T1266" s="10">
        <f t="shared" si="157"/>
        <v>41576.662997685184</v>
      </c>
      <c r="U1266" t="str">
        <f t="shared" si="158"/>
        <v>TRUE</v>
      </c>
      <c r="V1266">
        <f t="shared" si="159"/>
        <v>29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40465.655266203699</v>
      </c>
      <c r="T1267" s="10">
        <f t="shared" si="157"/>
        <v>40512.655266203699</v>
      </c>
      <c r="U1267" t="str">
        <f t="shared" si="158"/>
        <v>TRUE</v>
      </c>
      <c r="V1267">
        <f t="shared" si="159"/>
        <v>47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41620.87667824074</v>
      </c>
      <c r="T1268" s="10">
        <f t="shared" si="157"/>
        <v>41650.87667824074</v>
      </c>
      <c r="U1268" t="str">
        <f t="shared" si="158"/>
        <v>TRUE</v>
      </c>
      <c r="V1268">
        <f t="shared" si="159"/>
        <v>30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41449.585162037038</v>
      </c>
      <c r="T1269" s="10">
        <f t="shared" si="157"/>
        <v>41479.585162037038</v>
      </c>
      <c r="U1269" t="str">
        <f t="shared" si="158"/>
        <v>TRUE</v>
      </c>
      <c r="V1269">
        <f t="shared" si="159"/>
        <v>30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41507.845451388886</v>
      </c>
      <c r="T1270" s="10">
        <f t="shared" si="157"/>
        <v>41537.845451388886</v>
      </c>
      <c r="U1270" t="str">
        <f t="shared" si="158"/>
        <v>TRUE</v>
      </c>
      <c r="V1270">
        <f t="shared" si="159"/>
        <v>30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42445.823055555549</v>
      </c>
      <c r="T1271" s="10">
        <f t="shared" si="157"/>
        <v>42476</v>
      </c>
      <c r="U1271" t="str">
        <f t="shared" si="158"/>
        <v>TRUE</v>
      </c>
      <c r="V1271">
        <f t="shared" si="159"/>
        <v>30.176944444450783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40933.856967592597</v>
      </c>
      <c r="T1272" s="10">
        <f t="shared" si="157"/>
        <v>40993.815300925926</v>
      </c>
      <c r="U1272" t="str">
        <f t="shared" si="158"/>
        <v>TRUE</v>
      </c>
      <c r="V1272">
        <f t="shared" si="159"/>
        <v>59.958333333328483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41561.683553240742</v>
      </c>
      <c r="T1273" s="10">
        <f t="shared" si="157"/>
        <v>41591.725219907406</v>
      </c>
      <c r="U1273" t="str">
        <f t="shared" si="158"/>
        <v>TRUE</v>
      </c>
      <c r="V1273">
        <f t="shared" si="159"/>
        <v>30.041666666664241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40274.745127314818</v>
      </c>
      <c r="T1274" s="10">
        <f t="shared" si="157"/>
        <v>40344.166666666664</v>
      </c>
      <c r="U1274" t="str">
        <f t="shared" si="158"/>
        <v>TRUE</v>
      </c>
      <c r="V1274">
        <f t="shared" si="159"/>
        <v>69.42153935184615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41852.730219907404</v>
      </c>
      <c r="T1275" s="10">
        <f t="shared" si="157"/>
        <v>41882.730219907404</v>
      </c>
      <c r="U1275" t="str">
        <f t="shared" si="158"/>
        <v>TRUE</v>
      </c>
      <c r="V1275">
        <f t="shared" si="159"/>
        <v>30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41116.690104166664</v>
      </c>
      <c r="T1276" s="10">
        <f t="shared" si="157"/>
        <v>41151.690104166664</v>
      </c>
      <c r="U1276" t="str">
        <f t="shared" si="158"/>
        <v>TRUE</v>
      </c>
      <c r="V1276">
        <f t="shared" si="159"/>
        <v>35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41458.867905092593</v>
      </c>
      <c r="T1277" s="10">
        <f t="shared" si="157"/>
        <v>41493.867905092593</v>
      </c>
      <c r="U1277" t="str">
        <f t="shared" si="158"/>
        <v>TRUE</v>
      </c>
      <c r="V1277">
        <f t="shared" si="159"/>
        <v>35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40007.704247685186</v>
      </c>
      <c r="T1278" s="10">
        <f t="shared" si="157"/>
        <v>40057.166666666664</v>
      </c>
      <c r="U1278" t="str">
        <f t="shared" si="158"/>
        <v>TRUE</v>
      </c>
      <c r="V1278">
        <f t="shared" si="159"/>
        <v>49.46241898147855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41121.561886574076</v>
      </c>
      <c r="T1279" s="10">
        <f t="shared" si="157"/>
        <v>41156.561886574076</v>
      </c>
      <c r="U1279" t="str">
        <f t="shared" si="158"/>
        <v>TRUE</v>
      </c>
      <c r="V1279">
        <f t="shared" si="159"/>
        <v>35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41786.555162037039</v>
      </c>
      <c r="T1280" s="10">
        <f t="shared" si="157"/>
        <v>41815.083333333336</v>
      </c>
      <c r="U1280" t="str">
        <f t="shared" si="158"/>
        <v>TRUE</v>
      </c>
      <c r="V1280">
        <f t="shared" si="159"/>
        <v>28.528171296296932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41682.099189814813</v>
      </c>
      <c r="T1281" s="10">
        <f t="shared" si="157"/>
        <v>41722.057523148149</v>
      </c>
      <c r="U1281" t="str">
        <f t="shared" si="158"/>
        <v>TRUE</v>
      </c>
      <c r="V1281">
        <f t="shared" si="159"/>
        <v>39.958333333335759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40513.757569444446</v>
      </c>
      <c r="T1282" s="10">
        <f t="shared" si="157"/>
        <v>40603.757569444446</v>
      </c>
      <c r="U1282" t="str">
        <f t="shared" si="158"/>
        <v>TRUE</v>
      </c>
      <c r="V1282">
        <f t="shared" si="159"/>
        <v>90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IF(L1283&gt;0, E1283/L1283,0)</f>
        <v>104.72972972972973</v>
      </c>
      <c r="Q1283" t="str">
        <f t="shared" ref="Q1283:Q1346" si="162">LEFT(N1283, FIND("/",N1283,1)-1)</f>
        <v>music</v>
      </c>
      <c r="R1283" t="str">
        <f t="shared" ref="R1283:R1346" si="163">RIGHT(N1283,LEN(N1283)-FIND("/",N1283))</f>
        <v>rock</v>
      </c>
      <c r="S1283" s="10">
        <f t="shared" ref="S1283:S1346" si="164">(((J1283/60)/60)/24)+DATE(1970,1,1)</f>
        <v>41463.743472222224</v>
      </c>
      <c r="T1283" s="10">
        <f t="shared" ref="T1283:T1346" si="165">(((I1283/60)/60)/24)+DATE(1970,1,1)</f>
        <v>41483.743472222224</v>
      </c>
      <c r="U1283" t="str">
        <f t="shared" ref="U1283:U1346" si="166">IF(E1283&gt;=D1283,"TRUE","FALSE")</f>
        <v>TRUE</v>
      </c>
      <c r="V1283">
        <f t="shared" ref="V1283:V1346" si="167">T1283-S1283</f>
        <v>20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41586.475173611114</v>
      </c>
      <c r="T1284" s="10">
        <f t="shared" si="165"/>
        <v>41617.207638888889</v>
      </c>
      <c r="U1284" t="str">
        <f t="shared" si="166"/>
        <v>TRUE</v>
      </c>
      <c r="V1284">
        <f t="shared" si="167"/>
        <v>30.732465277775191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41320.717465277776</v>
      </c>
      <c r="T1285" s="10">
        <f t="shared" si="165"/>
        <v>41344.166666666664</v>
      </c>
      <c r="U1285" t="str">
        <f t="shared" si="166"/>
        <v>TRUE</v>
      </c>
      <c r="V1285">
        <f t="shared" si="167"/>
        <v>23.449201388888469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42712.23474537037</v>
      </c>
      <c r="T1286" s="10">
        <f t="shared" si="165"/>
        <v>42735.707638888889</v>
      </c>
      <c r="U1286" t="str">
        <f t="shared" si="166"/>
        <v>TRUE</v>
      </c>
      <c r="V1286">
        <f t="shared" si="167"/>
        <v>23.472893518519413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42160.583043981482</v>
      </c>
      <c r="T1287" s="10">
        <f t="shared" si="165"/>
        <v>42175.583043981482</v>
      </c>
      <c r="U1287" t="str">
        <f t="shared" si="166"/>
        <v>TRUE</v>
      </c>
      <c r="V1287">
        <f t="shared" si="167"/>
        <v>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42039.384571759263</v>
      </c>
      <c r="T1288" s="10">
        <f t="shared" si="165"/>
        <v>42052.583333333328</v>
      </c>
      <c r="U1288" t="str">
        <f t="shared" si="166"/>
        <v>TRUE</v>
      </c>
      <c r="V1288">
        <f t="shared" si="167"/>
        <v>13.198761574065429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42107.621018518519</v>
      </c>
      <c r="T1289" s="10">
        <f t="shared" si="165"/>
        <v>42167.621018518519</v>
      </c>
      <c r="U1289" t="str">
        <f t="shared" si="166"/>
        <v>TRUE</v>
      </c>
      <c r="V1289">
        <f t="shared" si="167"/>
        <v>60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42561.154664351852</v>
      </c>
      <c r="T1290" s="10">
        <f t="shared" si="165"/>
        <v>42592.166666666672</v>
      </c>
      <c r="U1290" t="str">
        <f t="shared" si="166"/>
        <v>TRUE</v>
      </c>
      <c r="V1290">
        <f t="shared" si="167"/>
        <v>31.012002314819256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42709.134780092587</v>
      </c>
      <c r="T1291" s="10">
        <f t="shared" si="165"/>
        <v>42739.134780092587</v>
      </c>
      <c r="U1291" t="str">
        <f t="shared" si="166"/>
        <v>TRUE</v>
      </c>
      <c r="V1291">
        <f t="shared" si="167"/>
        <v>30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42086.614942129629</v>
      </c>
      <c r="T1292" s="10">
        <f t="shared" si="165"/>
        <v>42117.290972222225</v>
      </c>
      <c r="U1292" t="str">
        <f t="shared" si="166"/>
        <v>TRUE</v>
      </c>
      <c r="V1292">
        <f t="shared" si="167"/>
        <v>30.676030092596193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42064.652673611112</v>
      </c>
      <c r="T1293" s="10">
        <f t="shared" si="165"/>
        <v>42101.291666666672</v>
      </c>
      <c r="U1293" t="str">
        <f t="shared" si="166"/>
        <v>TRUE</v>
      </c>
      <c r="V1293">
        <f t="shared" si="167"/>
        <v>36.638993055559695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42256.764212962968</v>
      </c>
      <c r="T1294" s="10">
        <f t="shared" si="165"/>
        <v>42283.957638888889</v>
      </c>
      <c r="U1294" t="str">
        <f t="shared" si="166"/>
        <v>TRUE</v>
      </c>
      <c r="V1294">
        <f t="shared" si="167"/>
        <v>27.193425925921474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42292.701053240744</v>
      </c>
      <c r="T1295" s="10">
        <f t="shared" si="165"/>
        <v>42322.742719907401</v>
      </c>
      <c r="U1295" t="str">
        <f t="shared" si="166"/>
        <v>TRUE</v>
      </c>
      <c r="V1295">
        <f t="shared" si="167"/>
        <v>30.041666666656965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42278.453668981485</v>
      </c>
      <c r="T1296" s="10">
        <f t="shared" si="165"/>
        <v>42296.458333333328</v>
      </c>
      <c r="U1296" t="str">
        <f t="shared" si="166"/>
        <v>TRUE</v>
      </c>
      <c r="V1296">
        <f t="shared" si="167"/>
        <v>18.00466435184353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42184.572881944448</v>
      </c>
      <c r="T1297" s="10">
        <f t="shared" si="165"/>
        <v>42214.708333333328</v>
      </c>
      <c r="U1297" t="str">
        <f t="shared" si="166"/>
        <v>TRUE</v>
      </c>
      <c r="V1297">
        <f t="shared" si="167"/>
        <v>30.135451388880028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42423.050613425927</v>
      </c>
      <c r="T1298" s="10">
        <f t="shared" si="165"/>
        <v>42443.008946759262</v>
      </c>
      <c r="U1298" t="str">
        <f t="shared" si="166"/>
        <v>TRUE</v>
      </c>
      <c r="V1298">
        <f t="shared" si="167"/>
        <v>19.958333333335759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42461.747199074074</v>
      </c>
      <c r="T1299" s="10">
        <f t="shared" si="165"/>
        <v>42491.747199074074</v>
      </c>
      <c r="U1299" t="str">
        <f t="shared" si="166"/>
        <v>TRUE</v>
      </c>
      <c r="V1299">
        <f t="shared" si="167"/>
        <v>30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42458.680925925932</v>
      </c>
      <c r="T1300" s="10">
        <f t="shared" si="165"/>
        <v>42488.680925925932</v>
      </c>
      <c r="U1300" t="str">
        <f t="shared" si="166"/>
        <v>TRUE</v>
      </c>
      <c r="V1300">
        <f t="shared" si="167"/>
        <v>30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42169.814340277779</v>
      </c>
      <c r="T1301" s="10">
        <f t="shared" si="165"/>
        <v>42199.814340277779</v>
      </c>
      <c r="U1301" t="str">
        <f t="shared" si="166"/>
        <v>TRUE</v>
      </c>
      <c r="V1301">
        <f t="shared" si="167"/>
        <v>30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42483.675208333334</v>
      </c>
      <c r="T1302" s="10">
        <f t="shared" si="165"/>
        <v>42522.789583333331</v>
      </c>
      <c r="U1302" t="str">
        <f t="shared" si="166"/>
        <v>TRUE</v>
      </c>
      <c r="V1302">
        <f t="shared" si="167"/>
        <v>39.114374999997381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42195.749745370369</v>
      </c>
      <c r="T1303" s="10">
        <f t="shared" si="165"/>
        <v>42206.125</v>
      </c>
      <c r="U1303" t="str">
        <f t="shared" si="166"/>
        <v>TRUE</v>
      </c>
      <c r="V1303">
        <f t="shared" si="167"/>
        <v>10.375254629630945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42675.057997685188</v>
      </c>
      <c r="T1304" s="10">
        <f t="shared" si="165"/>
        <v>42705.099664351852</v>
      </c>
      <c r="U1304" t="str">
        <f t="shared" si="166"/>
        <v>TRUE</v>
      </c>
      <c r="V1304">
        <f t="shared" si="167"/>
        <v>30.041666666664241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42566.441203703704</v>
      </c>
      <c r="T1305" s="10">
        <f t="shared" si="165"/>
        <v>42582.458333333328</v>
      </c>
      <c r="U1305" t="str">
        <f t="shared" si="166"/>
        <v>TRUE</v>
      </c>
      <c r="V1305">
        <f t="shared" si="167"/>
        <v>16.017129629624833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42747.194502314815</v>
      </c>
      <c r="T1306" s="10">
        <f t="shared" si="165"/>
        <v>42807.152835648143</v>
      </c>
      <c r="U1306" t="str">
        <f t="shared" si="166"/>
        <v>FALSE</v>
      </c>
      <c r="V1306">
        <f t="shared" si="167"/>
        <v>59.958333333328483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42543.665601851855</v>
      </c>
      <c r="T1307" s="10">
        <f t="shared" si="165"/>
        <v>42572.729166666672</v>
      </c>
      <c r="U1307" t="str">
        <f t="shared" si="166"/>
        <v>FALSE</v>
      </c>
      <c r="V1307">
        <f t="shared" si="167"/>
        <v>29.063564814816345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41947.457569444443</v>
      </c>
      <c r="T1308" s="10">
        <f t="shared" si="165"/>
        <v>41977.457569444443</v>
      </c>
      <c r="U1308" t="str">
        <f t="shared" si="166"/>
        <v>FALSE</v>
      </c>
      <c r="V1308">
        <f t="shared" si="167"/>
        <v>30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42387.503229166665</v>
      </c>
      <c r="T1309" s="10">
        <f t="shared" si="165"/>
        <v>42417.503229166665</v>
      </c>
      <c r="U1309" t="str">
        <f t="shared" si="166"/>
        <v>FALSE</v>
      </c>
      <c r="V1309">
        <f t="shared" si="167"/>
        <v>30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42611.613564814819</v>
      </c>
      <c r="T1310" s="10">
        <f t="shared" si="165"/>
        <v>42651.613564814819</v>
      </c>
      <c r="U1310" t="str">
        <f t="shared" si="166"/>
        <v>FALSE</v>
      </c>
      <c r="V1310">
        <f t="shared" si="167"/>
        <v>40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42257.882731481484</v>
      </c>
      <c r="T1311" s="10">
        <f t="shared" si="165"/>
        <v>42292.882731481484</v>
      </c>
      <c r="U1311" t="str">
        <f t="shared" si="166"/>
        <v>TRUE</v>
      </c>
      <c r="V1311">
        <f t="shared" si="167"/>
        <v>35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42556.667245370365</v>
      </c>
      <c r="T1312" s="10">
        <f t="shared" si="165"/>
        <v>42601.667245370365</v>
      </c>
      <c r="U1312" t="str">
        <f t="shared" si="166"/>
        <v>FALSE</v>
      </c>
      <c r="V1312">
        <f t="shared" si="167"/>
        <v>45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42669.802303240736</v>
      </c>
      <c r="T1313" s="10">
        <f t="shared" si="165"/>
        <v>42704.843969907408</v>
      </c>
      <c r="U1313" t="str">
        <f t="shared" si="166"/>
        <v>FALSE</v>
      </c>
      <c r="V1313">
        <f t="shared" si="167"/>
        <v>35.041666666671517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42082.702800925923</v>
      </c>
      <c r="T1314" s="10">
        <f t="shared" si="165"/>
        <v>42112.702800925923</v>
      </c>
      <c r="U1314" t="str">
        <f t="shared" si="166"/>
        <v>FALSE</v>
      </c>
      <c r="V1314">
        <f t="shared" si="167"/>
        <v>30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42402.709652777776</v>
      </c>
      <c r="T1315" s="10">
        <f t="shared" si="165"/>
        <v>42432.709652777776</v>
      </c>
      <c r="U1315" t="str">
        <f t="shared" si="166"/>
        <v>FALSE</v>
      </c>
      <c r="V1315">
        <f t="shared" si="167"/>
        <v>30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42604.669675925921</v>
      </c>
      <c r="T1316" s="10">
        <f t="shared" si="165"/>
        <v>42664.669675925921</v>
      </c>
      <c r="U1316" t="str">
        <f t="shared" si="166"/>
        <v>FALSE</v>
      </c>
      <c r="V1316">
        <f t="shared" si="167"/>
        <v>60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42278.498240740737</v>
      </c>
      <c r="T1317" s="10">
        <f t="shared" si="165"/>
        <v>42314.041666666672</v>
      </c>
      <c r="U1317" t="str">
        <f t="shared" si="166"/>
        <v>FALSE</v>
      </c>
      <c r="V1317">
        <f t="shared" si="167"/>
        <v>35.543425925934571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42393.961909722217</v>
      </c>
      <c r="T1318" s="10">
        <f t="shared" si="165"/>
        <v>42428.961909722217</v>
      </c>
      <c r="U1318" t="str">
        <f t="shared" si="166"/>
        <v>FALSE</v>
      </c>
      <c r="V1318">
        <f t="shared" si="167"/>
        <v>35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42520.235486111109</v>
      </c>
      <c r="T1319" s="10">
        <f t="shared" si="165"/>
        <v>42572.583333333328</v>
      </c>
      <c r="U1319" t="str">
        <f t="shared" si="166"/>
        <v>FALSE</v>
      </c>
      <c r="V1319">
        <f t="shared" si="167"/>
        <v>52.347847222219571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41985.043657407412</v>
      </c>
      <c r="T1320" s="10">
        <f t="shared" si="165"/>
        <v>42015.043657407412</v>
      </c>
      <c r="U1320" t="str">
        <f t="shared" si="166"/>
        <v>FALSE</v>
      </c>
      <c r="V1320">
        <f t="shared" si="167"/>
        <v>30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41816.812094907407</v>
      </c>
      <c r="T1321" s="10">
        <f t="shared" si="165"/>
        <v>41831.666666666664</v>
      </c>
      <c r="U1321" t="str">
        <f t="shared" si="166"/>
        <v>FALSE</v>
      </c>
      <c r="V1321">
        <f t="shared" si="167"/>
        <v>14.854571759256942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42705.690347222218</v>
      </c>
      <c r="T1322" s="10">
        <f t="shared" si="165"/>
        <v>42734.958333333328</v>
      </c>
      <c r="U1322" t="str">
        <f t="shared" si="166"/>
        <v>FALSE</v>
      </c>
      <c r="V1322">
        <f t="shared" si="167"/>
        <v>29.267986111110076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42697.74927083333</v>
      </c>
      <c r="T1323" s="10">
        <f t="shared" si="165"/>
        <v>42727.74927083333</v>
      </c>
      <c r="U1323" t="str">
        <f t="shared" si="166"/>
        <v>FALSE</v>
      </c>
      <c r="V1323">
        <f t="shared" si="167"/>
        <v>30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42115.656539351854</v>
      </c>
      <c r="T1324" s="10">
        <f t="shared" si="165"/>
        <v>42145.656539351854</v>
      </c>
      <c r="U1324" t="str">
        <f t="shared" si="166"/>
        <v>FALSE</v>
      </c>
      <c r="V1324">
        <f t="shared" si="167"/>
        <v>30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42451.698449074072</v>
      </c>
      <c r="T1325" s="10">
        <f t="shared" si="165"/>
        <v>42486.288194444445</v>
      </c>
      <c r="U1325" t="str">
        <f t="shared" si="166"/>
        <v>FALSE</v>
      </c>
      <c r="V1325">
        <f t="shared" si="167"/>
        <v>34.589745370372839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42626.633703703701</v>
      </c>
      <c r="T1326" s="10">
        <f t="shared" si="165"/>
        <v>42656.633703703701</v>
      </c>
      <c r="U1326" t="str">
        <f t="shared" si="166"/>
        <v>FALSE</v>
      </c>
      <c r="V1326">
        <f t="shared" si="167"/>
        <v>30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42704.086053240739</v>
      </c>
      <c r="T1327" s="10">
        <f t="shared" si="165"/>
        <v>42734.086053240739</v>
      </c>
      <c r="U1327" t="str">
        <f t="shared" si="166"/>
        <v>FALSE</v>
      </c>
      <c r="V1327">
        <f t="shared" si="167"/>
        <v>30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41974.791990740734</v>
      </c>
      <c r="T1328" s="10">
        <f t="shared" si="165"/>
        <v>42019.791990740734</v>
      </c>
      <c r="U1328" t="str">
        <f t="shared" si="166"/>
        <v>FALSE</v>
      </c>
      <c r="V1328">
        <f t="shared" si="167"/>
        <v>45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42123.678645833337</v>
      </c>
      <c r="T1329" s="10">
        <f t="shared" si="165"/>
        <v>42153.678645833337</v>
      </c>
      <c r="U1329" t="str">
        <f t="shared" si="166"/>
        <v>FALSE</v>
      </c>
      <c r="V1329">
        <f t="shared" si="167"/>
        <v>30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42612.642754629633</v>
      </c>
      <c r="T1330" s="10">
        <f t="shared" si="165"/>
        <v>42657.642754629633</v>
      </c>
      <c r="U1330" t="str">
        <f t="shared" si="166"/>
        <v>FALSE</v>
      </c>
      <c r="V1330">
        <f t="shared" si="167"/>
        <v>45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41935.221585648149</v>
      </c>
      <c r="T1331" s="10">
        <f t="shared" si="165"/>
        <v>41975.263252314813</v>
      </c>
      <c r="U1331" t="str">
        <f t="shared" si="166"/>
        <v>FALSE</v>
      </c>
      <c r="V1331">
        <f t="shared" si="167"/>
        <v>40.041666666664241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42522.276724537034</v>
      </c>
      <c r="T1332" s="10">
        <f t="shared" si="165"/>
        <v>42553.166666666672</v>
      </c>
      <c r="U1332" t="str">
        <f t="shared" si="166"/>
        <v>FALSE</v>
      </c>
      <c r="V1332">
        <f t="shared" si="167"/>
        <v>30.889942129637348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42569.50409722222</v>
      </c>
      <c r="T1333" s="10">
        <f t="shared" si="165"/>
        <v>42599.50409722222</v>
      </c>
      <c r="U1333" t="str">
        <f t="shared" si="166"/>
        <v>FALSE</v>
      </c>
      <c r="V1333">
        <f t="shared" si="167"/>
        <v>30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42732.060277777782</v>
      </c>
      <c r="T1334" s="10">
        <f t="shared" si="165"/>
        <v>42762.060277777782</v>
      </c>
      <c r="U1334" t="str">
        <f t="shared" si="166"/>
        <v>FALSE</v>
      </c>
      <c r="V1334">
        <f t="shared" si="167"/>
        <v>30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41806.106770833336</v>
      </c>
      <c r="T1335" s="10">
        <f t="shared" si="165"/>
        <v>41836.106770833336</v>
      </c>
      <c r="U1335" t="str">
        <f t="shared" si="166"/>
        <v>FALSE</v>
      </c>
      <c r="V1335">
        <f t="shared" si="167"/>
        <v>30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42410.774155092593</v>
      </c>
      <c r="T1336" s="10">
        <f t="shared" si="165"/>
        <v>42440.774155092593</v>
      </c>
      <c r="U1336" t="str">
        <f t="shared" si="166"/>
        <v>FALSE</v>
      </c>
      <c r="V1336">
        <f t="shared" si="167"/>
        <v>30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42313.936365740738</v>
      </c>
      <c r="T1337" s="10">
        <f t="shared" si="165"/>
        <v>42343.936365740738</v>
      </c>
      <c r="U1337" t="str">
        <f t="shared" si="166"/>
        <v>FALSE</v>
      </c>
      <c r="V1337">
        <f t="shared" si="167"/>
        <v>30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41955.863750000004</v>
      </c>
      <c r="T1338" s="10">
        <f t="shared" si="165"/>
        <v>41990.863750000004</v>
      </c>
      <c r="U1338" t="str">
        <f t="shared" si="166"/>
        <v>FALSE</v>
      </c>
      <c r="V1338">
        <f t="shared" si="167"/>
        <v>35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42767.577303240745</v>
      </c>
      <c r="T1339" s="10">
        <f t="shared" si="165"/>
        <v>42797.577303240745</v>
      </c>
      <c r="U1339" t="str">
        <f t="shared" si="166"/>
        <v>FALSE</v>
      </c>
      <c r="V1339">
        <f t="shared" si="167"/>
        <v>30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42188.803622685184</v>
      </c>
      <c r="T1340" s="10">
        <f t="shared" si="165"/>
        <v>42218.803622685184</v>
      </c>
      <c r="U1340" t="str">
        <f t="shared" si="166"/>
        <v>FALSE</v>
      </c>
      <c r="V1340">
        <f t="shared" si="167"/>
        <v>30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41936.647164351853</v>
      </c>
      <c r="T1341" s="10">
        <f t="shared" si="165"/>
        <v>41981.688831018517</v>
      </c>
      <c r="U1341" t="str">
        <f t="shared" si="166"/>
        <v>FALSE</v>
      </c>
      <c r="V1341">
        <f t="shared" si="167"/>
        <v>45.041666666664241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41836.595520833333</v>
      </c>
      <c r="T1342" s="10">
        <f t="shared" si="165"/>
        <v>41866.595520833333</v>
      </c>
      <c r="U1342" t="str">
        <f t="shared" si="166"/>
        <v>FALSE</v>
      </c>
      <c r="V1342">
        <f t="shared" si="167"/>
        <v>30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42612.624039351853</v>
      </c>
      <c r="T1343" s="10">
        <f t="shared" si="165"/>
        <v>42644.624039351853</v>
      </c>
      <c r="U1343" t="str">
        <f t="shared" si="166"/>
        <v>FALSE</v>
      </c>
      <c r="V1343">
        <f t="shared" si="167"/>
        <v>32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42172.816423611104</v>
      </c>
      <c r="T1344" s="10">
        <f t="shared" si="165"/>
        <v>42202.816423611104</v>
      </c>
      <c r="U1344" t="str">
        <f t="shared" si="166"/>
        <v>FALSE</v>
      </c>
      <c r="V1344">
        <f t="shared" si="167"/>
        <v>30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42542.526423611111</v>
      </c>
      <c r="T1345" s="10">
        <f t="shared" si="165"/>
        <v>42601.165972222225</v>
      </c>
      <c r="U1345" t="str">
        <f t="shared" si="166"/>
        <v>TRUE</v>
      </c>
      <c r="V1345">
        <f t="shared" si="167"/>
        <v>58.639548611114151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42522.789803240739</v>
      </c>
      <c r="T1346" s="10">
        <f t="shared" si="165"/>
        <v>42551.789803240739</v>
      </c>
      <c r="U1346" t="str">
        <f t="shared" si="166"/>
        <v>TRUE</v>
      </c>
      <c r="V1346">
        <f t="shared" si="167"/>
        <v>29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IF(L1347&gt;0, E1347/L1347,0)</f>
        <v>53.571428571428569</v>
      </c>
      <c r="Q1347" t="str">
        <f t="shared" ref="Q1347:Q1410" si="170">LEFT(N1347, FIND("/",N1347,1)-1)</f>
        <v>publishing</v>
      </c>
      <c r="R1347" t="str">
        <f t="shared" ref="R1347:R1410" si="171">RIGHT(N1347,LEN(N1347)-FIND("/",N1347))</f>
        <v>nonfiction</v>
      </c>
      <c r="S1347" s="10">
        <f t="shared" ref="S1347:S1410" si="172">(((J1347/60)/60)/24)+DATE(1970,1,1)</f>
        <v>41799.814340277779</v>
      </c>
      <c r="T1347" s="10">
        <f t="shared" ref="T1347:T1410" si="173">(((I1347/60)/60)/24)+DATE(1970,1,1)</f>
        <v>41834.814340277779</v>
      </c>
      <c r="U1347" t="str">
        <f t="shared" ref="U1347:U1410" si="174">IF(E1347&gt;=D1347,"TRUE","FALSE")</f>
        <v>TRUE</v>
      </c>
      <c r="V1347">
        <f t="shared" ref="V1347:V1410" si="175">T1347-S1347</f>
        <v>35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41422.075821759259</v>
      </c>
      <c r="T1348" s="10">
        <f t="shared" si="173"/>
        <v>41452.075821759259</v>
      </c>
      <c r="U1348" t="str">
        <f t="shared" si="174"/>
        <v>TRUE</v>
      </c>
      <c r="V1348">
        <f t="shared" si="175"/>
        <v>30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42040.638020833328</v>
      </c>
      <c r="T1349" s="10">
        <f t="shared" si="173"/>
        <v>42070.638020833328</v>
      </c>
      <c r="U1349" t="str">
        <f t="shared" si="174"/>
        <v>TRUE</v>
      </c>
      <c r="V1349">
        <f t="shared" si="175"/>
        <v>30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41963.506168981476</v>
      </c>
      <c r="T1350" s="10">
        <f t="shared" si="173"/>
        <v>41991.506168981476</v>
      </c>
      <c r="U1350" t="str">
        <f t="shared" si="174"/>
        <v>TRUE</v>
      </c>
      <c r="V1350">
        <f t="shared" si="175"/>
        <v>28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42317.33258101852</v>
      </c>
      <c r="T1351" s="10">
        <f t="shared" si="173"/>
        <v>42354.290972222225</v>
      </c>
      <c r="U1351" t="str">
        <f t="shared" si="174"/>
        <v>TRUE</v>
      </c>
      <c r="V1351">
        <f t="shared" si="175"/>
        <v>36.958391203705105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42334.013124999998</v>
      </c>
      <c r="T1352" s="10">
        <f t="shared" si="173"/>
        <v>42364.013124999998</v>
      </c>
      <c r="U1352" t="str">
        <f t="shared" si="174"/>
        <v>TRUE</v>
      </c>
      <c r="V1352">
        <f t="shared" si="175"/>
        <v>30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42382.74009259259</v>
      </c>
      <c r="T1353" s="10">
        <f t="shared" si="173"/>
        <v>42412.74009259259</v>
      </c>
      <c r="U1353" t="str">
        <f t="shared" si="174"/>
        <v>TRUE</v>
      </c>
      <c r="V1353">
        <f t="shared" si="175"/>
        <v>30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42200.578310185185</v>
      </c>
      <c r="T1354" s="10">
        <f t="shared" si="173"/>
        <v>42252.165972222225</v>
      </c>
      <c r="U1354" t="str">
        <f t="shared" si="174"/>
        <v>TRUE</v>
      </c>
      <c r="V1354">
        <f t="shared" si="175"/>
        <v>51.587662037039991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41309.11791666667</v>
      </c>
      <c r="T1355" s="10">
        <f t="shared" si="173"/>
        <v>41344</v>
      </c>
      <c r="U1355" t="str">
        <f t="shared" si="174"/>
        <v>TRUE</v>
      </c>
      <c r="V1355">
        <f t="shared" si="175"/>
        <v>34.882083333330229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42502.807627314818</v>
      </c>
      <c r="T1356" s="10">
        <f t="shared" si="173"/>
        <v>42532.807627314818</v>
      </c>
      <c r="U1356" t="str">
        <f t="shared" si="174"/>
        <v>TRUE</v>
      </c>
      <c r="V1356">
        <f t="shared" si="175"/>
        <v>30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41213.254687499997</v>
      </c>
      <c r="T1357" s="10">
        <f t="shared" si="173"/>
        <v>41243.416666666664</v>
      </c>
      <c r="U1357" t="str">
        <f t="shared" si="174"/>
        <v>TRUE</v>
      </c>
      <c r="V1357">
        <f t="shared" si="175"/>
        <v>30.161979166667152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41430.038888888892</v>
      </c>
      <c r="T1358" s="10">
        <f t="shared" si="173"/>
        <v>41460.038888888892</v>
      </c>
      <c r="U1358" t="str">
        <f t="shared" si="174"/>
        <v>TRUE</v>
      </c>
      <c r="V1358">
        <f t="shared" si="175"/>
        <v>30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41304.962233796294</v>
      </c>
      <c r="T1359" s="10">
        <f t="shared" si="173"/>
        <v>41334.249305555553</v>
      </c>
      <c r="U1359" t="str">
        <f t="shared" si="174"/>
        <v>TRUE</v>
      </c>
      <c r="V1359">
        <f t="shared" si="175"/>
        <v>29.287071759259561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40689.570868055554</v>
      </c>
      <c r="T1360" s="10">
        <f t="shared" si="173"/>
        <v>40719.570868055554</v>
      </c>
      <c r="U1360" t="str">
        <f t="shared" si="174"/>
        <v>TRUE</v>
      </c>
      <c r="V1360">
        <f t="shared" si="175"/>
        <v>30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40668.814699074072</v>
      </c>
      <c r="T1361" s="10">
        <f t="shared" si="173"/>
        <v>40730.814699074072</v>
      </c>
      <c r="U1361" t="str">
        <f t="shared" si="174"/>
        <v>TRUE</v>
      </c>
      <c r="V1361">
        <f t="shared" si="175"/>
        <v>62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41095.900694444441</v>
      </c>
      <c r="T1362" s="10">
        <f t="shared" si="173"/>
        <v>41123.900694444441</v>
      </c>
      <c r="U1362" t="str">
        <f t="shared" si="174"/>
        <v>TRUE</v>
      </c>
      <c r="V1362">
        <f t="shared" si="175"/>
        <v>28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41781.717268518521</v>
      </c>
      <c r="T1363" s="10">
        <f t="shared" si="173"/>
        <v>41811.717268518521</v>
      </c>
      <c r="U1363" t="str">
        <f t="shared" si="174"/>
        <v>TRUE</v>
      </c>
      <c r="V1363">
        <f t="shared" si="175"/>
        <v>30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41464.934386574074</v>
      </c>
      <c r="T1364" s="10">
        <f t="shared" si="173"/>
        <v>41524.934386574074</v>
      </c>
      <c r="U1364" t="str">
        <f t="shared" si="174"/>
        <v>TRUE</v>
      </c>
      <c r="V1364">
        <f t="shared" si="175"/>
        <v>60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42396.8440625</v>
      </c>
      <c r="T1365" s="10">
        <f t="shared" si="173"/>
        <v>42415.332638888889</v>
      </c>
      <c r="U1365" t="str">
        <f t="shared" si="174"/>
        <v>TRUE</v>
      </c>
      <c r="V1365">
        <f t="shared" si="175"/>
        <v>18.48857638888876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41951.695671296293</v>
      </c>
      <c r="T1366" s="10">
        <f t="shared" si="173"/>
        <v>42011.6956712963</v>
      </c>
      <c r="U1366" t="str">
        <f t="shared" si="174"/>
        <v>TRUE</v>
      </c>
      <c r="V1366">
        <f t="shared" si="175"/>
        <v>60.000000000007276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42049.733240740738</v>
      </c>
      <c r="T1367" s="10">
        <f t="shared" si="173"/>
        <v>42079.691574074073</v>
      </c>
      <c r="U1367" t="str">
        <f t="shared" si="174"/>
        <v>TRUE</v>
      </c>
      <c r="V1367">
        <f t="shared" si="175"/>
        <v>29.958333333335759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41924.996099537035</v>
      </c>
      <c r="T1368" s="10">
        <f t="shared" si="173"/>
        <v>41970.037766203706</v>
      </c>
      <c r="U1368" t="str">
        <f t="shared" si="174"/>
        <v>TRUE</v>
      </c>
      <c r="V1368">
        <f t="shared" si="175"/>
        <v>45.041666666671517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42292.002893518518</v>
      </c>
      <c r="T1369" s="10">
        <f t="shared" si="173"/>
        <v>42322.044560185182</v>
      </c>
      <c r="U1369" t="str">
        <f t="shared" si="174"/>
        <v>TRUE</v>
      </c>
      <c r="V1369">
        <f t="shared" si="175"/>
        <v>30.041666666664241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42146.190902777773</v>
      </c>
      <c r="T1370" s="10">
        <f t="shared" si="173"/>
        <v>42170.190902777773</v>
      </c>
      <c r="U1370" t="str">
        <f t="shared" si="174"/>
        <v>TRUE</v>
      </c>
      <c r="V1370">
        <f t="shared" si="175"/>
        <v>24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41710.594282407408</v>
      </c>
      <c r="T1371" s="10">
        <f t="shared" si="173"/>
        <v>41740.594282407408</v>
      </c>
      <c r="U1371" t="str">
        <f t="shared" si="174"/>
        <v>TRUE</v>
      </c>
      <c r="V1371">
        <f t="shared" si="175"/>
        <v>30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41548.00335648148</v>
      </c>
      <c r="T1372" s="10">
        <f t="shared" si="173"/>
        <v>41563.00335648148</v>
      </c>
      <c r="U1372" t="str">
        <f t="shared" si="174"/>
        <v>TRUE</v>
      </c>
      <c r="V1372">
        <f t="shared" si="175"/>
        <v>15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42101.758587962962</v>
      </c>
      <c r="T1373" s="10">
        <f t="shared" si="173"/>
        <v>42131.758587962962</v>
      </c>
      <c r="U1373" t="str">
        <f t="shared" si="174"/>
        <v>TRUE</v>
      </c>
      <c r="V1373">
        <f t="shared" si="175"/>
        <v>30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41072.739953703705</v>
      </c>
      <c r="T1374" s="10">
        <f t="shared" si="173"/>
        <v>41102.739953703705</v>
      </c>
      <c r="U1374" t="str">
        <f t="shared" si="174"/>
        <v>TRUE</v>
      </c>
      <c r="V1374">
        <f t="shared" si="175"/>
        <v>30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42704.95177083333</v>
      </c>
      <c r="T1375" s="10">
        <f t="shared" si="173"/>
        <v>42734.95177083333</v>
      </c>
      <c r="U1375" t="str">
        <f t="shared" si="174"/>
        <v>TRUE</v>
      </c>
      <c r="V1375">
        <f t="shared" si="175"/>
        <v>30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42424.161898148144</v>
      </c>
      <c r="T1376" s="10">
        <f t="shared" si="173"/>
        <v>42454.12023148148</v>
      </c>
      <c r="U1376" t="str">
        <f t="shared" si="174"/>
        <v>TRUE</v>
      </c>
      <c r="V1376">
        <f t="shared" si="175"/>
        <v>29.958333333335759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42720.066192129627</v>
      </c>
      <c r="T1377" s="10">
        <f t="shared" si="173"/>
        <v>42750.066192129627</v>
      </c>
      <c r="U1377" t="str">
        <f t="shared" si="174"/>
        <v>TRUE</v>
      </c>
      <c r="V1377">
        <f t="shared" si="175"/>
        <v>30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42677.669050925921</v>
      </c>
      <c r="T1378" s="10">
        <f t="shared" si="173"/>
        <v>42707.710717592592</v>
      </c>
      <c r="U1378" t="str">
        <f t="shared" si="174"/>
        <v>TRUE</v>
      </c>
      <c r="V1378">
        <f t="shared" si="175"/>
        <v>30.041666666671517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42747.219560185185</v>
      </c>
      <c r="T1379" s="10">
        <f t="shared" si="173"/>
        <v>42769.174305555556</v>
      </c>
      <c r="U1379" t="str">
        <f t="shared" si="174"/>
        <v>TRUE</v>
      </c>
      <c r="V1379">
        <f t="shared" si="175"/>
        <v>21.954745370370802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42568.759374999994</v>
      </c>
      <c r="T1380" s="10">
        <f t="shared" si="173"/>
        <v>42583.759374999994</v>
      </c>
      <c r="U1380" t="str">
        <f t="shared" si="174"/>
        <v>TRUE</v>
      </c>
      <c r="V1380">
        <f t="shared" si="175"/>
        <v>15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42130.491620370376</v>
      </c>
      <c r="T1381" s="10">
        <f t="shared" si="173"/>
        <v>42160.491620370376</v>
      </c>
      <c r="U1381" t="str">
        <f t="shared" si="174"/>
        <v>TRUE</v>
      </c>
      <c r="V1381">
        <f t="shared" si="175"/>
        <v>30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42141.762800925921</v>
      </c>
      <c r="T1382" s="10">
        <f t="shared" si="173"/>
        <v>42164.083333333328</v>
      </c>
      <c r="U1382" t="str">
        <f t="shared" si="174"/>
        <v>TRUE</v>
      </c>
      <c r="V1382">
        <f t="shared" si="175"/>
        <v>22.320532407407882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42703.214409722219</v>
      </c>
      <c r="T1383" s="10">
        <f t="shared" si="173"/>
        <v>42733.214409722219</v>
      </c>
      <c r="U1383" t="str">
        <f t="shared" si="174"/>
        <v>TRUE</v>
      </c>
      <c r="V1383">
        <f t="shared" si="175"/>
        <v>30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41370.800185185188</v>
      </c>
      <c r="T1384" s="10">
        <f t="shared" si="173"/>
        <v>41400.800185185188</v>
      </c>
      <c r="U1384" t="str">
        <f t="shared" si="174"/>
        <v>TRUE</v>
      </c>
      <c r="V1384">
        <f t="shared" si="175"/>
        <v>30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42707.074976851851</v>
      </c>
      <c r="T1385" s="10">
        <f t="shared" si="173"/>
        <v>42727.074976851851</v>
      </c>
      <c r="U1385" t="str">
        <f t="shared" si="174"/>
        <v>TRUE</v>
      </c>
      <c r="V1385">
        <f t="shared" si="175"/>
        <v>20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42160.735208333332</v>
      </c>
      <c r="T1386" s="10">
        <f t="shared" si="173"/>
        <v>42190.735208333332</v>
      </c>
      <c r="U1386" t="str">
        <f t="shared" si="174"/>
        <v>TRUE</v>
      </c>
      <c r="V1386">
        <f t="shared" si="175"/>
        <v>30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42433.688900462963</v>
      </c>
      <c r="T1387" s="10">
        <f t="shared" si="173"/>
        <v>42489.507638888885</v>
      </c>
      <c r="U1387" t="str">
        <f t="shared" si="174"/>
        <v>TRUE</v>
      </c>
      <c r="V1387">
        <f t="shared" si="175"/>
        <v>55.818738425921765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42184.646863425922</v>
      </c>
      <c r="T1388" s="10">
        <f t="shared" si="173"/>
        <v>42214.646863425922</v>
      </c>
      <c r="U1388" t="str">
        <f t="shared" si="174"/>
        <v>TRUE</v>
      </c>
      <c r="V1388">
        <f t="shared" si="175"/>
        <v>30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42126.92123842593</v>
      </c>
      <c r="T1389" s="10">
        <f t="shared" si="173"/>
        <v>42158.1875</v>
      </c>
      <c r="U1389" t="str">
        <f t="shared" si="174"/>
        <v>TRUE</v>
      </c>
      <c r="V1389">
        <f t="shared" si="175"/>
        <v>31.266261574070086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42634.614780092597</v>
      </c>
      <c r="T1390" s="10">
        <f t="shared" si="173"/>
        <v>42660.676388888889</v>
      </c>
      <c r="U1390" t="str">
        <f t="shared" si="174"/>
        <v>TRUE</v>
      </c>
      <c r="V1390">
        <f t="shared" si="175"/>
        <v>26.061608796291694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42565.480983796297</v>
      </c>
      <c r="T1391" s="10">
        <f t="shared" si="173"/>
        <v>42595.480983796297</v>
      </c>
      <c r="U1391" t="str">
        <f t="shared" si="174"/>
        <v>TRUE</v>
      </c>
      <c r="V1391">
        <f t="shared" si="175"/>
        <v>30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42087.803310185183</v>
      </c>
      <c r="T1392" s="10">
        <f t="shared" si="173"/>
        <v>42121.716666666667</v>
      </c>
      <c r="U1392" t="str">
        <f t="shared" si="174"/>
        <v>TRUE</v>
      </c>
      <c r="V1392">
        <f t="shared" si="175"/>
        <v>33.913356481483788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42193.650671296295</v>
      </c>
      <c r="T1393" s="10">
        <f t="shared" si="173"/>
        <v>42238.207638888889</v>
      </c>
      <c r="U1393" t="str">
        <f t="shared" si="174"/>
        <v>TRUE</v>
      </c>
      <c r="V1393">
        <f t="shared" si="175"/>
        <v>44.556967592594447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42401.154930555553</v>
      </c>
      <c r="T1394" s="10">
        <f t="shared" si="173"/>
        <v>42432.154930555553</v>
      </c>
      <c r="U1394" t="str">
        <f t="shared" si="174"/>
        <v>TRUE</v>
      </c>
      <c r="V1394">
        <f t="shared" si="175"/>
        <v>31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42553.681979166664</v>
      </c>
      <c r="T1395" s="10">
        <f t="shared" si="173"/>
        <v>42583.681979166664</v>
      </c>
      <c r="U1395" t="str">
        <f t="shared" si="174"/>
        <v>TRUE</v>
      </c>
      <c r="V1395">
        <f t="shared" si="175"/>
        <v>30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42752.144976851851</v>
      </c>
      <c r="T1396" s="10">
        <f t="shared" si="173"/>
        <v>42795.125</v>
      </c>
      <c r="U1396" t="str">
        <f t="shared" si="174"/>
        <v>TRUE</v>
      </c>
      <c r="V1396">
        <f t="shared" si="175"/>
        <v>42.980023148149485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42719.90834490741</v>
      </c>
      <c r="T1397" s="10">
        <f t="shared" si="173"/>
        <v>42749.90834490741</v>
      </c>
      <c r="U1397" t="str">
        <f t="shared" si="174"/>
        <v>TRUE</v>
      </c>
      <c r="V1397">
        <f t="shared" si="175"/>
        <v>30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42018.99863425926</v>
      </c>
      <c r="T1398" s="10">
        <f t="shared" si="173"/>
        <v>42048.99863425926</v>
      </c>
      <c r="U1398" t="str">
        <f t="shared" si="174"/>
        <v>TRUE</v>
      </c>
      <c r="V1398">
        <f t="shared" si="175"/>
        <v>30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42640.917939814812</v>
      </c>
      <c r="T1399" s="10">
        <f t="shared" si="173"/>
        <v>42670.888194444444</v>
      </c>
      <c r="U1399" t="str">
        <f t="shared" si="174"/>
        <v>TRUE</v>
      </c>
      <c r="V1399">
        <f t="shared" si="175"/>
        <v>29.970254629632109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42526.874236111107</v>
      </c>
      <c r="T1400" s="10">
        <f t="shared" si="173"/>
        <v>42556.874236111107</v>
      </c>
      <c r="U1400" t="str">
        <f t="shared" si="174"/>
        <v>TRUE</v>
      </c>
      <c r="V1400">
        <f t="shared" si="175"/>
        <v>30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41889.004317129627</v>
      </c>
      <c r="T1401" s="10">
        <f t="shared" si="173"/>
        <v>41919.004317129627</v>
      </c>
      <c r="U1401" t="str">
        <f t="shared" si="174"/>
        <v>TRUE</v>
      </c>
      <c r="V1401">
        <f t="shared" si="175"/>
        <v>30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42498.341122685189</v>
      </c>
      <c r="T1402" s="10">
        <f t="shared" si="173"/>
        <v>42533.229166666672</v>
      </c>
      <c r="U1402" t="str">
        <f t="shared" si="174"/>
        <v>TRUE</v>
      </c>
      <c r="V1402">
        <f t="shared" si="175"/>
        <v>34.888043981482042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41399.99622685185</v>
      </c>
      <c r="T1403" s="10">
        <f t="shared" si="173"/>
        <v>41420.99622685185</v>
      </c>
      <c r="U1403" t="str">
        <f t="shared" si="174"/>
        <v>TRUE</v>
      </c>
      <c r="V1403">
        <f t="shared" si="175"/>
        <v>21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42065.053368055553</v>
      </c>
      <c r="T1404" s="10">
        <f t="shared" si="173"/>
        <v>42125.011701388896</v>
      </c>
      <c r="U1404" t="str">
        <f t="shared" si="174"/>
        <v>TRUE</v>
      </c>
      <c r="V1404">
        <f t="shared" si="175"/>
        <v>59.958333333343035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41451.062905092593</v>
      </c>
      <c r="T1405" s="10">
        <f t="shared" si="173"/>
        <v>41481.062905092593</v>
      </c>
      <c r="U1405" t="str">
        <f t="shared" si="174"/>
        <v>TRUE</v>
      </c>
      <c r="V1405">
        <f t="shared" si="175"/>
        <v>30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42032.510243055556</v>
      </c>
      <c r="T1406" s="10">
        <f t="shared" si="173"/>
        <v>42057.510243055556</v>
      </c>
      <c r="U1406" t="str">
        <f t="shared" si="174"/>
        <v>FALSE</v>
      </c>
      <c r="V1406">
        <f t="shared" si="175"/>
        <v>25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41941.680567129632</v>
      </c>
      <c r="T1407" s="10">
        <f t="shared" si="173"/>
        <v>41971.722233796296</v>
      </c>
      <c r="U1407" t="str">
        <f t="shared" si="174"/>
        <v>FALSE</v>
      </c>
      <c r="V1407">
        <f t="shared" si="175"/>
        <v>30.041666666664241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42297.432951388888</v>
      </c>
      <c r="T1408" s="10">
        <f t="shared" si="173"/>
        <v>42350.416666666672</v>
      </c>
      <c r="U1408" t="str">
        <f t="shared" si="174"/>
        <v>FALSE</v>
      </c>
      <c r="V1408">
        <f t="shared" si="175"/>
        <v>52.983715277783631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41838.536782407406</v>
      </c>
      <c r="T1409" s="10">
        <f t="shared" si="173"/>
        <v>41863.536782407406</v>
      </c>
      <c r="U1409" t="str">
        <f t="shared" si="174"/>
        <v>FALSE</v>
      </c>
      <c r="V1409">
        <f t="shared" si="175"/>
        <v>25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42291.872175925921</v>
      </c>
      <c r="T1410" s="10">
        <f t="shared" si="173"/>
        <v>42321.913842592592</v>
      </c>
      <c r="U1410" t="str">
        <f t="shared" si="174"/>
        <v>FALSE</v>
      </c>
      <c r="V1410">
        <f t="shared" si="175"/>
        <v>30.041666666671517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>
        <f t="shared" ref="P1411:P1474" si="177">IF(L1411&gt;0, E1411/L1411,0)</f>
        <v>0</v>
      </c>
      <c r="Q1411" t="str">
        <f t="shared" ref="Q1411:Q1474" si="178">LEFT(N1411, FIND("/",N1411,1)-1)</f>
        <v>publishing</v>
      </c>
      <c r="R1411" t="str">
        <f t="shared" ref="R1411:R1474" si="179">RIGHT(N1411,LEN(N1411)-FIND("/",N1411))</f>
        <v>translations</v>
      </c>
      <c r="S1411" s="10">
        <f t="shared" ref="S1411:S1474" si="180">(((J1411/60)/60)/24)+DATE(1970,1,1)</f>
        <v>41945.133506944447</v>
      </c>
      <c r="T1411" s="10">
        <f t="shared" ref="T1411:T1474" si="181">(((I1411/60)/60)/24)+DATE(1970,1,1)</f>
        <v>42005.175173611111</v>
      </c>
      <c r="U1411" t="str">
        <f t="shared" ref="U1411:U1474" si="182">IF(E1411&gt;=D1411,"TRUE","FALSE")</f>
        <v>FALSE</v>
      </c>
      <c r="V1411">
        <f t="shared" ref="V1411:V1474" si="183">T1411-S1411</f>
        <v>60.041666666664241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42479.318518518514</v>
      </c>
      <c r="T1412" s="10">
        <f t="shared" si="181"/>
        <v>42524.318518518514</v>
      </c>
      <c r="U1412" t="str">
        <f t="shared" si="182"/>
        <v>FALSE</v>
      </c>
      <c r="V1412">
        <f t="shared" si="183"/>
        <v>45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42013.059027777781</v>
      </c>
      <c r="T1413" s="10">
        <f t="shared" si="181"/>
        <v>42041.059027777781</v>
      </c>
      <c r="U1413" t="str">
        <f t="shared" si="182"/>
        <v>FALSE</v>
      </c>
      <c r="V1413">
        <f t="shared" si="183"/>
        <v>28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41947.063645833332</v>
      </c>
      <c r="T1414" s="10">
        <f t="shared" si="181"/>
        <v>41977.063645833332</v>
      </c>
      <c r="U1414" t="str">
        <f t="shared" si="182"/>
        <v>FALSE</v>
      </c>
      <c r="V1414">
        <f t="shared" si="183"/>
        <v>30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42360.437152777777</v>
      </c>
      <c r="T1415" s="10">
        <f t="shared" si="181"/>
        <v>42420.437152777777</v>
      </c>
      <c r="U1415" t="str">
        <f t="shared" si="182"/>
        <v>FALSE</v>
      </c>
      <c r="V1415">
        <f t="shared" si="183"/>
        <v>60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42708.25309027778</v>
      </c>
      <c r="T1416" s="10">
        <f t="shared" si="181"/>
        <v>42738.25309027778</v>
      </c>
      <c r="U1416" t="str">
        <f t="shared" si="182"/>
        <v>FALSE</v>
      </c>
      <c r="V1416">
        <f t="shared" si="183"/>
        <v>30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42192.675821759258</v>
      </c>
      <c r="T1417" s="10">
        <f t="shared" si="181"/>
        <v>42232.675821759258</v>
      </c>
      <c r="U1417" t="str">
        <f t="shared" si="182"/>
        <v>FALSE</v>
      </c>
      <c r="V1417">
        <f t="shared" si="183"/>
        <v>40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42299.926145833335</v>
      </c>
      <c r="T1418" s="10">
        <f t="shared" si="181"/>
        <v>42329.967812499999</v>
      </c>
      <c r="U1418" t="str">
        <f t="shared" si="182"/>
        <v>FALSE</v>
      </c>
      <c r="V1418">
        <f t="shared" si="183"/>
        <v>30.041666666664241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42232.15016203704</v>
      </c>
      <c r="T1419" s="10">
        <f t="shared" si="181"/>
        <v>42262.465972222228</v>
      </c>
      <c r="U1419" t="str">
        <f t="shared" si="182"/>
        <v>FALSE</v>
      </c>
      <c r="V1419">
        <f t="shared" si="183"/>
        <v>30.315810185187729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42395.456412037034</v>
      </c>
      <c r="T1420" s="10">
        <f t="shared" si="181"/>
        <v>42425.456412037034</v>
      </c>
      <c r="U1420" t="str">
        <f t="shared" si="182"/>
        <v>FALSE</v>
      </c>
      <c r="V1420">
        <f t="shared" si="183"/>
        <v>30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42622.456238425926</v>
      </c>
      <c r="T1421" s="10">
        <f t="shared" si="181"/>
        <v>42652.456238425926</v>
      </c>
      <c r="U1421" t="str">
        <f t="shared" si="182"/>
        <v>FALSE</v>
      </c>
      <c r="V1421">
        <f t="shared" si="183"/>
        <v>30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42524.667662037042</v>
      </c>
      <c r="T1422" s="10">
        <f t="shared" si="181"/>
        <v>42549.667662037042</v>
      </c>
      <c r="U1422" t="str">
        <f t="shared" si="182"/>
        <v>FALSE</v>
      </c>
      <c r="V1422">
        <f t="shared" si="183"/>
        <v>25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42013.915613425925</v>
      </c>
      <c r="T1423" s="10">
        <f t="shared" si="181"/>
        <v>42043.915613425925</v>
      </c>
      <c r="U1423" t="str">
        <f t="shared" si="182"/>
        <v>FALSE</v>
      </c>
      <c r="V1423">
        <f t="shared" si="183"/>
        <v>30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42604.239629629628</v>
      </c>
      <c r="T1424" s="10">
        <f t="shared" si="181"/>
        <v>42634.239629629628</v>
      </c>
      <c r="U1424" t="str">
        <f t="shared" si="182"/>
        <v>FALSE</v>
      </c>
      <c r="V1424">
        <f t="shared" si="183"/>
        <v>30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42340.360312500001</v>
      </c>
      <c r="T1425" s="10">
        <f t="shared" si="181"/>
        <v>42370.360312500001</v>
      </c>
      <c r="U1425" t="str">
        <f t="shared" si="182"/>
        <v>FALSE</v>
      </c>
      <c r="V1425">
        <f t="shared" si="183"/>
        <v>30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42676.717615740738</v>
      </c>
      <c r="T1426" s="10">
        <f t="shared" si="181"/>
        <v>42689.759282407409</v>
      </c>
      <c r="U1426" t="str">
        <f t="shared" si="182"/>
        <v>FALSE</v>
      </c>
      <c r="V1426">
        <f t="shared" si="183"/>
        <v>13.041666666671517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42093.131469907406</v>
      </c>
      <c r="T1427" s="10">
        <f t="shared" si="181"/>
        <v>42123.131469907406</v>
      </c>
      <c r="U1427" t="str">
        <f t="shared" si="182"/>
        <v>FALSE</v>
      </c>
      <c r="V1427">
        <f t="shared" si="183"/>
        <v>30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42180.390277777777</v>
      </c>
      <c r="T1428" s="10">
        <f t="shared" si="181"/>
        <v>42240.390277777777</v>
      </c>
      <c r="U1428" t="str">
        <f t="shared" si="182"/>
        <v>FALSE</v>
      </c>
      <c r="V1428">
        <f t="shared" si="183"/>
        <v>60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42601.851678240739</v>
      </c>
      <c r="T1429" s="10">
        <f t="shared" si="181"/>
        <v>42631.851678240739</v>
      </c>
      <c r="U1429" t="str">
        <f t="shared" si="182"/>
        <v>FALSE</v>
      </c>
      <c r="V1429">
        <f t="shared" si="183"/>
        <v>30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42432.379826388889</v>
      </c>
      <c r="T1430" s="10">
        <f t="shared" si="181"/>
        <v>42462.338159722218</v>
      </c>
      <c r="U1430" t="str">
        <f t="shared" si="182"/>
        <v>FALSE</v>
      </c>
      <c r="V1430">
        <f t="shared" si="183"/>
        <v>29.958333333328483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42074.060671296291</v>
      </c>
      <c r="T1431" s="10">
        <f t="shared" si="181"/>
        <v>42104.060671296291</v>
      </c>
      <c r="U1431" t="str">
        <f t="shared" si="182"/>
        <v>FALSE</v>
      </c>
      <c r="V1431">
        <f t="shared" si="183"/>
        <v>30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41961.813518518517</v>
      </c>
      <c r="T1432" s="10">
        <f t="shared" si="181"/>
        <v>41992.813518518517</v>
      </c>
      <c r="U1432" t="str">
        <f t="shared" si="182"/>
        <v>FALSE</v>
      </c>
      <c r="V1432">
        <f t="shared" si="183"/>
        <v>31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42304.210833333331</v>
      </c>
      <c r="T1433" s="10">
        <f t="shared" si="181"/>
        <v>42334.252500000002</v>
      </c>
      <c r="U1433" t="str">
        <f t="shared" si="182"/>
        <v>FALSE</v>
      </c>
      <c r="V1433">
        <f t="shared" si="183"/>
        <v>30.041666666671517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42175.780416666668</v>
      </c>
      <c r="T1434" s="10">
        <f t="shared" si="181"/>
        <v>42205.780416666668</v>
      </c>
      <c r="U1434" t="str">
        <f t="shared" si="182"/>
        <v>FALSE</v>
      </c>
      <c r="V1434">
        <f t="shared" si="183"/>
        <v>30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42673.625868055555</v>
      </c>
      <c r="T1435" s="10">
        <f t="shared" si="181"/>
        <v>42714.458333333328</v>
      </c>
      <c r="U1435" t="str">
        <f t="shared" si="182"/>
        <v>FALSE</v>
      </c>
      <c r="V1435">
        <f t="shared" si="183"/>
        <v>40.832465277773736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42142.767106481479</v>
      </c>
      <c r="T1436" s="10">
        <f t="shared" si="181"/>
        <v>42163.625</v>
      </c>
      <c r="U1436" t="str">
        <f t="shared" si="182"/>
        <v>FALSE</v>
      </c>
      <c r="V1436">
        <f t="shared" si="183"/>
        <v>20.85789351852145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42258.780324074076</v>
      </c>
      <c r="T1437" s="10">
        <f t="shared" si="181"/>
        <v>42288.780324074076</v>
      </c>
      <c r="U1437" t="str">
        <f t="shared" si="182"/>
        <v>FALSE</v>
      </c>
      <c r="V1437">
        <f t="shared" si="183"/>
        <v>30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42391.35019675926</v>
      </c>
      <c r="T1438" s="10">
        <f t="shared" si="181"/>
        <v>42421.35019675926</v>
      </c>
      <c r="U1438" t="str">
        <f t="shared" si="182"/>
        <v>FALSE</v>
      </c>
      <c r="V1438">
        <f t="shared" si="183"/>
        <v>30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41796.531701388885</v>
      </c>
      <c r="T1439" s="10">
        <f t="shared" si="181"/>
        <v>41833.207638888889</v>
      </c>
      <c r="U1439" t="str">
        <f t="shared" si="182"/>
        <v>FALSE</v>
      </c>
      <c r="V1439">
        <f t="shared" si="183"/>
        <v>36.675937500003783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42457.871516203704</v>
      </c>
      <c r="T1440" s="10">
        <f t="shared" si="181"/>
        <v>42487.579861111109</v>
      </c>
      <c r="U1440" t="str">
        <f t="shared" si="182"/>
        <v>FALSE</v>
      </c>
      <c r="V1440">
        <f t="shared" si="183"/>
        <v>29.708344907405262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42040.829872685179</v>
      </c>
      <c r="T1441" s="10">
        <f t="shared" si="181"/>
        <v>42070.829872685179</v>
      </c>
      <c r="U1441" t="str">
        <f t="shared" si="182"/>
        <v>FALSE</v>
      </c>
      <c r="V1441">
        <f t="shared" si="183"/>
        <v>30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42486.748414351852</v>
      </c>
      <c r="T1442" s="10">
        <f t="shared" si="181"/>
        <v>42516.748414351852</v>
      </c>
      <c r="U1442" t="str">
        <f t="shared" si="182"/>
        <v>FALSE</v>
      </c>
      <c r="V1442">
        <f t="shared" si="183"/>
        <v>30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42198.765844907408</v>
      </c>
      <c r="T1443" s="10">
        <f t="shared" si="181"/>
        <v>42258.765844907408</v>
      </c>
      <c r="U1443" t="str">
        <f t="shared" si="182"/>
        <v>FALSE</v>
      </c>
      <c r="V1443">
        <f t="shared" si="183"/>
        <v>60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42485.64534722222</v>
      </c>
      <c r="T1444" s="10">
        <f t="shared" si="181"/>
        <v>42515.64534722222</v>
      </c>
      <c r="U1444" t="str">
        <f t="shared" si="182"/>
        <v>FALSE</v>
      </c>
      <c r="V1444">
        <f t="shared" si="183"/>
        <v>30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42707.926030092596</v>
      </c>
      <c r="T1445" s="10">
        <f t="shared" si="181"/>
        <v>42737.926030092596</v>
      </c>
      <c r="U1445" t="str">
        <f t="shared" si="182"/>
        <v>FALSE</v>
      </c>
      <c r="V1445">
        <f t="shared" si="183"/>
        <v>30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42199.873402777783</v>
      </c>
      <c r="T1446" s="10">
        <f t="shared" si="181"/>
        <v>42259.873402777783</v>
      </c>
      <c r="U1446" t="str">
        <f t="shared" si="182"/>
        <v>FALSE</v>
      </c>
      <c r="V1446">
        <f t="shared" si="183"/>
        <v>60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42139.542303240742</v>
      </c>
      <c r="T1447" s="10">
        <f t="shared" si="181"/>
        <v>42169.542303240742</v>
      </c>
      <c r="U1447" t="str">
        <f t="shared" si="182"/>
        <v>FALSE</v>
      </c>
      <c r="V1447">
        <f t="shared" si="183"/>
        <v>30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42461.447662037041</v>
      </c>
      <c r="T1448" s="10">
        <f t="shared" si="181"/>
        <v>42481.447662037041</v>
      </c>
      <c r="U1448" t="str">
        <f t="shared" si="182"/>
        <v>FALSE</v>
      </c>
      <c r="V1448">
        <f t="shared" si="183"/>
        <v>20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42529.730717592596</v>
      </c>
      <c r="T1449" s="10">
        <f t="shared" si="181"/>
        <v>42559.730717592596</v>
      </c>
      <c r="U1449" t="str">
        <f t="shared" si="182"/>
        <v>FALSE</v>
      </c>
      <c r="V1449">
        <f t="shared" si="183"/>
        <v>30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42115.936550925922</v>
      </c>
      <c r="T1450" s="10">
        <f t="shared" si="181"/>
        <v>42146.225694444445</v>
      </c>
      <c r="U1450" t="str">
        <f t="shared" si="182"/>
        <v>FALSE</v>
      </c>
      <c r="V1450">
        <f t="shared" si="183"/>
        <v>30.289143518522906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42086.811400462961</v>
      </c>
      <c r="T1451" s="10">
        <f t="shared" si="181"/>
        <v>42134.811400462961</v>
      </c>
      <c r="U1451" t="str">
        <f t="shared" si="182"/>
        <v>FALSE</v>
      </c>
      <c r="V1451">
        <f t="shared" si="183"/>
        <v>48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42390.171261574069</v>
      </c>
      <c r="T1452" s="10">
        <f t="shared" si="181"/>
        <v>42420.171261574069</v>
      </c>
      <c r="U1452" t="str">
        <f t="shared" si="182"/>
        <v>FALSE</v>
      </c>
      <c r="V1452">
        <f t="shared" si="183"/>
        <v>30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41931.959016203706</v>
      </c>
      <c r="T1453" s="10">
        <f t="shared" si="181"/>
        <v>41962.00068287037</v>
      </c>
      <c r="U1453" t="str">
        <f t="shared" si="182"/>
        <v>FALSE</v>
      </c>
      <c r="V1453">
        <f t="shared" si="183"/>
        <v>30.041666666664241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41818.703275462962</v>
      </c>
      <c r="T1454" s="10">
        <f t="shared" si="181"/>
        <v>41848.703275462962</v>
      </c>
      <c r="U1454" t="str">
        <f t="shared" si="182"/>
        <v>FALSE</v>
      </c>
      <c r="V1454">
        <f t="shared" si="183"/>
        <v>30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42795.696145833332</v>
      </c>
      <c r="T1455" s="10">
        <f t="shared" si="181"/>
        <v>42840.654479166667</v>
      </c>
      <c r="U1455" t="str">
        <f t="shared" si="182"/>
        <v>FALSE</v>
      </c>
      <c r="V1455">
        <f t="shared" si="183"/>
        <v>44.958333333335759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42463.866666666669</v>
      </c>
      <c r="T1456" s="10">
        <f t="shared" si="181"/>
        <v>42484.915972222225</v>
      </c>
      <c r="U1456" t="str">
        <f t="shared" si="182"/>
        <v>FALSE</v>
      </c>
      <c r="V1456">
        <f t="shared" si="183"/>
        <v>21.049305555556202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41832.672685185185</v>
      </c>
      <c r="T1457" s="10">
        <f t="shared" si="181"/>
        <v>41887.568749999999</v>
      </c>
      <c r="U1457" t="str">
        <f t="shared" si="182"/>
        <v>FALSE</v>
      </c>
      <c r="V1457">
        <f t="shared" si="183"/>
        <v>54.896064814813144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42708.668576388889</v>
      </c>
      <c r="T1458" s="10">
        <f t="shared" si="181"/>
        <v>42738.668576388889</v>
      </c>
      <c r="U1458" t="str">
        <f t="shared" si="182"/>
        <v>FALSE</v>
      </c>
      <c r="V1458">
        <f t="shared" si="183"/>
        <v>30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42289.89634259259</v>
      </c>
      <c r="T1459" s="10">
        <f t="shared" si="181"/>
        <v>42319.938009259262</v>
      </c>
      <c r="U1459" t="str">
        <f t="shared" si="182"/>
        <v>FALSE</v>
      </c>
      <c r="V1459">
        <f t="shared" si="183"/>
        <v>30.041666666671517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41831.705555555556</v>
      </c>
      <c r="T1460" s="10">
        <f t="shared" si="181"/>
        <v>41862.166666666664</v>
      </c>
      <c r="U1460" t="str">
        <f t="shared" si="182"/>
        <v>FALSE</v>
      </c>
      <c r="V1460">
        <f t="shared" si="183"/>
        <v>30.461111111108039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42312.204814814817</v>
      </c>
      <c r="T1461" s="10">
        <f t="shared" si="181"/>
        <v>42340.725694444445</v>
      </c>
      <c r="U1461" t="str">
        <f t="shared" si="182"/>
        <v>FALSE</v>
      </c>
      <c r="V1461">
        <f t="shared" si="183"/>
        <v>28.520879629628325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41915.896967592591</v>
      </c>
      <c r="T1462" s="10">
        <f t="shared" si="181"/>
        <v>41973.989583333328</v>
      </c>
      <c r="U1462" t="str">
        <f t="shared" si="182"/>
        <v>FALSE</v>
      </c>
      <c r="V1462">
        <f t="shared" si="183"/>
        <v>58.092615740737529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41899.645300925928</v>
      </c>
      <c r="T1463" s="10">
        <f t="shared" si="181"/>
        <v>41933</v>
      </c>
      <c r="U1463" t="str">
        <f t="shared" si="182"/>
        <v>TRUE</v>
      </c>
      <c r="V1463">
        <f t="shared" si="183"/>
        <v>33.354699074072414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41344.662858796299</v>
      </c>
      <c r="T1464" s="10">
        <f t="shared" si="181"/>
        <v>41374.662858796299</v>
      </c>
      <c r="U1464" t="str">
        <f t="shared" si="182"/>
        <v>TRUE</v>
      </c>
      <c r="V1464">
        <f t="shared" si="183"/>
        <v>30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41326.911319444444</v>
      </c>
      <c r="T1465" s="10">
        <f t="shared" si="181"/>
        <v>41371.869652777779</v>
      </c>
      <c r="U1465" t="str">
        <f t="shared" si="182"/>
        <v>TRUE</v>
      </c>
      <c r="V1465">
        <f t="shared" si="183"/>
        <v>44.958333333335759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41291.661550925928</v>
      </c>
      <c r="T1466" s="10">
        <f t="shared" si="181"/>
        <v>41321.661550925928</v>
      </c>
      <c r="U1466" t="str">
        <f t="shared" si="182"/>
        <v>TRUE</v>
      </c>
      <c r="V1466">
        <f t="shared" si="183"/>
        <v>30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40959.734398148146</v>
      </c>
      <c r="T1467" s="10">
        <f t="shared" si="181"/>
        <v>40990.125</v>
      </c>
      <c r="U1467" t="str">
        <f t="shared" si="182"/>
        <v>TRUE</v>
      </c>
      <c r="V1467">
        <f t="shared" si="183"/>
        <v>30.390601851853717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42340.172060185185</v>
      </c>
      <c r="T1468" s="10">
        <f t="shared" si="181"/>
        <v>42381.208333333328</v>
      </c>
      <c r="U1468" t="str">
        <f t="shared" si="182"/>
        <v>TRUE</v>
      </c>
      <c r="V1468">
        <f t="shared" si="183"/>
        <v>41.036273148143664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40933.80190972222</v>
      </c>
      <c r="T1469" s="10">
        <f t="shared" si="181"/>
        <v>40993.760243055556</v>
      </c>
      <c r="U1469" t="str">
        <f t="shared" si="182"/>
        <v>TRUE</v>
      </c>
      <c r="V1469">
        <f t="shared" si="183"/>
        <v>59.958333333335759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40646.014456018522</v>
      </c>
      <c r="T1470" s="10">
        <f t="shared" si="181"/>
        <v>40706.014456018522</v>
      </c>
      <c r="U1470" t="str">
        <f t="shared" si="182"/>
        <v>TRUE</v>
      </c>
      <c r="V1470">
        <f t="shared" si="183"/>
        <v>60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41290.598483796297</v>
      </c>
      <c r="T1471" s="10">
        <f t="shared" si="181"/>
        <v>41320.598483796297</v>
      </c>
      <c r="U1471" t="str">
        <f t="shared" si="182"/>
        <v>TRUE</v>
      </c>
      <c r="V1471">
        <f t="shared" si="183"/>
        <v>30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41250.827118055553</v>
      </c>
      <c r="T1472" s="10">
        <f t="shared" si="181"/>
        <v>41271.827118055553</v>
      </c>
      <c r="U1472" t="str">
        <f t="shared" si="182"/>
        <v>TRUE</v>
      </c>
      <c r="V1472">
        <f t="shared" si="183"/>
        <v>21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42073.957569444443</v>
      </c>
      <c r="T1473" s="10">
        <f t="shared" si="181"/>
        <v>42103.957569444443</v>
      </c>
      <c r="U1473" t="str">
        <f t="shared" si="182"/>
        <v>TRUE</v>
      </c>
      <c r="V1473">
        <f t="shared" si="183"/>
        <v>30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41533.542858796296</v>
      </c>
      <c r="T1474" s="10">
        <f t="shared" si="181"/>
        <v>41563.542858796296</v>
      </c>
      <c r="U1474" t="str">
        <f t="shared" si="182"/>
        <v>TRUE</v>
      </c>
      <c r="V1474">
        <f t="shared" si="183"/>
        <v>30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IF(L1475&gt;0, E1475/L1475,0)</f>
        <v>38.462553191489363</v>
      </c>
      <c r="Q1475" t="str">
        <f t="shared" ref="Q1475:Q1538" si="186">LEFT(N1475, FIND("/",N1475,1)-1)</f>
        <v>publishing</v>
      </c>
      <c r="R1475" t="str">
        <f t="shared" ref="R1475:R1538" si="187">RIGHT(N1475,LEN(N1475)-FIND("/",N1475))</f>
        <v>radio &amp; podcasts</v>
      </c>
      <c r="S1475" s="10">
        <f t="shared" ref="S1475:S1538" si="188">(((J1475/60)/60)/24)+DATE(1970,1,1)</f>
        <v>40939.979618055557</v>
      </c>
      <c r="T1475" s="10">
        <f t="shared" ref="T1475:T1538" si="189">(((I1475/60)/60)/24)+DATE(1970,1,1)</f>
        <v>40969.979618055557</v>
      </c>
      <c r="U1475" t="str">
        <f t="shared" ref="U1475:U1538" si="190">IF(E1475&gt;=D1475,"TRUE","FALSE")</f>
        <v>TRUE</v>
      </c>
      <c r="V1475">
        <f t="shared" ref="V1475:V1538" si="191">T1475-S1475</f>
        <v>30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41500.727916666663</v>
      </c>
      <c r="T1476" s="10">
        <f t="shared" si="189"/>
        <v>41530.727916666663</v>
      </c>
      <c r="U1476" t="str">
        <f t="shared" si="190"/>
        <v>TRUE</v>
      </c>
      <c r="V1476">
        <f t="shared" si="191"/>
        <v>30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41960.722951388889</v>
      </c>
      <c r="T1477" s="10">
        <f t="shared" si="189"/>
        <v>41993.207638888889</v>
      </c>
      <c r="U1477" t="str">
        <f t="shared" si="190"/>
        <v>TRUE</v>
      </c>
      <c r="V1477">
        <f t="shared" si="191"/>
        <v>32.484687500000291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40766.041921296295</v>
      </c>
      <c r="T1478" s="10">
        <f t="shared" si="189"/>
        <v>40796.041921296295</v>
      </c>
      <c r="U1478" t="str">
        <f t="shared" si="190"/>
        <v>TRUE</v>
      </c>
      <c r="V1478">
        <f t="shared" si="191"/>
        <v>30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40840.615787037037</v>
      </c>
      <c r="T1479" s="10">
        <f t="shared" si="189"/>
        <v>40900.125</v>
      </c>
      <c r="U1479" t="str">
        <f t="shared" si="190"/>
        <v>TRUE</v>
      </c>
      <c r="V1479">
        <f t="shared" si="191"/>
        <v>59.50921296296292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41394.871678240743</v>
      </c>
      <c r="T1480" s="10">
        <f t="shared" si="189"/>
        <v>41408.871678240743</v>
      </c>
      <c r="U1480" t="str">
        <f t="shared" si="190"/>
        <v>TRUE</v>
      </c>
      <c r="V1480">
        <f t="shared" si="191"/>
        <v>14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41754.745243055557</v>
      </c>
      <c r="T1481" s="10">
        <f t="shared" si="189"/>
        <v>41769.165972222225</v>
      </c>
      <c r="U1481" t="str">
        <f t="shared" si="190"/>
        <v>TRUE</v>
      </c>
      <c r="V1481">
        <f t="shared" si="191"/>
        <v>14.420729166668025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41464.934016203704</v>
      </c>
      <c r="T1482" s="10">
        <f t="shared" si="189"/>
        <v>41481.708333333336</v>
      </c>
      <c r="U1482" t="str">
        <f t="shared" si="190"/>
        <v>TRUE</v>
      </c>
      <c r="V1482">
        <f t="shared" si="191"/>
        <v>16.774317129631527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41550.922974537039</v>
      </c>
      <c r="T1483" s="10">
        <f t="shared" si="189"/>
        <v>41580.922974537039</v>
      </c>
      <c r="U1483" t="str">
        <f t="shared" si="190"/>
        <v>FALSE</v>
      </c>
      <c r="V1483">
        <f t="shared" si="191"/>
        <v>30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41136.85805555556</v>
      </c>
      <c r="T1484" s="10">
        <f t="shared" si="189"/>
        <v>41159.32708333333</v>
      </c>
      <c r="U1484" t="str">
        <f t="shared" si="190"/>
        <v>FALSE</v>
      </c>
      <c r="V1484">
        <f t="shared" si="191"/>
        <v>22.469027777769952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42548.192997685182</v>
      </c>
      <c r="T1485" s="10">
        <f t="shared" si="189"/>
        <v>42573.192997685182</v>
      </c>
      <c r="U1485" t="str">
        <f t="shared" si="190"/>
        <v>FALSE</v>
      </c>
      <c r="V1485">
        <f t="shared" si="191"/>
        <v>25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41053.200960648144</v>
      </c>
      <c r="T1486" s="10">
        <f t="shared" si="189"/>
        <v>41111.618750000001</v>
      </c>
      <c r="U1486" t="str">
        <f t="shared" si="190"/>
        <v>FALSE</v>
      </c>
      <c r="V1486">
        <f t="shared" si="191"/>
        <v>58.417789351857209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42130.795983796299</v>
      </c>
      <c r="T1487" s="10">
        <f t="shared" si="189"/>
        <v>42175.795983796299</v>
      </c>
      <c r="U1487" t="str">
        <f t="shared" si="190"/>
        <v>FALSE</v>
      </c>
      <c r="V1487">
        <f t="shared" si="191"/>
        <v>45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42032.168530092589</v>
      </c>
      <c r="T1488" s="10">
        <f t="shared" si="189"/>
        <v>42062.168530092589</v>
      </c>
      <c r="U1488" t="str">
        <f t="shared" si="190"/>
        <v>FALSE</v>
      </c>
      <c r="V1488">
        <f t="shared" si="191"/>
        <v>30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42554.917488425926</v>
      </c>
      <c r="T1489" s="10">
        <f t="shared" si="189"/>
        <v>42584.917488425926</v>
      </c>
      <c r="U1489" t="str">
        <f t="shared" si="190"/>
        <v>FALSE</v>
      </c>
      <c r="V1489">
        <f t="shared" si="191"/>
        <v>30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41614.563194444447</v>
      </c>
      <c r="T1490" s="10">
        <f t="shared" si="189"/>
        <v>41644.563194444447</v>
      </c>
      <c r="U1490" t="str">
        <f t="shared" si="190"/>
        <v>FALSE</v>
      </c>
      <c r="V1490">
        <f t="shared" si="191"/>
        <v>30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41198.611712962964</v>
      </c>
      <c r="T1491" s="10">
        <f t="shared" si="189"/>
        <v>41228.653379629628</v>
      </c>
      <c r="U1491" t="str">
        <f t="shared" si="190"/>
        <v>FALSE</v>
      </c>
      <c r="V1491">
        <f t="shared" si="191"/>
        <v>30.041666666664241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41520.561041666668</v>
      </c>
      <c r="T1492" s="10">
        <f t="shared" si="189"/>
        <v>41549.561041666668</v>
      </c>
      <c r="U1492" t="str">
        <f t="shared" si="190"/>
        <v>FALSE</v>
      </c>
      <c r="V1492">
        <f t="shared" si="191"/>
        <v>29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41991.713460648149</v>
      </c>
      <c r="T1493" s="10">
        <f t="shared" si="189"/>
        <v>42050.651388888888</v>
      </c>
      <c r="U1493" t="str">
        <f t="shared" si="190"/>
        <v>FALSE</v>
      </c>
      <c r="V1493">
        <f t="shared" si="191"/>
        <v>58.937928240738984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40682.884791666671</v>
      </c>
      <c r="T1494" s="10">
        <f t="shared" si="189"/>
        <v>40712.884791666671</v>
      </c>
      <c r="U1494" t="str">
        <f t="shared" si="190"/>
        <v>FALSE</v>
      </c>
      <c r="V1494">
        <f t="shared" si="191"/>
        <v>30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41411.866608796299</v>
      </c>
      <c r="T1495" s="10">
        <f t="shared" si="189"/>
        <v>41441.866608796299</v>
      </c>
      <c r="U1495" t="str">
        <f t="shared" si="190"/>
        <v>FALSE</v>
      </c>
      <c r="V1495">
        <f t="shared" si="191"/>
        <v>30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42067.722372685181</v>
      </c>
      <c r="T1496" s="10">
        <f t="shared" si="189"/>
        <v>42097.651388888888</v>
      </c>
      <c r="U1496" t="str">
        <f t="shared" si="190"/>
        <v>FALSE</v>
      </c>
      <c r="V1496">
        <f t="shared" si="191"/>
        <v>29.929016203706851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40752.789710648147</v>
      </c>
      <c r="T1497" s="10">
        <f t="shared" si="189"/>
        <v>40782.789710648147</v>
      </c>
      <c r="U1497" t="str">
        <f t="shared" si="190"/>
        <v>FALSE</v>
      </c>
      <c r="V1497">
        <f t="shared" si="191"/>
        <v>30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41838.475219907406</v>
      </c>
      <c r="T1498" s="10">
        <f t="shared" si="189"/>
        <v>41898.475219907406</v>
      </c>
      <c r="U1498" t="str">
        <f t="shared" si="190"/>
        <v>FALSE</v>
      </c>
      <c r="V1498">
        <f t="shared" si="191"/>
        <v>60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41444.64261574074</v>
      </c>
      <c r="T1499" s="10">
        <f t="shared" si="189"/>
        <v>41486.821527777778</v>
      </c>
      <c r="U1499" t="str">
        <f t="shared" si="190"/>
        <v>FALSE</v>
      </c>
      <c r="V1499">
        <f t="shared" si="191"/>
        <v>42.178912037037662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41840.983541666668</v>
      </c>
      <c r="T1500" s="10">
        <f t="shared" si="189"/>
        <v>41885.983541666668</v>
      </c>
      <c r="U1500" t="str">
        <f t="shared" si="190"/>
        <v>FALSE</v>
      </c>
      <c r="V1500">
        <f t="shared" si="191"/>
        <v>45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42527.007326388892</v>
      </c>
      <c r="T1501" s="10">
        <f t="shared" si="189"/>
        <v>42587.007326388892</v>
      </c>
      <c r="U1501" t="str">
        <f t="shared" si="190"/>
        <v>FALSE</v>
      </c>
      <c r="V1501">
        <f t="shared" si="191"/>
        <v>60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41365.904594907406</v>
      </c>
      <c r="T1502" s="10">
        <f t="shared" si="189"/>
        <v>41395.904594907406</v>
      </c>
      <c r="U1502" t="str">
        <f t="shared" si="190"/>
        <v>FALSE</v>
      </c>
      <c r="V1502">
        <f t="shared" si="191"/>
        <v>30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42163.583599537036</v>
      </c>
      <c r="T1503" s="10">
        <f t="shared" si="189"/>
        <v>42193.583599537036</v>
      </c>
      <c r="U1503" t="str">
        <f t="shared" si="190"/>
        <v>TRUE</v>
      </c>
      <c r="V1503">
        <f t="shared" si="191"/>
        <v>30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42426.542592592596</v>
      </c>
      <c r="T1504" s="10">
        <f t="shared" si="189"/>
        <v>42454.916666666672</v>
      </c>
      <c r="U1504" t="str">
        <f t="shared" si="190"/>
        <v>TRUE</v>
      </c>
      <c r="V1504">
        <f t="shared" si="191"/>
        <v>28.374074074075907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42606.347233796296</v>
      </c>
      <c r="T1505" s="10">
        <f t="shared" si="189"/>
        <v>42666.347233796296</v>
      </c>
      <c r="U1505" t="str">
        <f t="shared" si="190"/>
        <v>TRUE</v>
      </c>
      <c r="V1505">
        <f t="shared" si="191"/>
        <v>60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41772.657685185186</v>
      </c>
      <c r="T1506" s="10">
        <f t="shared" si="189"/>
        <v>41800.356249999997</v>
      </c>
      <c r="U1506" t="str">
        <f t="shared" si="190"/>
        <v>TRUE</v>
      </c>
      <c r="V1506">
        <f t="shared" si="191"/>
        <v>27.698564814811107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42414.44332175926</v>
      </c>
      <c r="T1507" s="10">
        <f t="shared" si="189"/>
        <v>42451.834027777775</v>
      </c>
      <c r="U1507" t="str">
        <f t="shared" si="190"/>
        <v>TRUE</v>
      </c>
      <c r="V1507">
        <f t="shared" si="191"/>
        <v>37.39070601851563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41814.785925925928</v>
      </c>
      <c r="T1508" s="10">
        <f t="shared" si="189"/>
        <v>41844.785925925928</v>
      </c>
      <c r="U1508" t="str">
        <f t="shared" si="190"/>
        <v>TRUE</v>
      </c>
      <c r="V1508">
        <f t="shared" si="191"/>
        <v>30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40254.450335648151</v>
      </c>
      <c r="T1509" s="10">
        <f t="shared" si="189"/>
        <v>40313.340277777781</v>
      </c>
      <c r="U1509" t="str">
        <f t="shared" si="190"/>
        <v>TRUE</v>
      </c>
      <c r="V1509">
        <f t="shared" si="191"/>
        <v>58.889942129630072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41786.614363425928</v>
      </c>
      <c r="T1510" s="10">
        <f t="shared" si="189"/>
        <v>41817.614363425928</v>
      </c>
      <c r="U1510" t="str">
        <f t="shared" si="190"/>
        <v>TRUE</v>
      </c>
      <c r="V1510">
        <f t="shared" si="191"/>
        <v>31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42751.533391203702</v>
      </c>
      <c r="T1511" s="10">
        <f t="shared" si="189"/>
        <v>42780.957638888889</v>
      </c>
      <c r="U1511" t="str">
        <f t="shared" si="190"/>
        <v>TRUE</v>
      </c>
      <c r="V1511">
        <f t="shared" si="191"/>
        <v>29.424247685186856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41809.385162037033</v>
      </c>
      <c r="T1512" s="10">
        <f t="shared" si="189"/>
        <v>41839.385162037033</v>
      </c>
      <c r="U1512" t="str">
        <f t="shared" si="190"/>
        <v>TRUE</v>
      </c>
      <c r="V1512">
        <f t="shared" si="191"/>
        <v>30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42296.583379629628</v>
      </c>
      <c r="T1513" s="10">
        <f t="shared" si="189"/>
        <v>42326.625046296293</v>
      </c>
      <c r="U1513" t="str">
        <f t="shared" si="190"/>
        <v>TRUE</v>
      </c>
      <c r="V1513">
        <f t="shared" si="191"/>
        <v>30.041666666664241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42741.684479166666</v>
      </c>
      <c r="T1514" s="10">
        <f t="shared" si="189"/>
        <v>42771.684479166666</v>
      </c>
      <c r="U1514" t="str">
        <f t="shared" si="190"/>
        <v>TRUE</v>
      </c>
      <c r="V1514">
        <f t="shared" si="191"/>
        <v>30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41806.637337962966</v>
      </c>
      <c r="T1515" s="10">
        <f t="shared" si="189"/>
        <v>41836.637337962966</v>
      </c>
      <c r="U1515" t="str">
        <f t="shared" si="190"/>
        <v>TRUE</v>
      </c>
      <c r="V1515">
        <f t="shared" si="191"/>
        <v>30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42234.597685185188</v>
      </c>
      <c r="T1516" s="10">
        <f t="shared" si="189"/>
        <v>42274.597685185188</v>
      </c>
      <c r="U1516" t="str">
        <f t="shared" si="190"/>
        <v>TRUE</v>
      </c>
      <c r="V1516">
        <f t="shared" si="191"/>
        <v>40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42415.253437499996</v>
      </c>
      <c r="T1517" s="10">
        <f t="shared" si="189"/>
        <v>42445.211770833332</v>
      </c>
      <c r="U1517" t="str">
        <f t="shared" si="190"/>
        <v>TRUE</v>
      </c>
      <c r="V1517">
        <f t="shared" si="191"/>
        <v>29.958333333335759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42619.466342592597</v>
      </c>
      <c r="T1518" s="10">
        <f t="shared" si="189"/>
        <v>42649.583333333328</v>
      </c>
      <c r="U1518" t="str">
        <f t="shared" si="190"/>
        <v>TRUE</v>
      </c>
      <c r="V1518">
        <f t="shared" si="191"/>
        <v>30.116990740731126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41948.56658564815</v>
      </c>
      <c r="T1519" s="10">
        <f t="shared" si="189"/>
        <v>41979.25</v>
      </c>
      <c r="U1519" t="str">
        <f t="shared" si="190"/>
        <v>TRUE</v>
      </c>
      <c r="V1519">
        <f t="shared" si="191"/>
        <v>30.683414351849933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41760.8200462963</v>
      </c>
      <c r="T1520" s="10">
        <f t="shared" si="189"/>
        <v>41790.8200462963</v>
      </c>
      <c r="U1520" t="str">
        <f t="shared" si="190"/>
        <v>TRUE</v>
      </c>
      <c r="V1520">
        <f t="shared" si="191"/>
        <v>30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41782.741701388892</v>
      </c>
      <c r="T1521" s="10">
        <f t="shared" si="189"/>
        <v>41810.915972222225</v>
      </c>
      <c r="U1521" t="str">
        <f t="shared" si="190"/>
        <v>TRUE</v>
      </c>
      <c r="V1521">
        <f t="shared" si="191"/>
        <v>28.174270833333139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41955.857789351852</v>
      </c>
      <c r="T1522" s="10">
        <f t="shared" si="189"/>
        <v>41992.166666666672</v>
      </c>
      <c r="U1522" t="str">
        <f t="shared" si="190"/>
        <v>TRUE</v>
      </c>
      <c r="V1522">
        <f t="shared" si="191"/>
        <v>36.308877314819256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42493.167719907404</v>
      </c>
      <c r="T1523" s="10">
        <f t="shared" si="189"/>
        <v>42528.167719907404</v>
      </c>
      <c r="U1523" t="str">
        <f t="shared" si="190"/>
        <v>TRUE</v>
      </c>
      <c r="V1523">
        <f t="shared" si="191"/>
        <v>35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41899.830312500002</v>
      </c>
      <c r="T1524" s="10">
        <f t="shared" si="189"/>
        <v>41929.830312500002</v>
      </c>
      <c r="U1524" t="str">
        <f t="shared" si="190"/>
        <v>TRUE</v>
      </c>
      <c r="V1524">
        <f t="shared" si="191"/>
        <v>30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41964.751342592594</v>
      </c>
      <c r="T1525" s="10">
        <f t="shared" si="189"/>
        <v>41996</v>
      </c>
      <c r="U1525" t="str">
        <f t="shared" si="190"/>
        <v>TRUE</v>
      </c>
      <c r="V1525">
        <f t="shared" si="191"/>
        <v>31.248657407406427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42756.501041666663</v>
      </c>
      <c r="T1526" s="10">
        <f t="shared" si="189"/>
        <v>42786.501041666663</v>
      </c>
      <c r="U1526" t="str">
        <f t="shared" si="190"/>
        <v>TRUE</v>
      </c>
      <c r="V1526">
        <f t="shared" si="191"/>
        <v>30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42570.702986111108</v>
      </c>
      <c r="T1527" s="10">
        <f t="shared" si="189"/>
        <v>42600.702986111108</v>
      </c>
      <c r="U1527" t="str">
        <f t="shared" si="190"/>
        <v>TRUE</v>
      </c>
      <c r="V1527">
        <f t="shared" si="191"/>
        <v>30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42339.276006944448</v>
      </c>
      <c r="T1528" s="10">
        <f t="shared" si="189"/>
        <v>42388.276006944448</v>
      </c>
      <c r="U1528" t="str">
        <f t="shared" si="190"/>
        <v>TRUE</v>
      </c>
      <c r="V1528">
        <f t="shared" si="191"/>
        <v>49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42780.600532407407</v>
      </c>
      <c r="T1529" s="10">
        <f t="shared" si="189"/>
        <v>42808.558865740735</v>
      </c>
      <c r="U1529" t="str">
        <f t="shared" si="190"/>
        <v>TRUE</v>
      </c>
      <c r="V1529">
        <f t="shared" si="191"/>
        <v>27.958333333328483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42736.732893518521</v>
      </c>
      <c r="T1530" s="10">
        <f t="shared" si="189"/>
        <v>42767</v>
      </c>
      <c r="U1530" t="str">
        <f t="shared" si="190"/>
        <v>TRUE</v>
      </c>
      <c r="V1530">
        <f t="shared" si="191"/>
        <v>30.26710648147855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42052.628703703704</v>
      </c>
      <c r="T1531" s="10">
        <f t="shared" si="189"/>
        <v>42082.587037037039</v>
      </c>
      <c r="U1531" t="str">
        <f t="shared" si="190"/>
        <v>TRUE</v>
      </c>
      <c r="V1531">
        <f t="shared" si="191"/>
        <v>29.958333333335759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42275.767303240747</v>
      </c>
      <c r="T1532" s="10">
        <f t="shared" si="189"/>
        <v>42300.767303240747</v>
      </c>
      <c r="U1532" t="str">
        <f t="shared" si="190"/>
        <v>TRUE</v>
      </c>
      <c r="V1532">
        <f t="shared" si="191"/>
        <v>25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41941.802384259259</v>
      </c>
      <c r="T1533" s="10">
        <f t="shared" si="189"/>
        <v>41974.125</v>
      </c>
      <c r="U1533" t="str">
        <f t="shared" si="190"/>
        <v>TRUE</v>
      </c>
      <c r="V1533">
        <f t="shared" si="191"/>
        <v>32.32261574074073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42391.475289351853</v>
      </c>
      <c r="T1534" s="10">
        <f t="shared" si="189"/>
        <v>42415.625</v>
      </c>
      <c r="U1534" t="str">
        <f t="shared" si="190"/>
        <v>TRUE</v>
      </c>
      <c r="V1534">
        <f t="shared" si="191"/>
        <v>24.149710648147448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42443.00204861111</v>
      </c>
      <c r="T1535" s="10">
        <f t="shared" si="189"/>
        <v>42492.165972222225</v>
      </c>
      <c r="U1535" t="str">
        <f t="shared" si="190"/>
        <v>TRUE</v>
      </c>
      <c r="V1535">
        <f t="shared" si="191"/>
        <v>49.163923611115024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42221.67432870371</v>
      </c>
      <c r="T1536" s="10">
        <f t="shared" si="189"/>
        <v>42251.67432870371</v>
      </c>
      <c r="U1536" t="str">
        <f t="shared" si="190"/>
        <v>TRUE</v>
      </c>
      <c r="V1536">
        <f t="shared" si="191"/>
        <v>30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42484.829062500001</v>
      </c>
      <c r="T1537" s="10">
        <f t="shared" si="189"/>
        <v>42513.916666666672</v>
      </c>
      <c r="U1537" t="str">
        <f t="shared" si="190"/>
        <v>TRUE</v>
      </c>
      <c r="V1537">
        <f t="shared" si="191"/>
        <v>29.087604166670644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42213.802199074074</v>
      </c>
      <c r="T1538" s="10">
        <f t="shared" si="189"/>
        <v>42243.802199074074</v>
      </c>
      <c r="U1538" t="str">
        <f t="shared" si="190"/>
        <v>TRUE</v>
      </c>
      <c r="V1538">
        <f t="shared" si="191"/>
        <v>30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IF(L1539&gt;0, E1539/L1539,0)</f>
        <v>96.375</v>
      </c>
      <c r="Q1539" t="str">
        <f t="shared" ref="Q1539:Q1602" si="194">LEFT(N1539, FIND("/",N1539,1)-1)</f>
        <v>photography</v>
      </c>
      <c r="R1539" t="str">
        <f t="shared" ref="R1539:R1602" si="195">RIGHT(N1539,LEN(N1539)-FIND("/",N1539))</f>
        <v>photobooks</v>
      </c>
      <c r="S1539" s="10">
        <f t="shared" ref="S1539:S1602" si="196">(((J1539/60)/60)/24)+DATE(1970,1,1)</f>
        <v>42552.315127314811</v>
      </c>
      <c r="T1539" s="10">
        <f t="shared" ref="T1539:T1602" si="197">(((I1539/60)/60)/24)+DATE(1970,1,1)</f>
        <v>42588.75</v>
      </c>
      <c r="U1539" t="str">
        <f t="shared" ref="U1539:U1602" si="198">IF(E1539&gt;=D1539,"TRUE","FALSE")</f>
        <v>TRUE</v>
      </c>
      <c r="V1539">
        <f t="shared" ref="V1539:V1602" si="199">T1539-S1539</f>
        <v>36.434872685189475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41981.782060185185</v>
      </c>
      <c r="T1540" s="10">
        <f t="shared" si="197"/>
        <v>42026.782060185185</v>
      </c>
      <c r="U1540" t="str">
        <f t="shared" si="198"/>
        <v>TRUE</v>
      </c>
      <c r="V1540">
        <f t="shared" si="199"/>
        <v>45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42705.919201388882</v>
      </c>
      <c r="T1541" s="10">
        <f t="shared" si="197"/>
        <v>42738.919201388882</v>
      </c>
      <c r="U1541" t="str">
        <f t="shared" si="198"/>
        <v>TRUE</v>
      </c>
      <c r="V1541">
        <f t="shared" si="199"/>
        <v>33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41939.00712962963</v>
      </c>
      <c r="T1542" s="10">
        <f t="shared" si="197"/>
        <v>41969.052083333328</v>
      </c>
      <c r="U1542" t="str">
        <f t="shared" si="198"/>
        <v>TRUE</v>
      </c>
      <c r="V1542">
        <f t="shared" si="199"/>
        <v>30.044953703698411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41974.712245370371</v>
      </c>
      <c r="T1543" s="10">
        <f t="shared" si="197"/>
        <v>42004.712245370371</v>
      </c>
      <c r="U1543" t="str">
        <f t="shared" si="198"/>
        <v>FALSE</v>
      </c>
      <c r="V1543">
        <f t="shared" si="199"/>
        <v>30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42170.996527777781</v>
      </c>
      <c r="T1544" s="10">
        <f t="shared" si="197"/>
        <v>42185.996527777781</v>
      </c>
      <c r="U1544" t="str">
        <f t="shared" si="198"/>
        <v>FALSE</v>
      </c>
      <c r="V1544">
        <f t="shared" si="199"/>
        <v>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41935.509652777779</v>
      </c>
      <c r="T1545" s="10">
        <f t="shared" si="197"/>
        <v>41965.551319444443</v>
      </c>
      <c r="U1545" t="str">
        <f t="shared" si="198"/>
        <v>FALSE</v>
      </c>
      <c r="V1545">
        <f t="shared" si="199"/>
        <v>30.041666666664241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42053.051203703704</v>
      </c>
      <c r="T1546" s="10">
        <f t="shared" si="197"/>
        <v>42095.012499999997</v>
      </c>
      <c r="U1546" t="str">
        <f t="shared" si="198"/>
        <v>FALSE</v>
      </c>
      <c r="V1546">
        <f t="shared" si="199"/>
        <v>41.961296296292858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42031.884652777779</v>
      </c>
      <c r="T1547" s="10">
        <f t="shared" si="197"/>
        <v>42065.886111111111</v>
      </c>
      <c r="U1547" t="str">
        <f t="shared" si="198"/>
        <v>FALSE</v>
      </c>
      <c r="V1547">
        <f t="shared" si="199"/>
        <v>34.001458333332266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41839.212951388887</v>
      </c>
      <c r="T1548" s="10">
        <f t="shared" si="197"/>
        <v>41899.212951388887</v>
      </c>
      <c r="U1548" t="str">
        <f t="shared" si="198"/>
        <v>FALSE</v>
      </c>
      <c r="V1548">
        <f t="shared" si="199"/>
        <v>60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42782.426875000005</v>
      </c>
      <c r="T1549" s="10">
        <f t="shared" si="197"/>
        <v>42789.426875000005</v>
      </c>
      <c r="U1549" t="str">
        <f t="shared" si="198"/>
        <v>FALSE</v>
      </c>
      <c r="V1549">
        <f t="shared" si="199"/>
        <v>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42286.88217592593</v>
      </c>
      <c r="T1550" s="10">
        <f t="shared" si="197"/>
        <v>42316.923842592587</v>
      </c>
      <c r="U1550" t="str">
        <f t="shared" si="198"/>
        <v>FALSE</v>
      </c>
      <c r="V1550">
        <f t="shared" si="199"/>
        <v>30.041666666656965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42281.136099537034</v>
      </c>
      <c r="T1551" s="10">
        <f t="shared" si="197"/>
        <v>42311.177766203706</v>
      </c>
      <c r="U1551" t="str">
        <f t="shared" si="198"/>
        <v>FALSE</v>
      </c>
      <c r="V1551">
        <f t="shared" si="199"/>
        <v>30.041666666671517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42472.449467592596</v>
      </c>
      <c r="T1552" s="10">
        <f t="shared" si="197"/>
        <v>42502.449467592596</v>
      </c>
      <c r="U1552" t="str">
        <f t="shared" si="198"/>
        <v>FALSE</v>
      </c>
      <c r="V1552">
        <f t="shared" si="199"/>
        <v>30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42121.824525462958</v>
      </c>
      <c r="T1553" s="10">
        <f t="shared" si="197"/>
        <v>42151.824525462958</v>
      </c>
      <c r="U1553" t="str">
        <f t="shared" si="198"/>
        <v>FALSE</v>
      </c>
      <c r="V1553">
        <f t="shared" si="199"/>
        <v>30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41892.688750000001</v>
      </c>
      <c r="T1554" s="10">
        <f t="shared" si="197"/>
        <v>41913.165972222225</v>
      </c>
      <c r="U1554" t="str">
        <f t="shared" si="198"/>
        <v>FALSE</v>
      </c>
      <c r="V1554">
        <f t="shared" si="199"/>
        <v>20.477222222223645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42219.282951388886</v>
      </c>
      <c r="T1555" s="10">
        <f t="shared" si="197"/>
        <v>42249.282951388886</v>
      </c>
      <c r="U1555" t="str">
        <f t="shared" si="198"/>
        <v>FALSE</v>
      </c>
      <c r="V1555">
        <f t="shared" si="199"/>
        <v>30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42188.252199074079</v>
      </c>
      <c r="T1556" s="10">
        <f t="shared" si="197"/>
        <v>42218.252199074079</v>
      </c>
      <c r="U1556" t="str">
        <f t="shared" si="198"/>
        <v>FALSE</v>
      </c>
      <c r="V1556">
        <f t="shared" si="199"/>
        <v>30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42241.613796296297</v>
      </c>
      <c r="T1557" s="10">
        <f t="shared" si="197"/>
        <v>42264.708333333328</v>
      </c>
      <c r="U1557" t="str">
        <f t="shared" si="198"/>
        <v>FALSE</v>
      </c>
      <c r="V1557">
        <f t="shared" si="199"/>
        <v>23.094537037031841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42525.153055555551</v>
      </c>
      <c r="T1558" s="10">
        <f t="shared" si="197"/>
        <v>42555.153055555551</v>
      </c>
      <c r="U1558" t="str">
        <f t="shared" si="198"/>
        <v>FALSE</v>
      </c>
      <c r="V1558">
        <f t="shared" si="199"/>
        <v>30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41871.65315972222</v>
      </c>
      <c r="T1559" s="10">
        <f t="shared" si="197"/>
        <v>41902.65315972222</v>
      </c>
      <c r="U1559" t="str">
        <f t="shared" si="198"/>
        <v>FALSE</v>
      </c>
      <c r="V1559">
        <f t="shared" si="199"/>
        <v>31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42185.397673611107</v>
      </c>
      <c r="T1560" s="10">
        <f t="shared" si="197"/>
        <v>42244.508333333331</v>
      </c>
      <c r="U1560" t="str">
        <f t="shared" si="198"/>
        <v>FALSE</v>
      </c>
      <c r="V1560">
        <f t="shared" si="199"/>
        <v>59.110659722224227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42108.05322916666</v>
      </c>
      <c r="T1561" s="10">
        <f t="shared" si="197"/>
        <v>42123.05322916666</v>
      </c>
      <c r="U1561" t="str">
        <f t="shared" si="198"/>
        <v>FALSE</v>
      </c>
      <c r="V1561">
        <f t="shared" si="199"/>
        <v>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41936.020752314813</v>
      </c>
      <c r="T1562" s="10">
        <f t="shared" si="197"/>
        <v>41956.062418981484</v>
      </c>
      <c r="U1562" t="str">
        <f t="shared" si="198"/>
        <v>FALSE</v>
      </c>
      <c r="V1562">
        <f t="shared" si="199"/>
        <v>20.041666666671517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41555.041701388887</v>
      </c>
      <c r="T1563" s="10">
        <f t="shared" si="197"/>
        <v>41585.083368055559</v>
      </c>
      <c r="U1563" t="str">
        <f t="shared" si="198"/>
        <v>FALSE</v>
      </c>
      <c r="V1563">
        <f t="shared" si="199"/>
        <v>30.041666666671517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40079.566157407404</v>
      </c>
      <c r="T1564" s="10">
        <f t="shared" si="197"/>
        <v>40149.034722222219</v>
      </c>
      <c r="U1564" t="str">
        <f t="shared" si="198"/>
        <v>FALSE</v>
      </c>
      <c r="V1564">
        <f t="shared" si="199"/>
        <v>69.468564814815181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41652.742488425924</v>
      </c>
      <c r="T1565" s="10">
        <f t="shared" si="197"/>
        <v>41712.700821759259</v>
      </c>
      <c r="U1565" t="str">
        <f t="shared" si="198"/>
        <v>FALSE</v>
      </c>
      <c r="V1565">
        <f t="shared" si="199"/>
        <v>59.958333333335759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42121.367002314815</v>
      </c>
      <c r="T1566" s="10">
        <f t="shared" si="197"/>
        <v>42152.836805555555</v>
      </c>
      <c r="U1566" t="str">
        <f t="shared" si="198"/>
        <v>FALSE</v>
      </c>
      <c r="V1566">
        <f t="shared" si="199"/>
        <v>31.469803240739566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40672.729872685188</v>
      </c>
      <c r="T1567" s="10">
        <f t="shared" si="197"/>
        <v>40702.729872685188</v>
      </c>
      <c r="U1567" t="str">
        <f t="shared" si="198"/>
        <v>FALSE</v>
      </c>
      <c r="V1567">
        <f t="shared" si="199"/>
        <v>30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42549.916712962964</v>
      </c>
      <c r="T1568" s="10">
        <f t="shared" si="197"/>
        <v>42578.916666666672</v>
      </c>
      <c r="U1568" t="str">
        <f t="shared" si="198"/>
        <v>FALSE</v>
      </c>
      <c r="V1568">
        <f t="shared" si="199"/>
        <v>28.999953703707433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41671.936863425923</v>
      </c>
      <c r="T1569" s="10">
        <f t="shared" si="197"/>
        <v>41687</v>
      </c>
      <c r="U1569" t="str">
        <f t="shared" si="198"/>
        <v>FALSE</v>
      </c>
      <c r="V1569">
        <f t="shared" si="199"/>
        <v>15.063136574077362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41962.062326388885</v>
      </c>
      <c r="T1570" s="10">
        <f t="shared" si="197"/>
        <v>41997.062326388885</v>
      </c>
      <c r="U1570" t="str">
        <f t="shared" si="198"/>
        <v>FALSE</v>
      </c>
      <c r="V1570">
        <f t="shared" si="199"/>
        <v>35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41389.679560185185</v>
      </c>
      <c r="T1571" s="10">
        <f t="shared" si="197"/>
        <v>41419.679560185185</v>
      </c>
      <c r="U1571" t="str">
        <f t="shared" si="198"/>
        <v>FALSE</v>
      </c>
      <c r="V1571">
        <f t="shared" si="199"/>
        <v>30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42438.813449074078</v>
      </c>
      <c r="T1572" s="10">
        <f t="shared" si="197"/>
        <v>42468.771782407406</v>
      </c>
      <c r="U1572" t="str">
        <f t="shared" si="198"/>
        <v>FALSE</v>
      </c>
      <c r="V1572">
        <f t="shared" si="199"/>
        <v>29.958333333328483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42144.769479166673</v>
      </c>
      <c r="T1573" s="10">
        <f t="shared" si="197"/>
        <v>42174.769479166673</v>
      </c>
      <c r="U1573" t="str">
        <f t="shared" si="198"/>
        <v>FALSE</v>
      </c>
      <c r="V1573">
        <f t="shared" si="199"/>
        <v>30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42404.033090277779</v>
      </c>
      <c r="T1574" s="10">
        <f t="shared" si="197"/>
        <v>42428.999305555553</v>
      </c>
      <c r="U1574" t="str">
        <f t="shared" si="198"/>
        <v>FALSE</v>
      </c>
      <c r="V1574">
        <f t="shared" si="199"/>
        <v>24.966215277774609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42786.000023148154</v>
      </c>
      <c r="T1575" s="10">
        <f t="shared" si="197"/>
        <v>42826.165972222225</v>
      </c>
      <c r="U1575" t="str">
        <f t="shared" si="198"/>
        <v>FALSE</v>
      </c>
      <c r="V1575">
        <f t="shared" si="199"/>
        <v>40.16594907407125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42017.927418981482</v>
      </c>
      <c r="T1576" s="10">
        <f t="shared" si="197"/>
        <v>42052.927418981482</v>
      </c>
      <c r="U1576" t="str">
        <f t="shared" si="198"/>
        <v>FALSE</v>
      </c>
      <c r="V1576">
        <f t="shared" si="199"/>
        <v>35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41799.524259259262</v>
      </c>
      <c r="T1577" s="10">
        <f t="shared" si="197"/>
        <v>41829.524259259262</v>
      </c>
      <c r="U1577" t="str">
        <f t="shared" si="198"/>
        <v>FALSE</v>
      </c>
      <c r="V1577">
        <f t="shared" si="199"/>
        <v>30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42140.879259259258</v>
      </c>
      <c r="T1578" s="10">
        <f t="shared" si="197"/>
        <v>42185.879259259258</v>
      </c>
      <c r="U1578" t="str">
        <f t="shared" si="198"/>
        <v>FALSE</v>
      </c>
      <c r="V1578">
        <f t="shared" si="199"/>
        <v>45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41054.847777777781</v>
      </c>
      <c r="T1579" s="10">
        <f t="shared" si="197"/>
        <v>41114.847777777781</v>
      </c>
      <c r="U1579" t="str">
        <f t="shared" si="198"/>
        <v>FALSE</v>
      </c>
      <c r="V1579">
        <f t="shared" si="199"/>
        <v>60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40399.065868055557</v>
      </c>
      <c r="T1580" s="10">
        <f t="shared" si="197"/>
        <v>40423.083333333336</v>
      </c>
      <c r="U1580" t="str">
        <f t="shared" si="198"/>
        <v>FALSE</v>
      </c>
      <c r="V1580">
        <f t="shared" si="199"/>
        <v>24.017465277778683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41481.996423611112</v>
      </c>
      <c r="T1581" s="10">
        <f t="shared" si="197"/>
        <v>41514.996423611112</v>
      </c>
      <c r="U1581" t="str">
        <f t="shared" si="198"/>
        <v>FALSE</v>
      </c>
      <c r="V1581">
        <f t="shared" si="199"/>
        <v>33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40990.050069444449</v>
      </c>
      <c r="T1582" s="10">
        <f t="shared" si="197"/>
        <v>41050.050069444449</v>
      </c>
      <c r="U1582" t="str">
        <f t="shared" si="198"/>
        <v>FALSE</v>
      </c>
      <c r="V1582">
        <f t="shared" si="199"/>
        <v>60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42325.448958333334</v>
      </c>
      <c r="T1583" s="10">
        <f t="shared" si="197"/>
        <v>42357.448958333334</v>
      </c>
      <c r="U1583" t="str">
        <f t="shared" si="198"/>
        <v>FALSE</v>
      </c>
      <c r="V1583">
        <f t="shared" si="199"/>
        <v>32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42246.789965277778</v>
      </c>
      <c r="T1584" s="10">
        <f t="shared" si="197"/>
        <v>42303.888888888891</v>
      </c>
      <c r="U1584" t="str">
        <f t="shared" si="198"/>
        <v>FALSE</v>
      </c>
      <c r="V1584">
        <f t="shared" si="199"/>
        <v>57.098923611112696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41877.904988425929</v>
      </c>
      <c r="T1585" s="10">
        <f t="shared" si="197"/>
        <v>41907.904988425929</v>
      </c>
      <c r="U1585" t="str">
        <f t="shared" si="198"/>
        <v>FALSE</v>
      </c>
      <c r="V1585">
        <f t="shared" si="199"/>
        <v>30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41779.649317129632</v>
      </c>
      <c r="T1586" s="10">
        <f t="shared" si="197"/>
        <v>41789.649317129632</v>
      </c>
      <c r="U1586" t="str">
        <f t="shared" si="198"/>
        <v>FALSE</v>
      </c>
      <c r="V1586">
        <f t="shared" si="199"/>
        <v>10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42707.895462962959</v>
      </c>
      <c r="T1587" s="10">
        <f t="shared" si="197"/>
        <v>42729.458333333328</v>
      </c>
      <c r="U1587" t="str">
        <f t="shared" si="198"/>
        <v>FALSE</v>
      </c>
      <c r="V1587">
        <f t="shared" si="199"/>
        <v>21.562870370369637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42069.104421296302</v>
      </c>
      <c r="T1588" s="10">
        <f t="shared" si="197"/>
        <v>42099.062754629631</v>
      </c>
      <c r="U1588" t="str">
        <f t="shared" si="198"/>
        <v>FALSE</v>
      </c>
      <c r="V1588">
        <f t="shared" si="199"/>
        <v>29.958333333328483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41956.950983796298</v>
      </c>
      <c r="T1589" s="10">
        <f t="shared" si="197"/>
        <v>41986.950983796298</v>
      </c>
      <c r="U1589" t="str">
        <f t="shared" si="198"/>
        <v>FALSE</v>
      </c>
      <c r="V1589">
        <f t="shared" si="199"/>
        <v>30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42005.24998842593</v>
      </c>
      <c r="T1590" s="10">
        <f t="shared" si="197"/>
        <v>42035.841666666667</v>
      </c>
      <c r="U1590" t="str">
        <f t="shared" si="198"/>
        <v>FALSE</v>
      </c>
      <c r="V1590">
        <f t="shared" si="199"/>
        <v>30.591678240736655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42256.984791666662</v>
      </c>
      <c r="T1591" s="10">
        <f t="shared" si="197"/>
        <v>42286.984791666662</v>
      </c>
      <c r="U1591" t="str">
        <f t="shared" si="198"/>
        <v>FALSE</v>
      </c>
      <c r="V1591">
        <f t="shared" si="199"/>
        <v>30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42240.857222222221</v>
      </c>
      <c r="T1592" s="10">
        <f t="shared" si="197"/>
        <v>42270.857222222221</v>
      </c>
      <c r="U1592" t="str">
        <f t="shared" si="198"/>
        <v>FALSE</v>
      </c>
      <c r="V1592">
        <f t="shared" si="199"/>
        <v>30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42433.726168981477</v>
      </c>
      <c r="T1593" s="10">
        <f t="shared" si="197"/>
        <v>42463.68450231482</v>
      </c>
      <c r="U1593" t="str">
        <f t="shared" si="198"/>
        <v>FALSE</v>
      </c>
      <c r="V1593">
        <f t="shared" si="199"/>
        <v>29.958333333343035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42046.072743055556</v>
      </c>
      <c r="T1594" s="10">
        <f t="shared" si="197"/>
        <v>42091.031076388885</v>
      </c>
      <c r="U1594" t="str">
        <f t="shared" si="198"/>
        <v>FALSE</v>
      </c>
      <c r="V1594">
        <f t="shared" si="199"/>
        <v>44.958333333328483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42033.845543981486</v>
      </c>
      <c r="T1595" s="10">
        <f t="shared" si="197"/>
        <v>42063.845543981486</v>
      </c>
      <c r="U1595" t="str">
        <f t="shared" si="198"/>
        <v>FALSE</v>
      </c>
      <c r="V1595">
        <f t="shared" si="199"/>
        <v>30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42445.712754629625</v>
      </c>
      <c r="T1596" s="10">
        <f t="shared" si="197"/>
        <v>42505.681249999994</v>
      </c>
      <c r="U1596" t="str">
        <f t="shared" si="198"/>
        <v>FALSE</v>
      </c>
      <c r="V1596">
        <f t="shared" si="199"/>
        <v>59.968495370369055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41780.050092592595</v>
      </c>
      <c r="T1597" s="10">
        <f t="shared" si="197"/>
        <v>41808.842361111114</v>
      </c>
      <c r="U1597" t="str">
        <f t="shared" si="198"/>
        <v>FALSE</v>
      </c>
      <c r="V1597">
        <f t="shared" si="199"/>
        <v>28.79226851851854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41941.430196759262</v>
      </c>
      <c r="T1598" s="10">
        <f t="shared" si="197"/>
        <v>41986.471863425926</v>
      </c>
      <c r="U1598" t="str">
        <f t="shared" si="198"/>
        <v>FALSE</v>
      </c>
      <c r="V1598">
        <f t="shared" si="199"/>
        <v>45.041666666664241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42603.354131944448</v>
      </c>
      <c r="T1599" s="10">
        <f t="shared" si="197"/>
        <v>42633.354131944448</v>
      </c>
      <c r="U1599" t="str">
        <f t="shared" si="198"/>
        <v>FALSE</v>
      </c>
      <c r="V1599">
        <f t="shared" si="199"/>
        <v>30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42151.667337962965</v>
      </c>
      <c r="T1600" s="10">
        <f t="shared" si="197"/>
        <v>42211.667337962965</v>
      </c>
      <c r="U1600" t="str">
        <f t="shared" si="198"/>
        <v>FALSE</v>
      </c>
      <c r="V1600">
        <f t="shared" si="199"/>
        <v>60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42438.53907407407</v>
      </c>
      <c r="T1601" s="10">
        <f t="shared" si="197"/>
        <v>42468.497407407413</v>
      </c>
      <c r="U1601" t="str">
        <f t="shared" si="198"/>
        <v>FALSE</v>
      </c>
      <c r="V1601">
        <f t="shared" si="199"/>
        <v>29.958333333343035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41791.057314814818</v>
      </c>
      <c r="T1602" s="10">
        <f t="shared" si="197"/>
        <v>41835.21597222222</v>
      </c>
      <c r="U1602" t="str">
        <f t="shared" si="198"/>
        <v>FALSE</v>
      </c>
      <c r="V1602">
        <f t="shared" si="199"/>
        <v>44.158657407402643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IF(L1603&gt;0, E1603/L1603,0)</f>
        <v>48.325535714285714</v>
      </c>
      <c r="Q1603" t="str">
        <f t="shared" ref="Q1603:Q1666" si="202">LEFT(N1603, FIND("/",N1603,1)-1)</f>
        <v>music</v>
      </c>
      <c r="R1603" t="str">
        <f t="shared" ref="R1603:R1666" si="203">RIGHT(N1603,LEN(N1603)-FIND("/",N1603))</f>
        <v>rock</v>
      </c>
      <c r="S1603" s="10">
        <f t="shared" ref="S1603:S1666" si="204">(((J1603/60)/60)/24)+DATE(1970,1,1)</f>
        <v>40638.092974537038</v>
      </c>
      <c r="T1603" s="10">
        <f t="shared" ref="T1603:T1666" si="205">(((I1603/60)/60)/24)+DATE(1970,1,1)</f>
        <v>40668.092974537038</v>
      </c>
      <c r="U1603" t="str">
        <f t="shared" ref="U1603:U1666" si="206">IF(E1603&gt;=D1603,"TRUE","FALSE")</f>
        <v>TRUE</v>
      </c>
      <c r="V1603">
        <f t="shared" ref="V1603:V1666" si="207">T1603-S1603</f>
        <v>30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40788.297650462962</v>
      </c>
      <c r="T1604" s="10">
        <f t="shared" si="205"/>
        <v>40830.958333333336</v>
      </c>
      <c r="U1604" t="str">
        <f t="shared" si="206"/>
        <v>TRUE</v>
      </c>
      <c r="V1604">
        <f t="shared" si="207"/>
        <v>42.660682870373421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40876.169664351852</v>
      </c>
      <c r="T1605" s="10">
        <f t="shared" si="205"/>
        <v>40936.169664351852</v>
      </c>
      <c r="U1605" t="str">
        <f t="shared" si="206"/>
        <v>TRUE</v>
      </c>
      <c r="V1605">
        <f t="shared" si="207"/>
        <v>60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40945.845312500001</v>
      </c>
      <c r="T1606" s="10">
        <f t="shared" si="205"/>
        <v>40985.80364583333</v>
      </c>
      <c r="U1606" t="str">
        <f t="shared" si="206"/>
        <v>TRUE</v>
      </c>
      <c r="V1606">
        <f t="shared" si="207"/>
        <v>39.958333333328483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40747.012881944444</v>
      </c>
      <c r="T1607" s="10">
        <f t="shared" si="205"/>
        <v>40756.291666666664</v>
      </c>
      <c r="U1607" t="str">
        <f t="shared" si="206"/>
        <v>TRUE</v>
      </c>
      <c r="V1607">
        <f t="shared" si="207"/>
        <v>9.2787847222207347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40536.111550925925</v>
      </c>
      <c r="T1608" s="10">
        <f t="shared" si="205"/>
        <v>40626.069884259261</v>
      </c>
      <c r="U1608" t="str">
        <f t="shared" si="206"/>
        <v>TRUE</v>
      </c>
      <c r="V1608">
        <f t="shared" si="207"/>
        <v>89.958333333335759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41053.80846064815</v>
      </c>
      <c r="T1609" s="10">
        <f t="shared" si="205"/>
        <v>41074.80846064815</v>
      </c>
      <c r="U1609" t="str">
        <f t="shared" si="206"/>
        <v>TRUE</v>
      </c>
      <c r="V1609">
        <f t="shared" si="207"/>
        <v>21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41607.83085648148</v>
      </c>
      <c r="T1610" s="10">
        <f t="shared" si="205"/>
        <v>41640.226388888892</v>
      </c>
      <c r="U1610" t="str">
        <f t="shared" si="206"/>
        <v>TRUE</v>
      </c>
      <c r="V1610">
        <f t="shared" si="207"/>
        <v>32.395532407412247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40796.001261574071</v>
      </c>
      <c r="T1611" s="10">
        <f t="shared" si="205"/>
        <v>40849.333333333336</v>
      </c>
      <c r="U1611" t="str">
        <f t="shared" si="206"/>
        <v>TRUE</v>
      </c>
      <c r="V1611">
        <f t="shared" si="207"/>
        <v>53.332071759265091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41228.924884259257</v>
      </c>
      <c r="T1612" s="10">
        <f t="shared" si="205"/>
        <v>41258.924884259257</v>
      </c>
      <c r="U1612" t="str">
        <f t="shared" si="206"/>
        <v>TRUE</v>
      </c>
      <c r="V1612">
        <f t="shared" si="207"/>
        <v>30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41409.00037037037</v>
      </c>
      <c r="T1613" s="10">
        <f t="shared" si="205"/>
        <v>41430.00037037037</v>
      </c>
      <c r="U1613" t="str">
        <f t="shared" si="206"/>
        <v>TRUE</v>
      </c>
      <c r="V1613">
        <f t="shared" si="207"/>
        <v>21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41246.874814814815</v>
      </c>
      <c r="T1614" s="10">
        <f t="shared" si="205"/>
        <v>41276.874814814815</v>
      </c>
      <c r="U1614" t="str">
        <f t="shared" si="206"/>
        <v>TRUE</v>
      </c>
      <c r="V1614">
        <f t="shared" si="207"/>
        <v>30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41082.069467592592</v>
      </c>
      <c r="T1615" s="10">
        <f t="shared" si="205"/>
        <v>41112.069467592592</v>
      </c>
      <c r="U1615" t="str">
        <f t="shared" si="206"/>
        <v>TRUE</v>
      </c>
      <c r="V1615">
        <f t="shared" si="207"/>
        <v>30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41794.981122685182</v>
      </c>
      <c r="T1616" s="10">
        <f t="shared" si="205"/>
        <v>41854.708333333336</v>
      </c>
      <c r="U1616" t="str">
        <f t="shared" si="206"/>
        <v>TRUE</v>
      </c>
      <c r="V1616">
        <f t="shared" si="207"/>
        <v>59.727210648154141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40845.050879629627</v>
      </c>
      <c r="T1617" s="10">
        <f t="shared" si="205"/>
        <v>40890.092546296299</v>
      </c>
      <c r="U1617" t="str">
        <f t="shared" si="206"/>
        <v>TRUE</v>
      </c>
      <c r="V1617">
        <f t="shared" si="207"/>
        <v>45.041666666671517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41194.715520833335</v>
      </c>
      <c r="T1618" s="10">
        <f t="shared" si="205"/>
        <v>41235.916666666664</v>
      </c>
      <c r="U1618" t="str">
        <f t="shared" si="206"/>
        <v>TRUE</v>
      </c>
      <c r="V1618">
        <f t="shared" si="207"/>
        <v>41.201145833329065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41546.664212962962</v>
      </c>
      <c r="T1619" s="10">
        <f t="shared" si="205"/>
        <v>41579.791666666664</v>
      </c>
      <c r="U1619" t="str">
        <f t="shared" si="206"/>
        <v>TRUE</v>
      </c>
      <c r="V1619">
        <f t="shared" si="207"/>
        <v>33.127453703702486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41301.654340277775</v>
      </c>
      <c r="T1620" s="10">
        <f t="shared" si="205"/>
        <v>41341.654340277775</v>
      </c>
      <c r="U1620" t="str">
        <f t="shared" si="206"/>
        <v>TRUE</v>
      </c>
      <c r="V1620">
        <f t="shared" si="207"/>
        <v>40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41876.18618055556</v>
      </c>
      <c r="T1621" s="10">
        <f t="shared" si="205"/>
        <v>41897.18618055556</v>
      </c>
      <c r="U1621" t="str">
        <f t="shared" si="206"/>
        <v>TRUE</v>
      </c>
      <c r="V1621">
        <f t="shared" si="207"/>
        <v>21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41321.339583333334</v>
      </c>
      <c r="T1622" s="10">
        <f t="shared" si="205"/>
        <v>41328.339583333334</v>
      </c>
      <c r="U1622" t="str">
        <f t="shared" si="206"/>
        <v>TRUE</v>
      </c>
      <c r="V1622">
        <f t="shared" si="207"/>
        <v>7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41003.60665509259</v>
      </c>
      <c r="T1623" s="10">
        <f t="shared" si="205"/>
        <v>41057.165972222225</v>
      </c>
      <c r="U1623" t="str">
        <f t="shared" si="206"/>
        <v>TRUE</v>
      </c>
      <c r="V1623">
        <f t="shared" si="207"/>
        <v>53.559317129635019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41950.29483796296</v>
      </c>
      <c r="T1624" s="10">
        <f t="shared" si="205"/>
        <v>41990.332638888889</v>
      </c>
      <c r="U1624" t="str">
        <f t="shared" si="206"/>
        <v>TRUE</v>
      </c>
      <c r="V1624">
        <f t="shared" si="207"/>
        <v>40.037800925929332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41453.688530092593</v>
      </c>
      <c r="T1625" s="10">
        <f t="shared" si="205"/>
        <v>41513.688530092593</v>
      </c>
      <c r="U1625" t="str">
        <f t="shared" si="206"/>
        <v>TRUE</v>
      </c>
      <c r="V1625">
        <f t="shared" si="207"/>
        <v>60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41243.367303240739</v>
      </c>
      <c r="T1626" s="10">
        <f t="shared" si="205"/>
        <v>41283.367303240739</v>
      </c>
      <c r="U1626" t="str">
        <f t="shared" si="206"/>
        <v>TRUE</v>
      </c>
      <c r="V1626">
        <f t="shared" si="207"/>
        <v>40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41135.699687500004</v>
      </c>
      <c r="T1627" s="10">
        <f t="shared" si="205"/>
        <v>41163.699687500004</v>
      </c>
      <c r="U1627" t="str">
        <f t="shared" si="206"/>
        <v>TRUE</v>
      </c>
      <c r="V1627">
        <f t="shared" si="207"/>
        <v>28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41579.847997685189</v>
      </c>
      <c r="T1628" s="10">
        <f t="shared" si="205"/>
        <v>41609.889664351853</v>
      </c>
      <c r="U1628" t="str">
        <f t="shared" si="206"/>
        <v>TRUE</v>
      </c>
      <c r="V1628">
        <f t="shared" si="207"/>
        <v>30.041666666664241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41205.707048611112</v>
      </c>
      <c r="T1629" s="10">
        <f t="shared" si="205"/>
        <v>41239.207638888889</v>
      </c>
      <c r="U1629" t="str">
        <f t="shared" si="206"/>
        <v>TRUE</v>
      </c>
      <c r="V1629">
        <f t="shared" si="207"/>
        <v>33.500590277777519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41774.737060185187</v>
      </c>
      <c r="T1630" s="10">
        <f t="shared" si="205"/>
        <v>41807.737060185187</v>
      </c>
      <c r="U1630" t="str">
        <f t="shared" si="206"/>
        <v>TRUE</v>
      </c>
      <c r="V1630">
        <f t="shared" si="207"/>
        <v>33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41645.867280092592</v>
      </c>
      <c r="T1631" s="10">
        <f t="shared" si="205"/>
        <v>41690.867280092592</v>
      </c>
      <c r="U1631" t="str">
        <f t="shared" si="206"/>
        <v>TRUE</v>
      </c>
      <c r="V1631">
        <f t="shared" si="207"/>
        <v>45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40939.837673611109</v>
      </c>
      <c r="T1632" s="10">
        <f t="shared" si="205"/>
        <v>40970.290972222225</v>
      </c>
      <c r="U1632" t="str">
        <f t="shared" si="206"/>
        <v>TRUE</v>
      </c>
      <c r="V1632">
        <f t="shared" si="207"/>
        <v>30.453298611115315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41164.859502314815</v>
      </c>
      <c r="T1633" s="10">
        <f t="shared" si="205"/>
        <v>41194.859502314815</v>
      </c>
      <c r="U1633" t="str">
        <f t="shared" si="206"/>
        <v>TRUE</v>
      </c>
      <c r="V1633">
        <f t="shared" si="207"/>
        <v>30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40750.340902777774</v>
      </c>
      <c r="T1634" s="10">
        <f t="shared" si="205"/>
        <v>40810.340902777774</v>
      </c>
      <c r="U1634" t="str">
        <f t="shared" si="206"/>
        <v>TRUE</v>
      </c>
      <c r="V1634">
        <f t="shared" si="207"/>
        <v>60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40896.883750000001</v>
      </c>
      <c r="T1635" s="10">
        <f t="shared" si="205"/>
        <v>40924.208333333336</v>
      </c>
      <c r="U1635" t="str">
        <f t="shared" si="206"/>
        <v>TRUE</v>
      </c>
      <c r="V1635">
        <f t="shared" si="207"/>
        <v>27.324583333334886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40658.189826388887</v>
      </c>
      <c r="T1636" s="10">
        <f t="shared" si="205"/>
        <v>40696.249305555553</v>
      </c>
      <c r="U1636" t="str">
        <f t="shared" si="206"/>
        <v>TRUE</v>
      </c>
      <c r="V1636">
        <f t="shared" si="207"/>
        <v>38.059479166666279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42502.868761574078</v>
      </c>
      <c r="T1637" s="10">
        <f t="shared" si="205"/>
        <v>42562.868761574078</v>
      </c>
      <c r="U1637" t="str">
        <f t="shared" si="206"/>
        <v>TRUE</v>
      </c>
      <c r="V1637">
        <f t="shared" si="207"/>
        <v>60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40663.08666666667</v>
      </c>
      <c r="T1638" s="10">
        <f t="shared" si="205"/>
        <v>40706.166666666664</v>
      </c>
      <c r="U1638" t="str">
        <f t="shared" si="206"/>
        <v>TRUE</v>
      </c>
      <c r="V1638">
        <f t="shared" si="207"/>
        <v>43.07999999999447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40122.751620370371</v>
      </c>
      <c r="T1639" s="10">
        <f t="shared" si="205"/>
        <v>40178.98541666667</v>
      </c>
      <c r="U1639" t="str">
        <f t="shared" si="206"/>
        <v>TRUE</v>
      </c>
      <c r="V1639">
        <f t="shared" si="207"/>
        <v>56.233796296299261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41288.68712962963</v>
      </c>
      <c r="T1640" s="10">
        <f t="shared" si="205"/>
        <v>41333.892361111109</v>
      </c>
      <c r="U1640" t="str">
        <f t="shared" si="206"/>
        <v>TRUE</v>
      </c>
      <c r="V1640">
        <f t="shared" si="207"/>
        <v>45.205231481479132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40941.652372685188</v>
      </c>
      <c r="T1641" s="10">
        <f t="shared" si="205"/>
        <v>40971.652372685188</v>
      </c>
      <c r="U1641" t="str">
        <f t="shared" si="206"/>
        <v>TRUE</v>
      </c>
      <c r="V1641">
        <f t="shared" si="207"/>
        <v>30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40379.23096064815</v>
      </c>
      <c r="T1642" s="10">
        <f t="shared" si="205"/>
        <v>40393.082638888889</v>
      </c>
      <c r="U1642" t="str">
        <f t="shared" si="206"/>
        <v>TRUE</v>
      </c>
      <c r="V1642">
        <f t="shared" si="207"/>
        <v>13.851678240738693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41962.596574074079</v>
      </c>
      <c r="T1643" s="10">
        <f t="shared" si="205"/>
        <v>41992.596574074079</v>
      </c>
      <c r="U1643" t="str">
        <f t="shared" si="206"/>
        <v>TRUE</v>
      </c>
      <c r="V1643">
        <f t="shared" si="207"/>
        <v>30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40688.024618055555</v>
      </c>
      <c r="T1644" s="10">
        <f t="shared" si="205"/>
        <v>40708.024618055555</v>
      </c>
      <c r="U1644" t="str">
        <f t="shared" si="206"/>
        <v>TRUE</v>
      </c>
      <c r="V1644">
        <f t="shared" si="207"/>
        <v>20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41146.824212962965</v>
      </c>
      <c r="T1645" s="10">
        <f t="shared" si="205"/>
        <v>41176.824212962965</v>
      </c>
      <c r="U1645" t="str">
        <f t="shared" si="206"/>
        <v>TRUE</v>
      </c>
      <c r="V1645">
        <f t="shared" si="207"/>
        <v>30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41175.05972222222</v>
      </c>
      <c r="T1646" s="10">
        <f t="shared" si="205"/>
        <v>41235.101388888892</v>
      </c>
      <c r="U1646" t="str">
        <f t="shared" si="206"/>
        <v>TRUE</v>
      </c>
      <c r="V1646">
        <f t="shared" si="207"/>
        <v>60.041666666671517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41521.617361111108</v>
      </c>
      <c r="T1647" s="10">
        <f t="shared" si="205"/>
        <v>41535.617361111108</v>
      </c>
      <c r="U1647" t="str">
        <f t="shared" si="206"/>
        <v>TRUE</v>
      </c>
      <c r="V1647">
        <f t="shared" si="207"/>
        <v>14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41833.450266203705</v>
      </c>
      <c r="T1648" s="10">
        <f t="shared" si="205"/>
        <v>41865.757638888892</v>
      </c>
      <c r="U1648" t="str">
        <f t="shared" si="206"/>
        <v>TRUE</v>
      </c>
      <c r="V1648">
        <f t="shared" si="207"/>
        <v>32.307372685187147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41039.409456018519</v>
      </c>
      <c r="T1649" s="10">
        <f t="shared" si="205"/>
        <v>41069.409456018519</v>
      </c>
      <c r="U1649" t="str">
        <f t="shared" si="206"/>
        <v>TRUE</v>
      </c>
      <c r="V1649">
        <f t="shared" si="207"/>
        <v>30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40592.704652777778</v>
      </c>
      <c r="T1650" s="10">
        <f t="shared" si="205"/>
        <v>40622.662986111114</v>
      </c>
      <c r="U1650" t="str">
        <f t="shared" si="206"/>
        <v>TRUE</v>
      </c>
      <c r="V1650">
        <f t="shared" si="207"/>
        <v>29.958333333335759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41737.684664351851</v>
      </c>
      <c r="T1651" s="10">
        <f t="shared" si="205"/>
        <v>41782.684664351851</v>
      </c>
      <c r="U1651" t="str">
        <f t="shared" si="206"/>
        <v>TRUE</v>
      </c>
      <c r="V1651">
        <f t="shared" si="207"/>
        <v>45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41526.435613425929</v>
      </c>
      <c r="T1652" s="10">
        <f t="shared" si="205"/>
        <v>41556.435613425929</v>
      </c>
      <c r="U1652" t="str">
        <f t="shared" si="206"/>
        <v>TRUE</v>
      </c>
      <c r="V1652">
        <f t="shared" si="207"/>
        <v>30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40625.900694444441</v>
      </c>
      <c r="T1653" s="10">
        <f t="shared" si="205"/>
        <v>40659.290972222225</v>
      </c>
      <c r="U1653" t="str">
        <f t="shared" si="206"/>
        <v>TRUE</v>
      </c>
      <c r="V1653">
        <f t="shared" si="207"/>
        <v>33.390277777783922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41572.492974537039</v>
      </c>
      <c r="T1654" s="10">
        <f t="shared" si="205"/>
        <v>41602.534641203703</v>
      </c>
      <c r="U1654" t="str">
        <f t="shared" si="206"/>
        <v>TRUE</v>
      </c>
      <c r="V1654">
        <f t="shared" si="207"/>
        <v>30.041666666664241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40626.834444444445</v>
      </c>
      <c r="T1655" s="10">
        <f t="shared" si="205"/>
        <v>40657.834444444445</v>
      </c>
      <c r="U1655" t="str">
        <f t="shared" si="206"/>
        <v>TRUE</v>
      </c>
      <c r="V1655">
        <f t="shared" si="207"/>
        <v>31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40987.890740740739</v>
      </c>
      <c r="T1656" s="10">
        <f t="shared" si="205"/>
        <v>41017.890740740739</v>
      </c>
      <c r="U1656" t="str">
        <f t="shared" si="206"/>
        <v>TRUE</v>
      </c>
      <c r="V1656">
        <f t="shared" si="207"/>
        <v>30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40974.791898148149</v>
      </c>
      <c r="T1657" s="10">
        <f t="shared" si="205"/>
        <v>41004.750231481477</v>
      </c>
      <c r="U1657" t="str">
        <f t="shared" si="206"/>
        <v>TRUE</v>
      </c>
      <c r="V1657">
        <f t="shared" si="207"/>
        <v>29.958333333328483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41226.928842592592</v>
      </c>
      <c r="T1658" s="10">
        <f t="shared" si="205"/>
        <v>41256.928842592592</v>
      </c>
      <c r="U1658" t="str">
        <f t="shared" si="206"/>
        <v>TRUE</v>
      </c>
      <c r="V1658">
        <f t="shared" si="207"/>
        <v>30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41023.782037037039</v>
      </c>
      <c r="T1659" s="10">
        <f t="shared" si="205"/>
        <v>41053.782037037039</v>
      </c>
      <c r="U1659" t="str">
        <f t="shared" si="206"/>
        <v>TRUE</v>
      </c>
      <c r="V1659">
        <f t="shared" si="207"/>
        <v>30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41223.22184027778</v>
      </c>
      <c r="T1660" s="10">
        <f t="shared" si="205"/>
        <v>41261.597222222219</v>
      </c>
      <c r="U1660" t="str">
        <f t="shared" si="206"/>
        <v>TRUE</v>
      </c>
      <c r="V1660">
        <f t="shared" si="207"/>
        <v>38.375381944439141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41596.913437499999</v>
      </c>
      <c r="T1661" s="10">
        <f t="shared" si="205"/>
        <v>41625.5</v>
      </c>
      <c r="U1661" t="str">
        <f t="shared" si="206"/>
        <v>TRUE</v>
      </c>
      <c r="V1661">
        <f t="shared" si="207"/>
        <v>28.586562500000582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42459.693865740745</v>
      </c>
      <c r="T1662" s="10">
        <f t="shared" si="205"/>
        <v>42490.915972222225</v>
      </c>
      <c r="U1662" t="str">
        <f t="shared" si="206"/>
        <v>TRUE</v>
      </c>
      <c r="V1662">
        <f t="shared" si="207"/>
        <v>31.222106481480296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42343.998043981483</v>
      </c>
      <c r="T1663" s="10">
        <f t="shared" si="205"/>
        <v>42386.875</v>
      </c>
      <c r="U1663" t="str">
        <f t="shared" si="206"/>
        <v>TRUE</v>
      </c>
      <c r="V1663">
        <f t="shared" si="207"/>
        <v>42.876956018517376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40848.198333333334</v>
      </c>
      <c r="T1664" s="10">
        <f t="shared" si="205"/>
        <v>40908.239999999998</v>
      </c>
      <c r="U1664" t="str">
        <f t="shared" si="206"/>
        <v>TRUE</v>
      </c>
      <c r="V1664">
        <f t="shared" si="207"/>
        <v>60.041666666664241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42006.02207175926</v>
      </c>
      <c r="T1665" s="10">
        <f t="shared" si="205"/>
        <v>42036.02207175926</v>
      </c>
      <c r="U1665" t="str">
        <f t="shared" si="206"/>
        <v>TRUE</v>
      </c>
      <c r="V1665">
        <f t="shared" si="207"/>
        <v>30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40939.761782407404</v>
      </c>
      <c r="T1666" s="10">
        <f t="shared" si="205"/>
        <v>40984.165972222225</v>
      </c>
      <c r="U1666" t="str">
        <f t="shared" si="206"/>
        <v>TRUE</v>
      </c>
      <c r="V1666">
        <f t="shared" si="207"/>
        <v>44.404189814820711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IF(L1667&gt;0, E1667/L1667,0)</f>
        <v>44.956989247311824</v>
      </c>
      <c r="Q1667" t="str">
        <f t="shared" ref="Q1667:Q1730" si="210">LEFT(N1667, FIND("/",N1667,1)-1)</f>
        <v>music</v>
      </c>
      <c r="R1667" t="str">
        <f t="shared" ref="R1667:R1730" si="211">RIGHT(N1667,LEN(N1667)-FIND("/",N1667))</f>
        <v>pop</v>
      </c>
      <c r="S1667" s="10">
        <f t="shared" ref="S1667:S1730" si="212">(((J1667/60)/60)/24)+DATE(1970,1,1)</f>
        <v>40564.649456018517</v>
      </c>
      <c r="T1667" s="10">
        <f t="shared" ref="T1667:T1730" si="213">(((I1667/60)/60)/24)+DATE(1970,1,1)</f>
        <v>40596.125</v>
      </c>
      <c r="U1667" t="str">
        <f t="shared" ref="U1667:U1730" si="214">IF(E1667&gt;=D1667,"TRUE","FALSE")</f>
        <v>TRUE</v>
      </c>
      <c r="V1667">
        <f t="shared" ref="V1667:V1730" si="215">T1667-S1667</f>
        <v>31.475543981483497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41331.253159722226</v>
      </c>
      <c r="T1668" s="10">
        <f t="shared" si="213"/>
        <v>41361.211493055554</v>
      </c>
      <c r="U1668" t="str">
        <f t="shared" si="214"/>
        <v>TRUE</v>
      </c>
      <c r="V1668">
        <f t="shared" si="215"/>
        <v>29.958333333328483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41682.0705787037</v>
      </c>
      <c r="T1669" s="10">
        <f t="shared" si="213"/>
        <v>41709.290972222225</v>
      </c>
      <c r="U1669" t="str">
        <f t="shared" si="214"/>
        <v>TRUE</v>
      </c>
      <c r="V1669">
        <f t="shared" si="215"/>
        <v>27.220393518524361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40845.14975694444</v>
      </c>
      <c r="T1670" s="10">
        <f t="shared" si="213"/>
        <v>40875.191423611112</v>
      </c>
      <c r="U1670" t="str">
        <f t="shared" si="214"/>
        <v>TRUE</v>
      </c>
      <c r="V1670">
        <f t="shared" si="215"/>
        <v>30.041666666671517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42461.885138888887</v>
      </c>
      <c r="T1671" s="10">
        <f t="shared" si="213"/>
        <v>42521.885138888887</v>
      </c>
      <c r="U1671" t="str">
        <f t="shared" si="214"/>
        <v>TRUE</v>
      </c>
      <c r="V1671">
        <f t="shared" si="215"/>
        <v>60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40313.930543981485</v>
      </c>
      <c r="T1672" s="10">
        <f t="shared" si="213"/>
        <v>40364.166666666664</v>
      </c>
      <c r="U1672" t="str">
        <f t="shared" si="214"/>
        <v>TRUE</v>
      </c>
      <c r="V1672">
        <f t="shared" si="215"/>
        <v>50.236122685178998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42553.54414351852</v>
      </c>
      <c r="T1673" s="10">
        <f t="shared" si="213"/>
        <v>42583.54414351852</v>
      </c>
      <c r="U1673" t="str">
        <f t="shared" si="214"/>
        <v>TRUE</v>
      </c>
      <c r="V1673">
        <f t="shared" si="215"/>
        <v>30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41034.656597222223</v>
      </c>
      <c r="T1674" s="10">
        <f t="shared" si="213"/>
        <v>41064.656597222223</v>
      </c>
      <c r="U1674" t="str">
        <f t="shared" si="214"/>
        <v>TRUE</v>
      </c>
      <c r="V1674">
        <f t="shared" si="215"/>
        <v>30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42039.878379629634</v>
      </c>
      <c r="T1675" s="10">
        <f t="shared" si="213"/>
        <v>42069.878379629634</v>
      </c>
      <c r="U1675" t="str">
        <f t="shared" si="214"/>
        <v>TRUE</v>
      </c>
      <c r="V1675">
        <f t="shared" si="215"/>
        <v>30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42569.605393518519</v>
      </c>
      <c r="T1676" s="10">
        <f t="shared" si="213"/>
        <v>42600.290972222225</v>
      </c>
      <c r="U1676" t="str">
        <f t="shared" si="214"/>
        <v>TRUE</v>
      </c>
      <c r="V1676">
        <f t="shared" si="215"/>
        <v>30.685578703705687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40802.733101851853</v>
      </c>
      <c r="T1677" s="10">
        <f t="shared" si="213"/>
        <v>40832.918749999997</v>
      </c>
      <c r="U1677" t="str">
        <f t="shared" si="214"/>
        <v>TRUE</v>
      </c>
      <c r="V1677">
        <f t="shared" si="215"/>
        <v>30.185648148144537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40973.72623842593</v>
      </c>
      <c r="T1678" s="10">
        <f t="shared" si="213"/>
        <v>41020.165972222225</v>
      </c>
      <c r="U1678" t="str">
        <f t="shared" si="214"/>
        <v>TRUE</v>
      </c>
      <c r="V1678">
        <f t="shared" si="215"/>
        <v>46.439733796294604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42416.407129629632</v>
      </c>
      <c r="T1679" s="10">
        <f t="shared" si="213"/>
        <v>42476.249305555553</v>
      </c>
      <c r="U1679" t="str">
        <f t="shared" si="214"/>
        <v>TRUE</v>
      </c>
      <c r="V1679">
        <f t="shared" si="215"/>
        <v>59.842175925921765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41662.854988425926</v>
      </c>
      <c r="T1680" s="10">
        <f t="shared" si="213"/>
        <v>41676.854988425926</v>
      </c>
      <c r="U1680" t="str">
        <f t="shared" si="214"/>
        <v>TRUE</v>
      </c>
      <c r="V1680">
        <f t="shared" si="215"/>
        <v>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40723.068807870368</v>
      </c>
      <c r="T1681" s="10">
        <f t="shared" si="213"/>
        <v>40746.068807870368</v>
      </c>
      <c r="U1681" t="str">
        <f t="shared" si="214"/>
        <v>TRUE</v>
      </c>
      <c r="V1681">
        <f t="shared" si="215"/>
        <v>23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41802.757719907408</v>
      </c>
      <c r="T1682" s="10">
        <f t="shared" si="213"/>
        <v>41832.757719907408</v>
      </c>
      <c r="U1682" t="str">
        <f t="shared" si="214"/>
        <v>TRUE</v>
      </c>
      <c r="V1682">
        <f t="shared" si="215"/>
        <v>30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42774.121342592596</v>
      </c>
      <c r="T1683" s="10">
        <f t="shared" si="213"/>
        <v>42823.083333333328</v>
      </c>
      <c r="U1683" t="str">
        <f t="shared" si="214"/>
        <v>TRUE</v>
      </c>
      <c r="V1683">
        <f t="shared" si="215"/>
        <v>48.96199074073229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>
        <f t="shared" si="209"/>
        <v>0</v>
      </c>
      <c r="Q1684" t="str">
        <f t="shared" si="210"/>
        <v>music</v>
      </c>
      <c r="R1684" t="str">
        <f t="shared" si="211"/>
        <v>faith</v>
      </c>
      <c r="S1684" s="10">
        <f t="shared" si="212"/>
        <v>42779.21365740741</v>
      </c>
      <c r="T1684" s="10">
        <f t="shared" si="213"/>
        <v>42839.171990740739</v>
      </c>
      <c r="U1684" t="str">
        <f t="shared" si="214"/>
        <v>FALSE</v>
      </c>
      <c r="V1684">
        <f t="shared" si="215"/>
        <v>59.958333333328483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42808.781689814816</v>
      </c>
      <c r="T1685" s="10">
        <f t="shared" si="213"/>
        <v>42832.781689814816</v>
      </c>
      <c r="U1685" t="str">
        <f t="shared" si="214"/>
        <v>FALSE</v>
      </c>
      <c r="V1685">
        <f t="shared" si="215"/>
        <v>24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42783.815289351856</v>
      </c>
      <c r="T1686" s="10">
        <f t="shared" si="213"/>
        <v>42811.773622685185</v>
      </c>
      <c r="U1686" t="str">
        <f t="shared" si="214"/>
        <v>TRUE</v>
      </c>
      <c r="V1686">
        <f t="shared" si="215"/>
        <v>27.958333333328483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42788.2502662037</v>
      </c>
      <c r="T1687" s="10">
        <f t="shared" si="213"/>
        <v>42818.208599537036</v>
      </c>
      <c r="U1687" t="str">
        <f t="shared" si="214"/>
        <v>TRUE</v>
      </c>
      <c r="V1687">
        <f t="shared" si="215"/>
        <v>29.958333333335759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42792.843969907408</v>
      </c>
      <c r="T1688" s="10">
        <f t="shared" si="213"/>
        <v>42852.802303240736</v>
      </c>
      <c r="U1688" t="str">
        <f t="shared" si="214"/>
        <v>FALSE</v>
      </c>
      <c r="V1688">
        <f t="shared" si="215"/>
        <v>59.958333333328483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42802.046817129631</v>
      </c>
      <c r="T1689" s="10">
        <f t="shared" si="213"/>
        <v>42835.84375</v>
      </c>
      <c r="U1689" t="str">
        <f t="shared" si="214"/>
        <v>FALSE</v>
      </c>
      <c r="V1689">
        <f t="shared" si="215"/>
        <v>33.796932870369346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42804.534652777773</v>
      </c>
      <c r="T1690" s="10">
        <f t="shared" si="213"/>
        <v>42834.492986111116</v>
      </c>
      <c r="U1690" t="str">
        <f t="shared" si="214"/>
        <v>FALSE</v>
      </c>
      <c r="V1690">
        <f t="shared" si="215"/>
        <v>29.958333333343035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42780.942476851851</v>
      </c>
      <c r="T1691" s="10">
        <f t="shared" si="213"/>
        <v>42810.900810185187</v>
      </c>
      <c r="U1691" t="str">
        <f t="shared" si="214"/>
        <v>TRUE</v>
      </c>
      <c r="V1691">
        <f t="shared" si="215"/>
        <v>29.958333333335759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42801.43104166667</v>
      </c>
      <c r="T1692" s="10">
        <f t="shared" si="213"/>
        <v>42831.389374999999</v>
      </c>
      <c r="U1692" t="str">
        <f t="shared" si="214"/>
        <v>FALSE</v>
      </c>
      <c r="V1692">
        <f t="shared" si="215"/>
        <v>29.958333333328483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42795.701481481476</v>
      </c>
      <c r="T1693" s="10">
        <f t="shared" si="213"/>
        <v>42828.041666666672</v>
      </c>
      <c r="U1693" t="str">
        <f t="shared" si="214"/>
        <v>FALSE</v>
      </c>
      <c r="V1693">
        <f t="shared" si="215"/>
        <v>32.340185185195878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42788.151238425926</v>
      </c>
      <c r="T1694" s="10">
        <f t="shared" si="213"/>
        <v>42820.999305555553</v>
      </c>
      <c r="U1694" t="str">
        <f t="shared" si="214"/>
        <v>FALSE</v>
      </c>
      <c r="V1694">
        <f t="shared" si="215"/>
        <v>32.848067129627452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42803.920277777783</v>
      </c>
      <c r="T1695" s="10">
        <f t="shared" si="213"/>
        <v>42834.833333333328</v>
      </c>
      <c r="U1695" t="str">
        <f t="shared" si="214"/>
        <v>FALSE</v>
      </c>
      <c r="V1695">
        <f t="shared" si="215"/>
        <v>30.913055555545725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42791.669837962967</v>
      </c>
      <c r="T1696" s="10">
        <f t="shared" si="213"/>
        <v>42821.191666666666</v>
      </c>
      <c r="U1696" t="str">
        <f t="shared" si="214"/>
        <v>FALSE</v>
      </c>
      <c r="V1696">
        <f t="shared" si="215"/>
        <v>29.521828703698702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42801.031412037039</v>
      </c>
      <c r="T1697" s="10">
        <f t="shared" si="213"/>
        <v>42835.041666666672</v>
      </c>
      <c r="U1697" t="str">
        <f t="shared" si="214"/>
        <v>FALSE</v>
      </c>
      <c r="V1697">
        <f t="shared" si="215"/>
        <v>34.010254629632982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>
        <f t="shared" si="209"/>
        <v>0</v>
      </c>
      <c r="Q1698" t="str">
        <f t="shared" si="210"/>
        <v>music</v>
      </c>
      <c r="R1698" t="str">
        <f t="shared" si="211"/>
        <v>faith</v>
      </c>
      <c r="S1698" s="10">
        <f t="shared" si="212"/>
        <v>42796.069571759261</v>
      </c>
      <c r="T1698" s="10">
        <f t="shared" si="213"/>
        <v>42826.027905092589</v>
      </c>
      <c r="U1698" t="str">
        <f t="shared" si="214"/>
        <v>FALSE</v>
      </c>
      <c r="V1698">
        <f t="shared" si="215"/>
        <v>29.958333333328483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42805.032962962956</v>
      </c>
      <c r="T1699" s="10">
        <f t="shared" si="213"/>
        <v>42834.991296296299</v>
      </c>
      <c r="U1699" t="str">
        <f t="shared" si="214"/>
        <v>FALSE</v>
      </c>
      <c r="V1699">
        <f t="shared" si="215"/>
        <v>29.958333333343035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>
        <f t="shared" si="209"/>
        <v>0</v>
      </c>
      <c r="Q1700" t="str">
        <f t="shared" si="210"/>
        <v>music</v>
      </c>
      <c r="R1700" t="str">
        <f t="shared" si="211"/>
        <v>faith</v>
      </c>
      <c r="S1700" s="10">
        <f t="shared" si="212"/>
        <v>42796.207870370374</v>
      </c>
      <c r="T1700" s="10">
        <f t="shared" si="213"/>
        <v>42820.147916666669</v>
      </c>
      <c r="U1700" t="str">
        <f t="shared" si="214"/>
        <v>FALSE</v>
      </c>
      <c r="V1700">
        <f t="shared" si="215"/>
        <v>23.940046296294895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42806.863946759258</v>
      </c>
      <c r="T1701" s="10">
        <f t="shared" si="213"/>
        <v>42836.863946759258</v>
      </c>
      <c r="U1701" t="str">
        <f t="shared" si="214"/>
        <v>FALSE</v>
      </c>
      <c r="V1701">
        <f t="shared" si="215"/>
        <v>30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42796.071643518517</v>
      </c>
      <c r="T1702" s="10">
        <f t="shared" si="213"/>
        <v>42826.166666666672</v>
      </c>
      <c r="U1702" t="str">
        <f t="shared" si="214"/>
        <v>FALSE</v>
      </c>
      <c r="V1702">
        <f t="shared" si="215"/>
        <v>30.095023148154723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41989.664409722223</v>
      </c>
      <c r="T1703" s="10">
        <f t="shared" si="213"/>
        <v>42019.664409722223</v>
      </c>
      <c r="U1703" t="str">
        <f t="shared" si="214"/>
        <v>FALSE</v>
      </c>
      <c r="V1703">
        <f t="shared" si="215"/>
        <v>30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42063.869791666672</v>
      </c>
      <c r="T1704" s="10">
        <f t="shared" si="213"/>
        <v>42093.828125</v>
      </c>
      <c r="U1704" t="str">
        <f t="shared" si="214"/>
        <v>FALSE</v>
      </c>
      <c r="V1704">
        <f t="shared" si="215"/>
        <v>29.958333333328483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42187.281678240746</v>
      </c>
      <c r="T1705" s="10">
        <f t="shared" si="213"/>
        <v>42247.281678240746</v>
      </c>
      <c r="U1705" t="str">
        <f t="shared" si="214"/>
        <v>FALSE</v>
      </c>
      <c r="V1705">
        <f t="shared" si="215"/>
        <v>60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42021.139733796299</v>
      </c>
      <c r="T1706" s="10">
        <f t="shared" si="213"/>
        <v>42051.139733796299</v>
      </c>
      <c r="U1706" t="str">
        <f t="shared" si="214"/>
        <v>FALSE</v>
      </c>
      <c r="V1706">
        <f t="shared" si="215"/>
        <v>30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>
        <f t="shared" si="209"/>
        <v>0</v>
      </c>
      <c r="Q1707" t="str">
        <f t="shared" si="210"/>
        <v>music</v>
      </c>
      <c r="R1707" t="str">
        <f t="shared" si="211"/>
        <v>faith</v>
      </c>
      <c r="S1707" s="10">
        <f t="shared" si="212"/>
        <v>42245.016736111109</v>
      </c>
      <c r="T1707" s="10">
        <f t="shared" si="213"/>
        <v>42256.666666666672</v>
      </c>
      <c r="U1707" t="str">
        <f t="shared" si="214"/>
        <v>FALSE</v>
      </c>
      <c r="V1707">
        <f t="shared" si="215"/>
        <v>11.649930555562605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>
        <f t="shared" si="209"/>
        <v>0</v>
      </c>
      <c r="Q1708" t="str">
        <f t="shared" si="210"/>
        <v>music</v>
      </c>
      <c r="R1708" t="str">
        <f t="shared" si="211"/>
        <v>faith</v>
      </c>
      <c r="S1708" s="10">
        <f t="shared" si="212"/>
        <v>42179.306388888886</v>
      </c>
      <c r="T1708" s="10">
        <f t="shared" si="213"/>
        <v>42239.306388888886</v>
      </c>
      <c r="U1708" t="str">
        <f t="shared" si="214"/>
        <v>FALSE</v>
      </c>
      <c r="V1708">
        <f t="shared" si="215"/>
        <v>60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42427.721006944441</v>
      </c>
      <c r="T1709" s="10">
        <f t="shared" si="213"/>
        <v>42457.679340277777</v>
      </c>
      <c r="U1709" t="str">
        <f t="shared" si="214"/>
        <v>FALSE</v>
      </c>
      <c r="V1709">
        <f t="shared" si="215"/>
        <v>29.958333333335759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>
        <f t="shared" si="209"/>
        <v>0</v>
      </c>
      <c r="Q1710" t="str">
        <f t="shared" si="210"/>
        <v>music</v>
      </c>
      <c r="R1710" t="str">
        <f t="shared" si="211"/>
        <v>faith</v>
      </c>
      <c r="S1710" s="10">
        <f t="shared" si="212"/>
        <v>42451.866967592592</v>
      </c>
      <c r="T1710" s="10">
        <f t="shared" si="213"/>
        <v>42491.866967592592</v>
      </c>
      <c r="U1710" t="str">
        <f t="shared" si="214"/>
        <v>FALSE</v>
      </c>
      <c r="V1710">
        <f t="shared" si="215"/>
        <v>40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41841.56381944444</v>
      </c>
      <c r="T1711" s="10">
        <f t="shared" si="213"/>
        <v>41882.818749999999</v>
      </c>
      <c r="U1711" t="str">
        <f t="shared" si="214"/>
        <v>FALSE</v>
      </c>
      <c r="V1711">
        <f t="shared" si="215"/>
        <v>41.254930555558531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42341.59129629629</v>
      </c>
      <c r="T1712" s="10">
        <f t="shared" si="213"/>
        <v>42387.541666666672</v>
      </c>
      <c r="U1712" t="str">
        <f t="shared" si="214"/>
        <v>FALSE</v>
      </c>
      <c r="V1712">
        <f t="shared" si="215"/>
        <v>45.950370370381279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41852.646226851852</v>
      </c>
      <c r="T1713" s="10">
        <f t="shared" si="213"/>
        <v>41883.646226851852</v>
      </c>
      <c r="U1713" t="str">
        <f t="shared" si="214"/>
        <v>FALSE</v>
      </c>
      <c r="V1713">
        <f t="shared" si="215"/>
        <v>31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>
        <f t="shared" si="209"/>
        <v>0</v>
      </c>
      <c r="Q1714" t="str">
        <f t="shared" si="210"/>
        <v>music</v>
      </c>
      <c r="R1714" t="str">
        <f t="shared" si="211"/>
        <v>faith</v>
      </c>
      <c r="S1714" s="10">
        <f t="shared" si="212"/>
        <v>42125.913807870369</v>
      </c>
      <c r="T1714" s="10">
        <f t="shared" si="213"/>
        <v>42185.913807870369</v>
      </c>
      <c r="U1714" t="str">
        <f t="shared" si="214"/>
        <v>FALSE</v>
      </c>
      <c r="V1714">
        <f t="shared" si="215"/>
        <v>60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41887.801064814819</v>
      </c>
      <c r="T1715" s="10">
        <f t="shared" si="213"/>
        <v>41917.801064814819</v>
      </c>
      <c r="U1715" t="str">
        <f t="shared" si="214"/>
        <v>FALSE</v>
      </c>
      <c r="V1715">
        <f t="shared" si="215"/>
        <v>30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42095.918530092589</v>
      </c>
      <c r="T1716" s="10">
        <f t="shared" si="213"/>
        <v>42125.918530092589</v>
      </c>
      <c r="U1716" t="str">
        <f t="shared" si="214"/>
        <v>FALSE</v>
      </c>
      <c r="V1716">
        <f t="shared" si="215"/>
        <v>30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42064.217418981483</v>
      </c>
      <c r="T1717" s="10">
        <f t="shared" si="213"/>
        <v>42094.140277777777</v>
      </c>
      <c r="U1717" t="str">
        <f t="shared" si="214"/>
        <v>FALSE</v>
      </c>
      <c r="V1717">
        <f t="shared" si="215"/>
        <v>29.92285879629344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42673.577534722222</v>
      </c>
      <c r="T1718" s="10">
        <f t="shared" si="213"/>
        <v>42713.619201388887</v>
      </c>
      <c r="U1718" t="str">
        <f t="shared" si="214"/>
        <v>FALSE</v>
      </c>
      <c r="V1718">
        <f t="shared" si="215"/>
        <v>40.041666666664241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42460.98192129629</v>
      </c>
      <c r="T1719" s="10">
        <f t="shared" si="213"/>
        <v>42481.166666666672</v>
      </c>
      <c r="U1719" t="str">
        <f t="shared" si="214"/>
        <v>FALSE</v>
      </c>
      <c r="V1719">
        <f t="shared" si="215"/>
        <v>20.184745370381279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42460.610520833332</v>
      </c>
      <c r="T1720" s="10">
        <f t="shared" si="213"/>
        <v>42504.207638888889</v>
      </c>
      <c r="U1720" t="str">
        <f t="shared" si="214"/>
        <v>FALSE</v>
      </c>
      <c r="V1720">
        <f t="shared" si="215"/>
        <v>43.597118055557075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41869.534618055557</v>
      </c>
      <c r="T1721" s="10">
        <f t="shared" si="213"/>
        <v>41899.534618055557</v>
      </c>
      <c r="U1721" t="str">
        <f t="shared" si="214"/>
        <v>FALSE</v>
      </c>
      <c r="V1721">
        <f t="shared" si="215"/>
        <v>30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41922.783229166671</v>
      </c>
      <c r="T1722" s="10">
        <f t="shared" si="213"/>
        <v>41952.824895833335</v>
      </c>
      <c r="U1722" t="str">
        <f t="shared" si="214"/>
        <v>FALSE</v>
      </c>
      <c r="V1722">
        <f t="shared" si="215"/>
        <v>30.041666666664241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>
        <f t="shared" si="209"/>
        <v>0</v>
      </c>
      <c r="Q1723" t="str">
        <f t="shared" si="210"/>
        <v>music</v>
      </c>
      <c r="R1723" t="str">
        <f t="shared" si="211"/>
        <v>faith</v>
      </c>
      <c r="S1723" s="10">
        <f t="shared" si="212"/>
        <v>42319.461377314816</v>
      </c>
      <c r="T1723" s="10">
        <f t="shared" si="213"/>
        <v>42349.461377314816</v>
      </c>
      <c r="U1723" t="str">
        <f t="shared" si="214"/>
        <v>FALSE</v>
      </c>
      <c r="V1723">
        <f t="shared" si="215"/>
        <v>30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42425.960983796293</v>
      </c>
      <c r="T1724" s="10">
        <f t="shared" si="213"/>
        <v>42463.006944444445</v>
      </c>
      <c r="U1724" t="str">
        <f t="shared" si="214"/>
        <v>FALSE</v>
      </c>
      <c r="V1724">
        <f t="shared" si="215"/>
        <v>37.045960648152686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42129.82540509259</v>
      </c>
      <c r="T1725" s="10">
        <f t="shared" si="213"/>
        <v>42186.25</v>
      </c>
      <c r="U1725" t="str">
        <f t="shared" si="214"/>
        <v>FALSE</v>
      </c>
      <c r="V1725">
        <f t="shared" si="215"/>
        <v>56.42459490741021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41912.932430555556</v>
      </c>
      <c r="T1726" s="10">
        <f t="shared" si="213"/>
        <v>41942.932430555556</v>
      </c>
      <c r="U1726" t="str">
        <f t="shared" si="214"/>
        <v>FALSE</v>
      </c>
      <c r="V1726">
        <f t="shared" si="215"/>
        <v>30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41845.968159722222</v>
      </c>
      <c r="T1727" s="10">
        <f t="shared" si="213"/>
        <v>41875.968159722222</v>
      </c>
      <c r="U1727" t="str">
        <f t="shared" si="214"/>
        <v>FALSE</v>
      </c>
      <c r="V1727">
        <f t="shared" si="215"/>
        <v>30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41788.919722222221</v>
      </c>
      <c r="T1728" s="10">
        <f t="shared" si="213"/>
        <v>41817.919722222221</v>
      </c>
      <c r="U1728" t="str">
        <f t="shared" si="214"/>
        <v>FALSE</v>
      </c>
      <c r="V1728">
        <f t="shared" si="215"/>
        <v>29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42044.927974537044</v>
      </c>
      <c r="T1729" s="10">
        <f t="shared" si="213"/>
        <v>42099.458333333328</v>
      </c>
      <c r="U1729" t="str">
        <f t="shared" si="214"/>
        <v>FALSE</v>
      </c>
      <c r="V1729">
        <f t="shared" si="215"/>
        <v>54.530358796284418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42268.625856481478</v>
      </c>
      <c r="T1730" s="10">
        <f t="shared" si="213"/>
        <v>42298.625856481478</v>
      </c>
      <c r="U1730" t="str">
        <f t="shared" si="214"/>
        <v>FALSE</v>
      </c>
      <c r="V1730">
        <f t="shared" si="215"/>
        <v>30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>
        <f t="shared" ref="P1731:P1794" si="217">IF(L1731&gt;0, E1731/L1731,0)</f>
        <v>0</v>
      </c>
      <c r="Q1731" t="str">
        <f t="shared" ref="Q1731:Q1794" si="218">LEFT(N1731, FIND("/",N1731,1)-1)</f>
        <v>music</v>
      </c>
      <c r="R1731" t="str">
        <f t="shared" ref="R1731:R1794" si="219">RIGHT(N1731,LEN(N1731)-FIND("/",N1731))</f>
        <v>faith</v>
      </c>
      <c r="S1731" s="10">
        <f t="shared" ref="S1731:S1794" si="220">(((J1731/60)/60)/24)+DATE(1970,1,1)</f>
        <v>42471.052152777775</v>
      </c>
      <c r="T1731" s="10">
        <f t="shared" ref="T1731:T1794" si="221">(((I1731/60)/60)/24)+DATE(1970,1,1)</f>
        <v>42531.052152777775</v>
      </c>
      <c r="U1731" t="str">
        <f t="shared" ref="U1731:U1794" si="222">IF(E1731&gt;=D1731,"TRUE","FALSE")</f>
        <v>FALSE</v>
      </c>
      <c r="V1731">
        <f t="shared" ref="V1731:V1794" si="223">T1731-S1731</f>
        <v>60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>
        <f t="shared" si="217"/>
        <v>0</v>
      </c>
      <c r="Q1732" t="str">
        <f t="shared" si="218"/>
        <v>music</v>
      </c>
      <c r="R1732" t="str">
        <f t="shared" si="219"/>
        <v>faith</v>
      </c>
      <c r="S1732" s="10">
        <f t="shared" si="220"/>
        <v>42272.087766203709</v>
      </c>
      <c r="T1732" s="10">
        <f t="shared" si="221"/>
        <v>42302.087766203709</v>
      </c>
      <c r="U1732" t="str">
        <f t="shared" si="222"/>
        <v>FALSE</v>
      </c>
      <c r="V1732">
        <f t="shared" si="223"/>
        <v>30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>
        <f t="shared" si="217"/>
        <v>0</v>
      </c>
      <c r="Q1733" t="str">
        <f t="shared" si="218"/>
        <v>music</v>
      </c>
      <c r="R1733" t="str">
        <f t="shared" si="219"/>
        <v>faith</v>
      </c>
      <c r="S1733" s="10">
        <f t="shared" si="220"/>
        <v>42152.906851851847</v>
      </c>
      <c r="T1733" s="10">
        <f t="shared" si="221"/>
        <v>42166.625</v>
      </c>
      <c r="U1733" t="str">
        <f t="shared" si="222"/>
        <v>FALSE</v>
      </c>
      <c r="V1733">
        <f t="shared" si="223"/>
        <v>13.718148148152977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>
        <f t="shared" si="217"/>
        <v>0</v>
      </c>
      <c r="Q1734" t="str">
        <f t="shared" si="218"/>
        <v>music</v>
      </c>
      <c r="R1734" t="str">
        <f t="shared" si="219"/>
        <v>faith</v>
      </c>
      <c r="S1734" s="10">
        <f t="shared" si="220"/>
        <v>42325.683807870373</v>
      </c>
      <c r="T1734" s="10">
        <f t="shared" si="221"/>
        <v>42385.208333333328</v>
      </c>
      <c r="U1734" t="str">
        <f t="shared" si="222"/>
        <v>FALSE</v>
      </c>
      <c r="V1734">
        <f t="shared" si="223"/>
        <v>59.524525462955353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>
        <f t="shared" si="217"/>
        <v>0</v>
      </c>
      <c r="Q1735" t="str">
        <f t="shared" si="218"/>
        <v>music</v>
      </c>
      <c r="R1735" t="str">
        <f t="shared" si="219"/>
        <v>faith</v>
      </c>
      <c r="S1735" s="10">
        <f t="shared" si="220"/>
        <v>42614.675625000003</v>
      </c>
      <c r="T1735" s="10">
        <f t="shared" si="221"/>
        <v>42626.895833333328</v>
      </c>
      <c r="U1735" t="str">
        <f t="shared" si="222"/>
        <v>FALSE</v>
      </c>
      <c r="V1735">
        <f t="shared" si="223"/>
        <v>12.22020833332499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42102.036527777775</v>
      </c>
      <c r="T1736" s="10">
        <f t="shared" si="221"/>
        <v>42132.036527777775</v>
      </c>
      <c r="U1736" t="str">
        <f t="shared" si="222"/>
        <v>FALSE</v>
      </c>
      <c r="V1736">
        <f t="shared" si="223"/>
        <v>30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42559.814178240747</v>
      </c>
      <c r="T1737" s="10">
        <f t="shared" si="221"/>
        <v>42589.814178240747</v>
      </c>
      <c r="U1737" t="str">
        <f t="shared" si="222"/>
        <v>FALSE</v>
      </c>
      <c r="V1737">
        <f t="shared" si="223"/>
        <v>30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42286.861493055556</v>
      </c>
      <c r="T1738" s="10">
        <f t="shared" si="221"/>
        <v>42316.90315972222</v>
      </c>
      <c r="U1738" t="str">
        <f t="shared" si="222"/>
        <v>FALSE</v>
      </c>
      <c r="V1738">
        <f t="shared" si="223"/>
        <v>30.041666666664241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42175.948981481488</v>
      </c>
      <c r="T1739" s="10">
        <f t="shared" si="221"/>
        <v>42205.948981481488</v>
      </c>
      <c r="U1739" t="str">
        <f t="shared" si="222"/>
        <v>FALSE</v>
      </c>
      <c r="V1739">
        <f t="shared" si="223"/>
        <v>30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41884.874328703707</v>
      </c>
      <c r="T1740" s="10">
        <f t="shared" si="221"/>
        <v>41914.874328703707</v>
      </c>
      <c r="U1740" t="str">
        <f t="shared" si="222"/>
        <v>FALSE</v>
      </c>
      <c r="V1740">
        <f t="shared" si="223"/>
        <v>30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42435.874212962968</v>
      </c>
      <c r="T1741" s="10">
        <f t="shared" si="221"/>
        <v>42494.832546296297</v>
      </c>
      <c r="U1741" t="str">
        <f t="shared" si="222"/>
        <v>FALSE</v>
      </c>
      <c r="V1741">
        <f t="shared" si="223"/>
        <v>58.958333333328483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>
        <f t="shared" si="217"/>
        <v>0</v>
      </c>
      <c r="Q1742" t="str">
        <f t="shared" si="218"/>
        <v>music</v>
      </c>
      <c r="R1742" t="str">
        <f t="shared" si="219"/>
        <v>faith</v>
      </c>
      <c r="S1742" s="10">
        <f t="shared" si="220"/>
        <v>42171.817384259266</v>
      </c>
      <c r="T1742" s="10">
        <f t="shared" si="221"/>
        <v>42201.817384259266</v>
      </c>
      <c r="U1742" t="str">
        <f t="shared" si="222"/>
        <v>FALSE</v>
      </c>
      <c r="V1742">
        <f t="shared" si="223"/>
        <v>30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42120.628136574072</v>
      </c>
      <c r="T1743" s="10">
        <f t="shared" si="221"/>
        <v>42165.628136574072</v>
      </c>
      <c r="U1743" t="str">
        <f t="shared" si="222"/>
        <v>TRUE</v>
      </c>
      <c r="V1743">
        <f t="shared" si="223"/>
        <v>45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42710.876967592587</v>
      </c>
      <c r="T1744" s="10">
        <f t="shared" si="221"/>
        <v>42742.875</v>
      </c>
      <c r="U1744" t="str">
        <f t="shared" si="222"/>
        <v>TRUE</v>
      </c>
      <c r="V1744">
        <f t="shared" si="223"/>
        <v>31.99803240741312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42586.925636574073</v>
      </c>
      <c r="T1745" s="10">
        <f t="shared" si="221"/>
        <v>42609.165972222225</v>
      </c>
      <c r="U1745" t="str">
        <f t="shared" si="222"/>
        <v>TRUE</v>
      </c>
      <c r="V1745">
        <f t="shared" si="223"/>
        <v>22.240335648151813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42026.605057870373</v>
      </c>
      <c r="T1746" s="10">
        <f t="shared" si="221"/>
        <v>42071.563391203701</v>
      </c>
      <c r="U1746" t="str">
        <f t="shared" si="222"/>
        <v>TRUE</v>
      </c>
      <c r="V1746">
        <f t="shared" si="223"/>
        <v>44.958333333328483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42690.259699074071</v>
      </c>
      <c r="T1747" s="10">
        <f t="shared" si="221"/>
        <v>42726.083333333328</v>
      </c>
      <c r="U1747" t="str">
        <f t="shared" si="222"/>
        <v>TRUE</v>
      </c>
      <c r="V1747">
        <f t="shared" si="223"/>
        <v>35.823634259257233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42668.176701388889</v>
      </c>
      <c r="T1748" s="10">
        <f t="shared" si="221"/>
        <v>42698.083333333328</v>
      </c>
      <c r="U1748" t="str">
        <f t="shared" si="222"/>
        <v>TRUE</v>
      </c>
      <c r="V1748">
        <f t="shared" si="223"/>
        <v>29.906631944439141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42292.435532407413</v>
      </c>
      <c r="T1749" s="10">
        <f t="shared" si="221"/>
        <v>42321.625</v>
      </c>
      <c r="U1749" t="str">
        <f t="shared" si="222"/>
        <v>TRUE</v>
      </c>
      <c r="V1749">
        <f t="shared" si="223"/>
        <v>29.18946759258688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42219.950729166667</v>
      </c>
      <c r="T1750" s="10">
        <f t="shared" si="221"/>
        <v>42249.950729166667</v>
      </c>
      <c r="U1750" t="str">
        <f t="shared" si="222"/>
        <v>TRUE</v>
      </c>
      <c r="V1750">
        <f t="shared" si="223"/>
        <v>30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42758.975937499999</v>
      </c>
      <c r="T1751" s="10">
        <f t="shared" si="221"/>
        <v>42795.791666666672</v>
      </c>
      <c r="U1751" t="str">
        <f t="shared" si="222"/>
        <v>TRUE</v>
      </c>
      <c r="V1751">
        <f t="shared" si="223"/>
        <v>36.815729166672099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42454.836851851855</v>
      </c>
      <c r="T1752" s="10">
        <f t="shared" si="221"/>
        <v>42479.836851851855</v>
      </c>
      <c r="U1752" t="str">
        <f t="shared" si="222"/>
        <v>TRUE</v>
      </c>
      <c r="V1752">
        <f t="shared" si="223"/>
        <v>25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42052.7815162037</v>
      </c>
      <c r="T1753" s="10">
        <f t="shared" si="221"/>
        <v>42082.739849537036</v>
      </c>
      <c r="U1753" t="str">
        <f t="shared" si="222"/>
        <v>TRUE</v>
      </c>
      <c r="V1753">
        <f t="shared" si="223"/>
        <v>29.958333333335759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42627.253263888888</v>
      </c>
      <c r="T1754" s="10">
        <f t="shared" si="221"/>
        <v>42657.253263888888</v>
      </c>
      <c r="U1754" t="str">
        <f t="shared" si="222"/>
        <v>TRUE</v>
      </c>
      <c r="V1754">
        <f t="shared" si="223"/>
        <v>30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42420.74962962963</v>
      </c>
      <c r="T1755" s="10">
        <f t="shared" si="221"/>
        <v>42450.707962962959</v>
      </c>
      <c r="U1755" t="str">
        <f t="shared" si="222"/>
        <v>TRUE</v>
      </c>
      <c r="V1755">
        <f t="shared" si="223"/>
        <v>29.958333333328483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42067.876770833333</v>
      </c>
      <c r="T1756" s="10">
        <f t="shared" si="221"/>
        <v>42097.835104166668</v>
      </c>
      <c r="U1756" t="str">
        <f t="shared" si="222"/>
        <v>TRUE</v>
      </c>
      <c r="V1756">
        <f t="shared" si="223"/>
        <v>29.958333333335759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42252.788900462961</v>
      </c>
      <c r="T1757" s="10">
        <f t="shared" si="221"/>
        <v>42282.788900462961</v>
      </c>
      <c r="U1757" t="str">
        <f t="shared" si="222"/>
        <v>TRUE</v>
      </c>
      <c r="V1757">
        <f t="shared" si="223"/>
        <v>30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42571.167465277773</v>
      </c>
      <c r="T1758" s="10">
        <f t="shared" si="221"/>
        <v>42611.167465277773</v>
      </c>
      <c r="U1758" t="str">
        <f t="shared" si="222"/>
        <v>TRUE</v>
      </c>
      <c r="V1758">
        <f t="shared" si="223"/>
        <v>40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42733.827349537038</v>
      </c>
      <c r="T1759" s="10">
        <f t="shared" si="221"/>
        <v>42763.811805555553</v>
      </c>
      <c r="U1759" t="str">
        <f t="shared" si="222"/>
        <v>TRUE</v>
      </c>
      <c r="V1759">
        <f t="shared" si="223"/>
        <v>29.98445601851563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42505.955925925926</v>
      </c>
      <c r="T1760" s="10">
        <f t="shared" si="221"/>
        <v>42565.955925925926</v>
      </c>
      <c r="U1760" t="str">
        <f t="shared" si="222"/>
        <v>TRUE</v>
      </c>
      <c r="V1760">
        <f t="shared" si="223"/>
        <v>60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42068.829039351855</v>
      </c>
      <c r="T1761" s="10">
        <f t="shared" si="221"/>
        <v>42088.787372685183</v>
      </c>
      <c r="U1761" t="str">
        <f t="shared" si="222"/>
        <v>TRUE</v>
      </c>
      <c r="V1761">
        <f t="shared" si="223"/>
        <v>19.958333333328483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42405.67260416667</v>
      </c>
      <c r="T1762" s="10">
        <f t="shared" si="221"/>
        <v>42425.67260416667</v>
      </c>
      <c r="U1762" t="str">
        <f t="shared" si="222"/>
        <v>TRUE</v>
      </c>
      <c r="V1762">
        <f t="shared" si="223"/>
        <v>20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42209.567824074074</v>
      </c>
      <c r="T1763" s="10">
        <f t="shared" si="221"/>
        <v>42259.567824074074</v>
      </c>
      <c r="U1763" t="str">
        <f t="shared" si="222"/>
        <v>TRUE</v>
      </c>
      <c r="V1763">
        <f t="shared" si="223"/>
        <v>50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42410.982002314813</v>
      </c>
      <c r="T1764" s="10">
        <f t="shared" si="221"/>
        <v>42440.982002314813</v>
      </c>
      <c r="U1764" t="str">
        <f t="shared" si="222"/>
        <v>TRUE</v>
      </c>
      <c r="V1764">
        <f t="shared" si="223"/>
        <v>30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42636.868518518517</v>
      </c>
      <c r="T1765" s="10">
        <f t="shared" si="221"/>
        <v>42666.868518518517</v>
      </c>
      <c r="U1765" t="str">
        <f t="shared" si="222"/>
        <v>TRUE</v>
      </c>
      <c r="V1765">
        <f t="shared" si="223"/>
        <v>30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41825.485868055555</v>
      </c>
      <c r="T1766" s="10">
        <f t="shared" si="221"/>
        <v>41854.485868055555</v>
      </c>
      <c r="U1766" t="str">
        <f t="shared" si="222"/>
        <v>FALSE</v>
      </c>
      <c r="V1766">
        <f t="shared" si="223"/>
        <v>29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41834.980462962965</v>
      </c>
      <c r="T1767" s="10">
        <f t="shared" si="221"/>
        <v>41864.980462962965</v>
      </c>
      <c r="U1767" t="str">
        <f t="shared" si="222"/>
        <v>FALSE</v>
      </c>
      <c r="V1767">
        <f t="shared" si="223"/>
        <v>30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41855.859814814816</v>
      </c>
      <c r="T1768" s="10">
        <f t="shared" si="221"/>
        <v>41876.859814814816</v>
      </c>
      <c r="U1768" t="str">
        <f t="shared" si="222"/>
        <v>FALSE</v>
      </c>
      <c r="V1768">
        <f t="shared" si="223"/>
        <v>21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41824.658379629633</v>
      </c>
      <c r="T1769" s="10">
        <f t="shared" si="221"/>
        <v>41854.658379629633</v>
      </c>
      <c r="U1769" t="str">
        <f t="shared" si="222"/>
        <v>FALSE</v>
      </c>
      <c r="V1769">
        <f t="shared" si="223"/>
        <v>30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41849.560694444444</v>
      </c>
      <c r="T1770" s="10">
        <f t="shared" si="221"/>
        <v>41909.560694444444</v>
      </c>
      <c r="U1770" t="str">
        <f t="shared" si="222"/>
        <v>FALSE</v>
      </c>
      <c r="V1770">
        <f t="shared" si="223"/>
        <v>60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41987.818969907406</v>
      </c>
      <c r="T1771" s="10">
        <f t="shared" si="221"/>
        <v>42017.818969907406</v>
      </c>
      <c r="U1771" t="str">
        <f t="shared" si="222"/>
        <v>FALSE</v>
      </c>
      <c r="V1771">
        <f t="shared" si="223"/>
        <v>30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41891.780023148152</v>
      </c>
      <c r="T1772" s="10">
        <f t="shared" si="221"/>
        <v>41926.780023148152</v>
      </c>
      <c r="U1772" t="str">
        <f t="shared" si="222"/>
        <v>FALSE</v>
      </c>
      <c r="V1772">
        <f t="shared" si="223"/>
        <v>35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41905.979629629634</v>
      </c>
      <c r="T1773" s="10">
        <f t="shared" si="221"/>
        <v>41935.979629629634</v>
      </c>
      <c r="U1773" t="str">
        <f t="shared" si="222"/>
        <v>FALSE</v>
      </c>
      <c r="V1773">
        <f t="shared" si="223"/>
        <v>30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41766.718009259261</v>
      </c>
      <c r="T1774" s="10">
        <f t="shared" si="221"/>
        <v>41826.718009259261</v>
      </c>
      <c r="U1774" t="str">
        <f t="shared" si="222"/>
        <v>FALSE</v>
      </c>
      <c r="V1774">
        <f t="shared" si="223"/>
        <v>60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41978.760393518518</v>
      </c>
      <c r="T1775" s="10">
        <f t="shared" si="221"/>
        <v>42023.760393518518</v>
      </c>
      <c r="U1775" t="str">
        <f t="shared" si="222"/>
        <v>FALSE</v>
      </c>
      <c r="V1775">
        <f t="shared" si="223"/>
        <v>45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41930.218657407408</v>
      </c>
      <c r="T1776" s="10">
        <f t="shared" si="221"/>
        <v>41972.624305555553</v>
      </c>
      <c r="U1776" t="str">
        <f t="shared" si="222"/>
        <v>FALSE</v>
      </c>
      <c r="V1776">
        <f t="shared" si="223"/>
        <v>42.405648148145701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41891.976388888892</v>
      </c>
      <c r="T1777" s="10">
        <f t="shared" si="221"/>
        <v>41936.976388888892</v>
      </c>
      <c r="U1777" t="str">
        <f t="shared" si="222"/>
        <v>FALSE</v>
      </c>
      <c r="V1777">
        <f t="shared" si="223"/>
        <v>45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41905.95684027778</v>
      </c>
      <c r="T1778" s="10">
        <f t="shared" si="221"/>
        <v>41941.95684027778</v>
      </c>
      <c r="U1778" t="str">
        <f t="shared" si="222"/>
        <v>FALSE</v>
      </c>
      <c r="V1778">
        <f t="shared" si="223"/>
        <v>36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42025.357094907406</v>
      </c>
      <c r="T1779" s="10">
        <f t="shared" si="221"/>
        <v>42055.357094907406</v>
      </c>
      <c r="U1779" t="str">
        <f t="shared" si="222"/>
        <v>FALSE</v>
      </c>
      <c r="V1779">
        <f t="shared" si="223"/>
        <v>30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42045.86336805555</v>
      </c>
      <c r="T1780" s="10">
        <f t="shared" si="221"/>
        <v>42090.821701388893</v>
      </c>
      <c r="U1780" t="str">
        <f t="shared" si="222"/>
        <v>FALSE</v>
      </c>
      <c r="V1780">
        <f t="shared" si="223"/>
        <v>44.958333333343035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42585.691898148143</v>
      </c>
      <c r="T1781" s="10">
        <f t="shared" si="221"/>
        <v>42615.691898148143</v>
      </c>
      <c r="U1781" t="str">
        <f t="shared" si="222"/>
        <v>FALSE</v>
      </c>
      <c r="V1781">
        <f t="shared" si="223"/>
        <v>30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42493.600810185191</v>
      </c>
      <c r="T1782" s="10">
        <f t="shared" si="221"/>
        <v>42553.600810185191</v>
      </c>
      <c r="U1782" t="str">
        <f t="shared" si="222"/>
        <v>FALSE</v>
      </c>
      <c r="V1782">
        <f t="shared" si="223"/>
        <v>60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42597.617418981477</v>
      </c>
      <c r="T1783" s="10">
        <f t="shared" si="221"/>
        <v>42628.617418981477</v>
      </c>
      <c r="U1783" t="str">
        <f t="shared" si="222"/>
        <v>FALSE</v>
      </c>
      <c r="V1783">
        <f t="shared" si="223"/>
        <v>31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42388.575104166666</v>
      </c>
      <c r="T1784" s="10">
        <f t="shared" si="221"/>
        <v>42421.575104166666</v>
      </c>
      <c r="U1784" t="str">
        <f t="shared" si="222"/>
        <v>FALSE</v>
      </c>
      <c r="V1784">
        <f t="shared" si="223"/>
        <v>33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42115.949976851851</v>
      </c>
      <c r="T1785" s="10">
        <f t="shared" si="221"/>
        <v>42145.949976851851</v>
      </c>
      <c r="U1785" t="str">
        <f t="shared" si="222"/>
        <v>FALSE</v>
      </c>
      <c r="V1785">
        <f t="shared" si="223"/>
        <v>30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42003.655555555553</v>
      </c>
      <c r="T1786" s="10">
        <f t="shared" si="221"/>
        <v>42035.142361111109</v>
      </c>
      <c r="U1786" t="str">
        <f t="shared" si="222"/>
        <v>FALSE</v>
      </c>
      <c r="V1786">
        <f t="shared" si="223"/>
        <v>31.486805555556202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41897.134895833333</v>
      </c>
      <c r="T1787" s="10">
        <f t="shared" si="221"/>
        <v>41928</v>
      </c>
      <c r="U1787" t="str">
        <f t="shared" si="222"/>
        <v>FALSE</v>
      </c>
      <c r="V1787">
        <f t="shared" si="223"/>
        <v>30.865104166667152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41958.550659722227</v>
      </c>
      <c r="T1788" s="10">
        <f t="shared" si="221"/>
        <v>41988.550659722227</v>
      </c>
      <c r="U1788" t="str">
        <f t="shared" si="222"/>
        <v>FALSE</v>
      </c>
      <c r="V1788">
        <f t="shared" si="223"/>
        <v>30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42068.65552083333</v>
      </c>
      <c r="T1789" s="10">
        <f t="shared" si="221"/>
        <v>42098.613854166666</v>
      </c>
      <c r="U1789" t="str">
        <f t="shared" si="222"/>
        <v>FALSE</v>
      </c>
      <c r="V1789">
        <f t="shared" si="223"/>
        <v>29.958333333335759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41913.94840277778</v>
      </c>
      <c r="T1790" s="10">
        <f t="shared" si="221"/>
        <v>41943.94840277778</v>
      </c>
      <c r="U1790" t="str">
        <f t="shared" si="222"/>
        <v>FALSE</v>
      </c>
      <c r="V1790">
        <f t="shared" si="223"/>
        <v>30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41956.250034722223</v>
      </c>
      <c r="T1791" s="10">
        <f t="shared" si="221"/>
        <v>42016.250034722223</v>
      </c>
      <c r="U1791" t="str">
        <f t="shared" si="222"/>
        <v>FALSE</v>
      </c>
      <c r="V1791">
        <f t="shared" si="223"/>
        <v>60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42010.674513888895</v>
      </c>
      <c r="T1792" s="10">
        <f t="shared" si="221"/>
        <v>42040.674513888895</v>
      </c>
      <c r="U1792" t="str">
        <f t="shared" si="222"/>
        <v>FALSE</v>
      </c>
      <c r="V1792">
        <f t="shared" si="223"/>
        <v>30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41973.740335648152</v>
      </c>
      <c r="T1793" s="10">
        <f t="shared" si="221"/>
        <v>42033.740335648152</v>
      </c>
      <c r="U1793" t="str">
        <f t="shared" si="222"/>
        <v>FALSE</v>
      </c>
      <c r="V1793">
        <f t="shared" si="223"/>
        <v>60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42189.031041666662</v>
      </c>
      <c r="T1794" s="10">
        <f t="shared" si="221"/>
        <v>42226.290972222225</v>
      </c>
      <c r="U1794" t="str">
        <f t="shared" si="222"/>
        <v>FALSE</v>
      </c>
      <c r="V1794">
        <f t="shared" si="223"/>
        <v>37.259930555563187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IF(L1795&gt;0, E1795/L1795,0)</f>
        <v>20</v>
      </c>
      <c r="Q1795" t="str">
        <f t="shared" ref="Q1795:Q1858" si="226">LEFT(N1795, FIND("/",N1795,1)-1)</f>
        <v>photography</v>
      </c>
      <c r="R1795" t="str">
        <f t="shared" ref="R1795:R1858" si="227">RIGHT(N1795,LEN(N1795)-FIND("/",N1795))</f>
        <v>photobooks</v>
      </c>
      <c r="S1795" s="10">
        <f t="shared" ref="S1795:S1858" si="228">(((J1795/60)/60)/24)+DATE(1970,1,1)</f>
        <v>41940.89166666667</v>
      </c>
      <c r="T1795" s="10">
        <f t="shared" ref="T1795:T1858" si="229">(((I1795/60)/60)/24)+DATE(1970,1,1)</f>
        <v>41970.933333333334</v>
      </c>
      <c r="U1795" t="str">
        <f t="shared" ref="U1795:U1858" si="230">IF(E1795&gt;=D1795,"TRUE","FALSE")</f>
        <v>FALSE</v>
      </c>
      <c r="V1795">
        <f t="shared" ref="V1795:V1858" si="231">T1795-S1795</f>
        <v>30.041666666664241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42011.551180555558</v>
      </c>
      <c r="T1796" s="10">
        <f t="shared" si="229"/>
        <v>42046.551180555558</v>
      </c>
      <c r="U1796" t="str">
        <f t="shared" si="230"/>
        <v>FALSE</v>
      </c>
      <c r="V1796">
        <f t="shared" si="231"/>
        <v>35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42628.288668981477</v>
      </c>
      <c r="T1797" s="10">
        <f t="shared" si="229"/>
        <v>42657.666666666672</v>
      </c>
      <c r="U1797" t="str">
        <f t="shared" si="230"/>
        <v>FALSE</v>
      </c>
      <c r="V1797">
        <f t="shared" si="231"/>
        <v>29.377997685194714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42515.439421296294</v>
      </c>
      <c r="T1798" s="10">
        <f t="shared" si="229"/>
        <v>42575.439421296294</v>
      </c>
      <c r="U1798" t="str">
        <f t="shared" si="230"/>
        <v>FALSE</v>
      </c>
      <c r="V1798">
        <f t="shared" si="231"/>
        <v>60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42689.56931712963</v>
      </c>
      <c r="T1799" s="10">
        <f t="shared" si="229"/>
        <v>42719.56931712963</v>
      </c>
      <c r="U1799" t="str">
        <f t="shared" si="230"/>
        <v>FALSE</v>
      </c>
      <c r="V1799">
        <f t="shared" si="231"/>
        <v>30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42344.32677083333</v>
      </c>
      <c r="T1800" s="10">
        <f t="shared" si="229"/>
        <v>42404.32677083333</v>
      </c>
      <c r="U1800" t="str">
        <f t="shared" si="230"/>
        <v>FALSE</v>
      </c>
      <c r="V1800">
        <f t="shared" si="231"/>
        <v>60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41934.842685185184</v>
      </c>
      <c r="T1801" s="10">
        <f t="shared" si="229"/>
        <v>41954.884351851855</v>
      </c>
      <c r="U1801" t="str">
        <f t="shared" si="230"/>
        <v>FALSE</v>
      </c>
      <c r="V1801">
        <f t="shared" si="231"/>
        <v>20.041666666671517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42623.606134259258</v>
      </c>
      <c r="T1802" s="10">
        <f t="shared" si="229"/>
        <v>42653.606134259258</v>
      </c>
      <c r="U1802" t="str">
        <f t="shared" si="230"/>
        <v>FALSE</v>
      </c>
      <c r="V1802">
        <f t="shared" si="231"/>
        <v>30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42321.660509259258</v>
      </c>
      <c r="T1803" s="10">
        <f t="shared" si="229"/>
        <v>42353.506944444445</v>
      </c>
      <c r="U1803" t="str">
        <f t="shared" si="230"/>
        <v>FALSE</v>
      </c>
      <c r="V1803">
        <f t="shared" si="231"/>
        <v>31.846435185187147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42159.47256944445</v>
      </c>
      <c r="T1804" s="10">
        <f t="shared" si="229"/>
        <v>42182.915972222225</v>
      </c>
      <c r="U1804" t="str">
        <f t="shared" si="230"/>
        <v>FALSE</v>
      </c>
      <c r="V1804">
        <f t="shared" si="231"/>
        <v>23.443402777775191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42018.071550925932</v>
      </c>
      <c r="T1805" s="10">
        <f t="shared" si="229"/>
        <v>42049.071550925932</v>
      </c>
      <c r="U1805" t="str">
        <f t="shared" si="230"/>
        <v>FALSE</v>
      </c>
      <c r="V1805">
        <f t="shared" si="231"/>
        <v>31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42282.678287037037</v>
      </c>
      <c r="T1806" s="10">
        <f t="shared" si="229"/>
        <v>42322.719953703709</v>
      </c>
      <c r="U1806" t="str">
        <f t="shared" si="230"/>
        <v>FALSE</v>
      </c>
      <c r="V1806">
        <f t="shared" si="231"/>
        <v>40.041666666671517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42247.803912037038</v>
      </c>
      <c r="T1807" s="10">
        <f t="shared" si="229"/>
        <v>42279.75</v>
      </c>
      <c r="U1807" t="str">
        <f t="shared" si="230"/>
        <v>FALSE</v>
      </c>
      <c r="V1807">
        <f t="shared" si="231"/>
        <v>31.946087962962338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41877.638298611113</v>
      </c>
      <c r="T1808" s="10">
        <f t="shared" si="229"/>
        <v>41912.638298611113</v>
      </c>
      <c r="U1808" t="str">
        <f t="shared" si="230"/>
        <v>FALSE</v>
      </c>
      <c r="V1808">
        <f t="shared" si="231"/>
        <v>35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41880.068437499998</v>
      </c>
      <c r="T1809" s="10">
        <f t="shared" si="229"/>
        <v>41910.068437499998</v>
      </c>
      <c r="U1809" t="str">
        <f t="shared" si="230"/>
        <v>FALSE</v>
      </c>
      <c r="V1809">
        <f t="shared" si="231"/>
        <v>30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42742.680902777778</v>
      </c>
      <c r="T1810" s="10">
        <f t="shared" si="229"/>
        <v>42777.680902777778</v>
      </c>
      <c r="U1810" t="str">
        <f t="shared" si="230"/>
        <v>FALSE</v>
      </c>
      <c r="V1810">
        <f t="shared" si="231"/>
        <v>35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42029.907858796301</v>
      </c>
      <c r="T1811" s="10">
        <f t="shared" si="229"/>
        <v>42064.907858796301</v>
      </c>
      <c r="U1811" t="str">
        <f t="shared" si="230"/>
        <v>FALSE</v>
      </c>
      <c r="V1811">
        <f t="shared" si="231"/>
        <v>35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41860.91002314815</v>
      </c>
      <c r="T1812" s="10">
        <f t="shared" si="229"/>
        <v>41872.91002314815</v>
      </c>
      <c r="U1812" t="str">
        <f t="shared" si="230"/>
        <v>FALSE</v>
      </c>
      <c r="V1812">
        <f t="shared" si="231"/>
        <v>12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41876.433680555558</v>
      </c>
      <c r="T1813" s="10">
        <f t="shared" si="229"/>
        <v>41936.166666666664</v>
      </c>
      <c r="U1813" t="str">
        <f t="shared" si="230"/>
        <v>FALSE</v>
      </c>
      <c r="V1813">
        <f t="shared" si="231"/>
        <v>59.732986111106584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42524.318703703699</v>
      </c>
      <c r="T1814" s="10">
        <f t="shared" si="229"/>
        <v>42554.318703703699</v>
      </c>
      <c r="U1814" t="str">
        <f t="shared" si="230"/>
        <v>FALSE</v>
      </c>
      <c r="V1814">
        <f t="shared" si="231"/>
        <v>30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41829.889027777775</v>
      </c>
      <c r="T1815" s="10">
        <f t="shared" si="229"/>
        <v>41859.889027777775</v>
      </c>
      <c r="U1815" t="str">
        <f t="shared" si="230"/>
        <v>FALSE</v>
      </c>
      <c r="V1815">
        <f t="shared" si="231"/>
        <v>30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42033.314074074078</v>
      </c>
      <c r="T1816" s="10">
        <f t="shared" si="229"/>
        <v>42063.314074074078</v>
      </c>
      <c r="U1816" t="str">
        <f t="shared" si="230"/>
        <v>FALSE</v>
      </c>
      <c r="V1816">
        <f t="shared" si="231"/>
        <v>30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42172.906678240746</v>
      </c>
      <c r="T1817" s="10">
        <f t="shared" si="229"/>
        <v>42186.906678240746</v>
      </c>
      <c r="U1817" t="str">
        <f t="shared" si="230"/>
        <v>FALSE</v>
      </c>
      <c r="V1817">
        <f t="shared" si="231"/>
        <v>14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42548.876192129625</v>
      </c>
      <c r="T1818" s="10">
        <f t="shared" si="229"/>
        <v>42576.791666666672</v>
      </c>
      <c r="U1818" t="str">
        <f t="shared" si="230"/>
        <v>FALSE</v>
      </c>
      <c r="V1818">
        <f t="shared" si="231"/>
        <v>27.915474537046975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42705.662118055552</v>
      </c>
      <c r="T1819" s="10">
        <f t="shared" si="229"/>
        <v>42765.290972222225</v>
      </c>
      <c r="U1819" t="str">
        <f t="shared" si="230"/>
        <v>FALSE</v>
      </c>
      <c r="V1819">
        <f t="shared" si="231"/>
        <v>59.628854166672681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42067.234375</v>
      </c>
      <c r="T1820" s="10">
        <f t="shared" si="229"/>
        <v>42097.192708333328</v>
      </c>
      <c r="U1820" t="str">
        <f t="shared" si="230"/>
        <v>FALSE</v>
      </c>
      <c r="V1820">
        <f t="shared" si="231"/>
        <v>29.958333333328483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41820.752268518518</v>
      </c>
      <c r="T1821" s="10">
        <f t="shared" si="229"/>
        <v>41850.752268518518</v>
      </c>
      <c r="U1821" t="str">
        <f t="shared" si="230"/>
        <v>FALSE</v>
      </c>
      <c r="V1821">
        <f t="shared" si="231"/>
        <v>30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42065.084375000006</v>
      </c>
      <c r="T1822" s="10">
        <f t="shared" si="229"/>
        <v>42095.042708333334</v>
      </c>
      <c r="U1822" t="str">
        <f t="shared" si="230"/>
        <v>FALSE</v>
      </c>
      <c r="V1822">
        <f t="shared" si="231"/>
        <v>29.958333333328483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40926.319062499999</v>
      </c>
      <c r="T1823" s="10">
        <f t="shared" si="229"/>
        <v>40971.319062499999</v>
      </c>
      <c r="U1823" t="str">
        <f t="shared" si="230"/>
        <v>TRUE</v>
      </c>
      <c r="V1823">
        <f t="shared" si="231"/>
        <v>45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41634.797013888885</v>
      </c>
      <c r="T1824" s="10">
        <f t="shared" si="229"/>
        <v>41670.792361111111</v>
      </c>
      <c r="U1824" t="str">
        <f t="shared" si="230"/>
        <v>TRUE</v>
      </c>
      <c r="V1824">
        <f t="shared" si="231"/>
        <v>35.995347222225973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41176.684907407405</v>
      </c>
      <c r="T1825" s="10">
        <f t="shared" si="229"/>
        <v>41206.684907407405</v>
      </c>
      <c r="U1825" t="str">
        <f t="shared" si="230"/>
        <v>TRUE</v>
      </c>
      <c r="V1825">
        <f t="shared" si="231"/>
        <v>30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41626.916284722225</v>
      </c>
      <c r="T1826" s="10">
        <f t="shared" si="229"/>
        <v>41647.088888888888</v>
      </c>
      <c r="U1826" t="str">
        <f t="shared" si="230"/>
        <v>TRUE</v>
      </c>
      <c r="V1826">
        <f t="shared" si="231"/>
        <v>20.172604166662495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41443.83452546296</v>
      </c>
      <c r="T1827" s="10">
        <f t="shared" si="229"/>
        <v>41466.83452546296</v>
      </c>
      <c r="U1827" t="str">
        <f t="shared" si="230"/>
        <v>TRUE</v>
      </c>
      <c r="V1827">
        <f t="shared" si="231"/>
        <v>23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41657.923807870371</v>
      </c>
      <c r="T1828" s="10">
        <f t="shared" si="229"/>
        <v>41687.923807870371</v>
      </c>
      <c r="U1828" t="str">
        <f t="shared" si="230"/>
        <v>TRUE</v>
      </c>
      <c r="V1828">
        <f t="shared" si="231"/>
        <v>30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40555.325937499998</v>
      </c>
      <c r="T1829" s="10">
        <f t="shared" si="229"/>
        <v>40605.325937499998</v>
      </c>
      <c r="U1829" t="str">
        <f t="shared" si="230"/>
        <v>TRUE</v>
      </c>
      <c r="V1829">
        <f t="shared" si="231"/>
        <v>50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41736.899652777778</v>
      </c>
      <c r="T1830" s="10">
        <f t="shared" si="229"/>
        <v>41768.916666666664</v>
      </c>
      <c r="U1830" t="str">
        <f t="shared" si="230"/>
        <v>TRUE</v>
      </c>
      <c r="V1830">
        <f t="shared" si="231"/>
        <v>32.01701388888614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40516.087627314817</v>
      </c>
      <c r="T1831" s="10">
        <f t="shared" si="229"/>
        <v>40564.916666666664</v>
      </c>
      <c r="U1831" t="str">
        <f t="shared" si="230"/>
        <v>TRUE</v>
      </c>
      <c r="V1831">
        <f t="shared" si="231"/>
        <v>48.829039351847314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41664.684108796297</v>
      </c>
      <c r="T1832" s="10">
        <f t="shared" si="229"/>
        <v>41694.684108796297</v>
      </c>
      <c r="U1832" t="str">
        <f t="shared" si="230"/>
        <v>TRUE</v>
      </c>
      <c r="V1832">
        <f t="shared" si="231"/>
        <v>30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41026.996099537035</v>
      </c>
      <c r="T1833" s="10">
        <f t="shared" si="229"/>
        <v>41041.996099537035</v>
      </c>
      <c r="U1833" t="str">
        <f t="shared" si="230"/>
        <v>TRUE</v>
      </c>
      <c r="V1833">
        <f t="shared" si="231"/>
        <v>15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40576.539664351854</v>
      </c>
      <c r="T1834" s="10">
        <f t="shared" si="229"/>
        <v>40606.539664351854</v>
      </c>
      <c r="U1834" t="str">
        <f t="shared" si="230"/>
        <v>TRUE</v>
      </c>
      <c r="V1834">
        <f t="shared" si="231"/>
        <v>30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41303.044016203705</v>
      </c>
      <c r="T1835" s="10">
        <f t="shared" si="229"/>
        <v>41335.332638888889</v>
      </c>
      <c r="U1835" t="str">
        <f t="shared" si="230"/>
        <v>TRUE</v>
      </c>
      <c r="V1835">
        <f t="shared" si="231"/>
        <v>32.288622685184237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41988.964062500003</v>
      </c>
      <c r="T1836" s="10">
        <f t="shared" si="229"/>
        <v>42028.964062500003</v>
      </c>
      <c r="U1836" t="str">
        <f t="shared" si="230"/>
        <v>TRUE</v>
      </c>
      <c r="V1836">
        <f t="shared" si="231"/>
        <v>40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42430.702210648145</v>
      </c>
      <c r="T1837" s="10">
        <f t="shared" si="229"/>
        <v>42460.660543981481</v>
      </c>
      <c r="U1837" t="str">
        <f t="shared" si="230"/>
        <v>TRUE</v>
      </c>
      <c r="V1837">
        <f t="shared" si="231"/>
        <v>29.958333333335759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41305.809363425928</v>
      </c>
      <c r="T1838" s="10">
        <f t="shared" si="229"/>
        <v>41322.809363425928</v>
      </c>
      <c r="U1838" t="str">
        <f t="shared" si="230"/>
        <v>TRUE</v>
      </c>
      <c r="V1838">
        <f t="shared" si="231"/>
        <v>17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40926.047858796301</v>
      </c>
      <c r="T1839" s="10">
        <f t="shared" si="229"/>
        <v>40986.006192129629</v>
      </c>
      <c r="U1839" t="str">
        <f t="shared" si="230"/>
        <v>TRUE</v>
      </c>
      <c r="V1839">
        <f t="shared" si="231"/>
        <v>59.958333333328483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40788.786539351851</v>
      </c>
      <c r="T1840" s="10">
        <f t="shared" si="229"/>
        <v>40817.125</v>
      </c>
      <c r="U1840" t="str">
        <f t="shared" si="230"/>
        <v>TRUE</v>
      </c>
      <c r="V1840">
        <f t="shared" si="231"/>
        <v>28.338460648148612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42614.722013888888</v>
      </c>
      <c r="T1841" s="10">
        <f t="shared" si="229"/>
        <v>42644.722013888888</v>
      </c>
      <c r="U1841" t="str">
        <f t="shared" si="230"/>
        <v>TRUE</v>
      </c>
      <c r="V1841">
        <f t="shared" si="231"/>
        <v>30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41382.096180555556</v>
      </c>
      <c r="T1842" s="10">
        <f t="shared" si="229"/>
        <v>41401.207638888889</v>
      </c>
      <c r="U1842" t="str">
        <f t="shared" si="230"/>
        <v>TRUE</v>
      </c>
      <c r="V1842">
        <f t="shared" si="231"/>
        <v>19.111458333332848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41745.84542824074</v>
      </c>
      <c r="T1843" s="10">
        <f t="shared" si="229"/>
        <v>41779.207638888889</v>
      </c>
      <c r="U1843" t="str">
        <f t="shared" si="230"/>
        <v>TRUE</v>
      </c>
      <c r="V1843">
        <f t="shared" si="231"/>
        <v>33.362210648148903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42031.631724537037</v>
      </c>
      <c r="T1844" s="10">
        <f t="shared" si="229"/>
        <v>42065.249305555553</v>
      </c>
      <c r="U1844" t="str">
        <f t="shared" si="230"/>
        <v>TRUE</v>
      </c>
      <c r="V1844">
        <f t="shared" si="231"/>
        <v>33.617581018515921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40564.994837962964</v>
      </c>
      <c r="T1845" s="10">
        <f t="shared" si="229"/>
        <v>40594.994837962964</v>
      </c>
      <c r="U1845" t="str">
        <f t="shared" si="230"/>
        <v>TRUE</v>
      </c>
      <c r="V1845">
        <f t="shared" si="231"/>
        <v>30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40666.973541666666</v>
      </c>
      <c r="T1846" s="10">
        <f t="shared" si="229"/>
        <v>40705.125</v>
      </c>
      <c r="U1846" t="str">
        <f t="shared" si="230"/>
        <v>TRUE</v>
      </c>
      <c r="V1846">
        <f t="shared" si="231"/>
        <v>38.151458333333721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42523.333310185189</v>
      </c>
      <c r="T1847" s="10">
        <f t="shared" si="229"/>
        <v>42538.204861111109</v>
      </c>
      <c r="U1847" t="str">
        <f t="shared" si="230"/>
        <v>TRUE</v>
      </c>
      <c r="V1847">
        <f t="shared" si="231"/>
        <v>14.871550925920019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41228.650196759263</v>
      </c>
      <c r="T1848" s="10">
        <f t="shared" si="229"/>
        <v>41258.650196759263</v>
      </c>
      <c r="U1848" t="str">
        <f t="shared" si="230"/>
        <v>TRUE</v>
      </c>
      <c r="V1848">
        <f t="shared" si="231"/>
        <v>30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42094.236481481479</v>
      </c>
      <c r="T1849" s="10">
        <f t="shared" si="229"/>
        <v>42115.236481481479</v>
      </c>
      <c r="U1849" t="str">
        <f t="shared" si="230"/>
        <v>TRUE</v>
      </c>
      <c r="V1849">
        <f t="shared" si="231"/>
        <v>21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40691.788055555553</v>
      </c>
      <c r="T1850" s="10">
        <f t="shared" si="229"/>
        <v>40755.290972222225</v>
      </c>
      <c r="U1850" t="str">
        <f t="shared" si="230"/>
        <v>TRUE</v>
      </c>
      <c r="V1850">
        <f t="shared" si="231"/>
        <v>63.502916666671808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41169.845590277779</v>
      </c>
      <c r="T1851" s="10">
        <f t="shared" si="229"/>
        <v>41199.845590277779</v>
      </c>
      <c r="U1851" t="str">
        <f t="shared" si="230"/>
        <v>TRUE</v>
      </c>
      <c r="V1851">
        <f t="shared" si="231"/>
        <v>30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41800.959490740745</v>
      </c>
      <c r="T1852" s="10">
        <f t="shared" si="229"/>
        <v>41830.959490740745</v>
      </c>
      <c r="U1852" t="str">
        <f t="shared" si="230"/>
        <v>TRUE</v>
      </c>
      <c r="V1852">
        <f t="shared" si="231"/>
        <v>30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41827.906689814816</v>
      </c>
      <c r="T1853" s="10">
        <f t="shared" si="229"/>
        <v>41848.041666666664</v>
      </c>
      <c r="U1853" t="str">
        <f t="shared" si="230"/>
        <v>TRUE</v>
      </c>
      <c r="V1853">
        <f t="shared" si="231"/>
        <v>20.134976851848478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42081.77143518519</v>
      </c>
      <c r="T1854" s="10">
        <f t="shared" si="229"/>
        <v>42119</v>
      </c>
      <c r="U1854" t="str">
        <f t="shared" si="230"/>
        <v>TRUE</v>
      </c>
      <c r="V1854">
        <f t="shared" si="231"/>
        <v>37.228564814809943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41177.060381944444</v>
      </c>
      <c r="T1855" s="10">
        <f t="shared" si="229"/>
        <v>41227.102048611108</v>
      </c>
      <c r="U1855" t="str">
        <f t="shared" si="230"/>
        <v>TRUE</v>
      </c>
      <c r="V1855">
        <f t="shared" si="231"/>
        <v>50.041666666664241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41388.021261574075</v>
      </c>
      <c r="T1856" s="10">
        <f t="shared" si="229"/>
        <v>41418.021261574075</v>
      </c>
      <c r="U1856" t="str">
        <f t="shared" si="230"/>
        <v>TRUE</v>
      </c>
      <c r="V1856">
        <f t="shared" si="231"/>
        <v>30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41600.538657407407</v>
      </c>
      <c r="T1857" s="10">
        <f t="shared" si="229"/>
        <v>41645.538657407407</v>
      </c>
      <c r="U1857" t="str">
        <f t="shared" si="230"/>
        <v>TRUE</v>
      </c>
      <c r="V1857">
        <f t="shared" si="231"/>
        <v>45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41817.854999999996</v>
      </c>
      <c r="T1858" s="10">
        <f t="shared" si="229"/>
        <v>41838.854999999996</v>
      </c>
      <c r="U1858" t="str">
        <f t="shared" si="230"/>
        <v>TRUE</v>
      </c>
      <c r="V1858">
        <f t="shared" si="231"/>
        <v>21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IF(L1859&gt;0, E1859/L1859,0)</f>
        <v>136.36363636363637</v>
      </c>
      <c r="Q1859" t="str">
        <f t="shared" ref="Q1859:Q1922" si="234">LEFT(N1859, FIND("/",N1859,1)-1)</f>
        <v>music</v>
      </c>
      <c r="R1859" t="str">
        <f t="shared" ref="R1859:R1922" si="235">RIGHT(N1859,LEN(N1859)-FIND("/",N1859))</f>
        <v>rock</v>
      </c>
      <c r="S1859" s="10">
        <f t="shared" ref="S1859:S1922" si="236">(((J1859/60)/60)/24)+DATE(1970,1,1)</f>
        <v>41864.76866898148</v>
      </c>
      <c r="T1859" s="10">
        <f t="shared" ref="T1859:T1922" si="237">(((I1859/60)/60)/24)+DATE(1970,1,1)</f>
        <v>41894.76866898148</v>
      </c>
      <c r="U1859" t="str">
        <f t="shared" ref="U1859:U1922" si="238">IF(E1859&gt;=D1859,"TRUE","FALSE")</f>
        <v>TRUE</v>
      </c>
      <c r="V1859">
        <f t="shared" ref="V1859:V1922" si="239">T1859-S1859</f>
        <v>30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40833.200474537036</v>
      </c>
      <c r="T1860" s="10">
        <f t="shared" si="237"/>
        <v>40893.242141203707</v>
      </c>
      <c r="U1860" t="str">
        <f t="shared" si="238"/>
        <v>TRUE</v>
      </c>
      <c r="V1860">
        <f t="shared" si="239"/>
        <v>60.041666666671517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40778.770011574074</v>
      </c>
      <c r="T1861" s="10">
        <f t="shared" si="237"/>
        <v>40808.770011574074</v>
      </c>
      <c r="U1861" t="str">
        <f t="shared" si="238"/>
        <v>TRUE</v>
      </c>
      <c r="V1861">
        <f t="shared" si="239"/>
        <v>30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41655.709305555552</v>
      </c>
      <c r="T1862" s="10">
        <f t="shared" si="237"/>
        <v>41676.709305555552</v>
      </c>
      <c r="U1862" t="str">
        <f t="shared" si="238"/>
        <v>TRUE</v>
      </c>
      <c r="V1862">
        <f t="shared" si="239"/>
        <v>21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42000.300243055557</v>
      </c>
      <c r="T1863" s="10">
        <f t="shared" si="237"/>
        <v>42030.300243055557</v>
      </c>
      <c r="U1863" t="str">
        <f t="shared" si="238"/>
        <v>FALSE</v>
      </c>
      <c r="V1863">
        <f t="shared" si="239"/>
        <v>30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42755.492754629624</v>
      </c>
      <c r="T1864" s="10">
        <f t="shared" si="237"/>
        <v>42802.3125</v>
      </c>
      <c r="U1864" t="str">
        <f t="shared" si="238"/>
        <v>FALSE</v>
      </c>
      <c r="V1864">
        <f t="shared" si="239"/>
        <v>46.81974537037604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41772.797280092593</v>
      </c>
      <c r="T1865" s="10">
        <f t="shared" si="237"/>
        <v>41802.797280092593</v>
      </c>
      <c r="U1865" t="str">
        <f t="shared" si="238"/>
        <v>FALSE</v>
      </c>
      <c r="V1865">
        <f t="shared" si="239"/>
        <v>30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41733.716435185182</v>
      </c>
      <c r="T1866" s="10">
        <f t="shared" si="237"/>
        <v>41763.716435185182</v>
      </c>
      <c r="U1866" t="str">
        <f t="shared" si="238"/>
        <v>FALSE</v>
      </c>
      <c r="V1866">
        <f t="shared" si="239"/>
        <v>30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42645.367442129631</v>
      </c>
      <c r="T1867" s="10">
        <f t="shared" si="237"/>
        <v>42680.409108796302</v>
      </c>
      <c r="U1867" t="str">
        <f t="shared" si="238"/>
        <v>FALSE</v>
      </c>
      <c r="V1867">
        <f t="shared" si="239"/>
        <v>35.041666666671517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42742.246493055558</v>
      </c>
      <c r="T1868" s="10">
        <f t="shared" si="237"/>
        <v>42795.166666666672</v>
      </c>
      <c r="U1868" t="str">
        <f t="shared" si="238"/>
        <v>FALSE</v>
      </c>
      <c r="V1868">
        <f t="shared" si="239"/>
        <v>52.920173611113569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42649.924907407403</v>
      </c>
      <c r="T1869" s="10">
        <f t="shared" si="237"/>
        <v>42679.924907407403</v>
      </c>
      <c r="U1869" t="str">
        <f t="shared" si="238"/>
        <v>FALSE</v>
      </c>
      <c r="V1869">
        <f t="shared" si="239"/>
        <v>30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42328.779224537036</v>
      </c>
      <c r="T1870" s="10">
        <f t="shared" si="237"/>
        <v>42353.332638888889</v>
      </c>
      <c r="U1870" t="str">
        <f t="shared" si="238"/>
        <v>FALSE</v>
      </c>
      <c r="V1870">
        <f t="shared" si="239"/>
        <v>24.553414351852552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42709.002881944441</v>
      </c>
      <c r="T1871" s="10">
        <f t="shared" si="237"/>
        <v>42739.002881944441</v>
      </c>
      <c r="U1871" t="str">
        <f t="shared" si="238"/>
        <v>FALSE</v>
      </c>
      <c r="V1871">
        <f t="shared" si="239"/>
        <v>30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42371.355729166666</v>
      </c>
      <c r="T1872" s="10">
        <f t="shared" si="237"/>
        <v>42400.178472222222</v>
      </c>
      <c r="U1872" t="str">
        <f t="shared" si="238"/>
        <v>FALSE</v>
      </c>
      <c r="V1872">
        <f t="shared" si="239"/>
        <v>28.822743055556202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41923.783576388887</v>
      </c>
      <c r="T1873" s="10">
        <f t="shared" si="237"/>
        <v>41963.825243055559</v>
      </c>
      <c r="U1873" t="str">
        <f t="shared" si="238"/>
        <v>FALSE</v>
      </c>
      <c r="V1873">
        <f t="shared" si="239"/>
        <v>40.041666666671517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42155.129652777774</v>
      </c>
      <c r="T1874" s="10">
        <f t="shared" si="237"/>
        <v>42185.129652777774</v>
      </c>
      <c r="U1874" t="str">
        <f t="shared" si="238"/>
        <v>FALSE</v>
      </c>
      <c r="V1874">
        <f t="shared" si="239"/>
        <v>30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42164.615856481483</v>
      </c>
      <c r="T1875" s="10">
        <f t="shared" si="237"/>
        <v>42193.697916666672</v>
      </c>
      <c r="U1875" t="str">
        <f t="shared" si="238"/>
        <v>FALSE</v>
      </c>
      <c r="V1875">
        <f t="shared" si="239"/>
        <v>29.082060185188311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42529.969131944439</v>
      </c>
      <c r="T1876" s="10">
        <f t="shared" si="237"/>
        <v>42549.969131944439</v>
      </c>
      <c r="U1876" t="str">
        <f t="shared" si="238"/>
        <v>FALSE</v>
      </c>
      <c r="V1876">
        <f t="shared" si="239"/>
        <v>20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42528.899398148147</v>
      </c>
      <c r="T1877" s="10">
        <f t="shared" si="237"/>
        <v>42588.899398148147</v>
      </c>
      <c r="U1877" t="str">
        <f t="shared" si="238"/>
        <v>FALSE</v>
      </c>
      <c r="V1877">
        <f t="shared" si="239"/>
        <v>60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41776.284780092588</v>
      </c>
      <c r="T1878" s="10">
        <f t="shared" si="237"/>
        <v>41806.284780092588</v>
      </c>
      <c r="U1878" t="str">
        <f t="shared" si="238"/>
        <v>FALSE</v>
      </c>
      <c r="V1878">
        <f t="shared" si="239"/>
        <v>30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42035.029224537036</v>
      </c>
      <c r="T1879" s="10">
        <f t="shared" si="237"/>
        <v>42064.029224537036</v>
      </c>
      <c r="U1879" t="str">
        <f t="shared" si="238"/>
        <v>FALSE</v>
      </c>
      <c r="V1879">
        <f t="shared" si="239"/>
        <v>29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41773.008738425924</v>
      </c>
      <c r="T1880" s="10">
        <f t="shared" si="237"/>
        <v>41803.008738425924</v>
      </c>
      <c r="U1880" t="str">
        <f t="shared" si="238"/>
        <v>FALSE</v>
      </c>
      <c r="V1880">
        <f t="shared" si="239"/>
        <v>30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42413.649641203709</v>
      </c>
      <c r="T1881" s="10">
        <f t="shared" si="237"/>
        <v>42443.607974537037</v>
      </c>
      <c r="U1881" t="str">
        <f t="shared" si="238"/>
        <v>FALSE</v>
      </c>
      <c r="V1881">
        <f t="shared" si="239"/>
        <v>29.958333333328483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42430.566898148143</v>
      </c>
      <c r="T1882" s="10">
        <f t="shared" si="237"/>
        <v>42459.525231481486</v>
      </c>
      <c r="U1882" t="str">
        <f t="shared" si="238"/>
        <v>FALSE</v>
      </c>
      <c r="V1882">
        <f t="shared" si="239"/>
        <v>28.958333333343035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42043.152650462958</v>
      </c>
      <c r="T1883" s="10">
        <f t="shared" si="237"/>
        <v>42073.110983796301</v>
      </c>
      <c r="U1883" t="str">
        <f t="shared" si="238"/>
        <v>TRUE</v>
      </c>
      <c r="V1883">
        <f t="shared" si="239"/>
        <v>29.958333333343035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41067.949212962965</v>
      </c>
      <c r="T1884" s="10">
        <f t="shared" si="237"/>
        <v>41100.991666666669</v>
      </c>
      <c r="U1884" t="str">
        <f t="shared" si="238"/>
        <v>TRUE</v>
      </c>
      <c r="V1884">
        <f t="shared" si="239"/>
        <v>33.042453703703359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40977.948009259257</v>
      </c>
      <c r="T1885" s="10">
        <f t="shared" si="237"/>
        <v>41007.906342592592</v>
      </c>
      <c r="U1885" t="str">
        <f t="shared" si="238"/>
        <v>TRUE</v>
      </c>
      <c r="V1885">
        <f t="shared" si="239"/>
        <v>29.958333333335759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41205.198321759257</v>
      </c>
      <c r="T1886" s="10">
        <f t="shared" si="237"/>
        <v>41240.5</v>
      </c>
      <c r="U1886" t="str">
        <f t="shared" si="238"/>
        <v>TRUE</v>
      </c>
      <c r="V1886">
        <f t="shared" si="239"/>
        <v>35.301678240743058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41099.093865740739</v>
      </c>
      <c r="T1887" s="10">
        <f t="shared" si="237"/>
        <v>41131.916666666664</v>
      </c>
      <c r="U1887" t="str">
        <f t="shared" si="238"/>
        <v>TRUE</v>
      </c>
      <c r="V1887">
        <f t="shared" si="239"/>
        <v>32.822800925925549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41925.906689814816</v>
      </c>
      <c r="T1888" s="10">
        <f t="shared" si="237"/>
        <v>41955.94835648148</v>
      </c>
      <c r="U1888" t="str">
        <f t="shared" si="238"/>
        <v>TRUE</v>
      </c>
      <c r="V1888">
        <f t="shared" si="239"/>
        <v>30.041666666664241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42323.800138888888</v>
      </c>
      <c r="T1889" s="10">
        <f t="shared" si="237"/>
        <v>42341.895833333328</v>
      </c>
      <c r="U1889" t="str">
        <f t="shared" si="238"/>
        <v>TRUE</v>
      </c>
      <c r="V1889">
        <f t="shared" si="239"/>
        <v>18.095694444440596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40299.239953703705</v>
      </c>
      <c r="T1890" s="10">
        <f t="shared" si="237"/>
        <v>40330.207638888889</v>
      </c>
      <c r="U1890" t="str">
        <f t="shared" si="238"/>
        <v>TRUE</v>
      </c>
      <c r="V1890">
        <f t="shared" si="239"/>
        <v>30.967685185183655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41299.793356481481</v>
      </c>
      <c r="T1891" s="10">
        <f t="shared" si="237"/>
        <v>41344.751689814817</v>
      </c>
      <c r="U1891" t="str">
        <f t="shared" si="238"/>
        <v>TRUE</v>
      </c>
      <c r="V1891">
        <f t="shared" si="239"/>
        <v>44.958333333335759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41228.786203703705</v>
      </c>
      <c r="T1892" s="10">
        <f t="shared" si="237"/>
        <v>41258.786203703705</v>
      </c>
      <c r="U1892" t="str">
        <f t="shared" si="238"/>
        <v>TRUE</v>
      </c>
      <c r="V1892">
        <f t="shared" si="239"/>
        <v>30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40335.798078703701</v>
      </c>
      <c r="T1893" s="10">
        <f t="shared" si="237"/>
        <v>40381.25</v>
      </c>
      <c r="U1893" t="str">
        <f t="shared" si="238"/>
        <v>TRUE</v>
      </c>
      <c r="V1893">
        <f t="shared" si="239"/>
        <v>45.451921296298678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40671.637511574074</v>
      </c>
      <c r="T1894" s="10">
        <f t="shared" si="237"/>
        <v>40701.637511574074</v>
      </c>
      <c r="U1894" t="str">
        <f t="shared" si="238"/>
        <v>TRUE</v>
      </c>
      <c r="V1894">
        <f t="shared" si="239"/>
        <v>30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40632.94195601852</v>
      </c>
      <c r="T1895" s="10">
        <f t="shared" si="237"/>
        <v>40649.165972222225</v>
      </c>
      <c r="U1895" t="str">
        <f t="shared" si="238"/>
        <v>TRUE</v>
      </c>
      <c r="V1895">
        <f t="shared" si="239"/>
        <v>16.224016203705105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40920.904895833337</v>
      </c>
      <c r="T1896" s="10">
        <f t="shared" si="237"/>
        <v>40951.904895833337</v>
      </c>
      <c r="U1896" t="str">
        <f t="shared" si="238"/>
        <v>TRUE</v>
      </c>
      <c r="V1896">
        <f t="shared" si="239"/>
        <v>31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42267.746782407412</v>
      </c>
      <c r="T1897" s="10">
        <f t="shared" si="237"/>
        <v>42297.746782407412</v>
      </c>
      <c r="U1897" t="str">
        <f t="shared" si="238"/>
        <v>TRUE</v>
      </c>
      <c r="V1897">
        <f t="shared" si="239"/>
        <v>30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40981.710243055553</v>
      </c>
      <c r="T1898" s="10">
        <f t="shared" si="237"/>
        <v>41011.710243055553</v>
      </c>
      <c r="U1898" t="str">
        <f t="shared" si="238"/>
        <v>TRUE</v>
      </c>
      <c r="V1898">
        <f t="shared" si="239"/>
        <v>30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41680.583402777782</v>
      </c>
      <c r="T1899" s="10">
        <f t="shared" si="237"/>
        <v>41702.875</v>
      </c>
      <c r="U1899" t="str">
        <f t="shared" si="238"/>
        <v>TRUE</v>
      </c>
      <c r="V1899">
        <f t="shared" si="239"/>
        <v>22.291597222218115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42366.192974537036</v>
      </c>
      <c r="T1900" s="10">
        <f t="shared" si="237"/>
        <v>42401.75</v>
      </c>
      <c r="U1900" t="str">
        <f t="shared" si="238"/>
        <v>TRUE</v>
      </c>
      <c r="V1900">
        <f t="shared" si="239"/>
        <v>35.557025462963793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42058.941736111112</v>
      </c>
      <c r="T1901" s="10">
        <f t="shared" si="237"/>
        <v>42088.90006944444</v>
      </c>
      <c r="U1901" t="str">
        <f t="shared" si="238"/>
        <v>TRUE</v>
      </c>
      <c r="V1901">
        <f t="shared" si="239"/>
        <v>29.958333333328483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41160.871886574074</v>
      </c>
      <c r="T1902" s="10">
        <f t="shared" si="237"/>
        <v>41188.415972222225</v>
      </c>
      <c r="U1902" t="str">
        <f t="shared" si="238"/>
        <v>TRUE</v>
      </c>
      <c r="V1902">
        <f t="shared" si="239"/>
        <v>27.54408564815094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42116.54315972222</v>
      </c>
      <c r="T1903" s="10">
        <f t="shared" si="237"/>
        <v>42146.541666666672</v>
      </c>
      <c r="U1903" t="str">
        <f t="shared" si="238"/>
        <v>FALSE</v>
      </c>
      <c r="V1903">
        <f t="shared" si="239"/>
        <v>29.998506944451947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42037.789895833332</v>
      </c>
      <c r="T1904" s="10">
        <f t="shared" si="237"/>
        <v>42067.789895833332</v>
      </c>
      <c r="U1904" t="str">
        <f t="shared" si="238"/>
        <v>FALSE</v>
      </c>
      <c r="V1904">
        <f t="shared" si="239"/>
        <v>30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42702.770729166667</v>
      </c>
      <c r="T1905" s="10">
        <f t="shared" si="237"/>
        <v>42762.770729166667</v>
      </c>
      <c r="U1905" t="str">
        <f t="shared" si="238"/>
        <v>FALSE</v>
      </c>
      <c r="V1905">
        <f t="shared" si="239"/>
        <v>60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42326.685428240744</v>
      </c>
      <c r="T1906" s="10">
        <f t="shared" si="237"/>
        <v>42371.685428240744</v>
      </c>
      <c r="U1906" t="str">
        <f t="shared" si="238"/>
        <v>FALSE</v>
      </c>
      <c r="V1906">
        <f t="shared" si="239"/>
        <v>45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41859.925856481481</v>
      </c>
      <c r="T1907" s="10">
        <f t="shared" si="237"/>
        <v>41889.925856481481</v>
      </c>
      <c r="U1907" t="str">
        <f t="shared" si="238"/>
        <v>FALSE</v>
      </c>
      <c r="V1907">
        <f t="shared" si="239"/>
        <v>30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42514.671099537038</v>
      </c>
      <c r="T1908" s="10">
        <f t="shared" si="237"/>
        <v>42544.671099537038</v>
      </c>
      <c r="U1908" t="str">
        <f t="shared" si="238"/>
        <v>FALSE</v>
      </c>
      <c r="V1908">
        <f t="shared" si="239"/>
        <v>30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41767.587094907409</v>
      </c>
      <c r="T1909" s="10">
        <f t="shared" si="237"/>
        <v>41782.587094907409</v>
      </c>
      <c r="U1909" t="str">
        <f t="shared" si="238"/>
        <v>FALSE</v>
      </c>
      <c r="V1909">
        <f t="shared" si="239"/>
        <v>15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42703.917824074073</v>
      </c>
      <c r="T1910" s="10">
        <f t="shared" si="237"/>
        <v>42733.917824074073</v>
      </c>
      <c r="U1910" t="str">
        <f t="shared" si="238"/>
        <v>FALSE</v>
      </c>
      <c r="V1910">
        <f t="shared" si="239"/>
        <v>30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41905.429155092592</v>
      </c>
      <c r="T1911" s="10">
        <f t="shared" si="237"/>
        <v>41935.429155092592</v>
      </c>
      <c r="U1911" t="str">
        <f t="shared" si="238"/>
        <v>FALSE</v>
      </c>
      <c r="V1911">
        <f t="shared" si="239"/>
        <v>30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42264.963159722218</v>
      </c>
      <c r="T1912" s="10">
        <f t="shared" si="237"/>
        <v>42308.947916666672</v>
      </c>
      <c r="U1912" t="str">
        <f t="shared" si="238"/>
        <v>FALSE</v>
      </c>
      <c r="V1912">
        <f t="shared" si="239"/>
        <v>43.984756944453693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41830.033958333333</v>
      </c>
      <c r="T1913" s="10">
        <f t="shared" si="237"/>
        <v>41860.033958333333</v>
      </c>
      <c r="U1913" t="str">
        <f t="shared" si="238"/>
        <v>FALSE</v>
      </c>
      <c r="V1913">
        <f t="shared" si="239"/>
        <v>30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42129.226388888885</v>
      </c>
      <c r="T1914" s="10">
        <f t="shared" si="237"/>
        <v>42159.226388888885</v>
      </c>
      <c r="U1914" t="str">
        <f t="shared" si="238"/>
        <v>FALSE</v>
      </c>
      <c r="V1914">
        <f t="shared" si="239"/>
        <v>30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41890.511319444442</v>
      </c>
      <c r="T1915" s="10">
        <f t="shared" si="237"/>
        <v>41920.511319444442</v>
      </c>
      <c r="U1915" t="str">
        <f t="shared" si="238"/>
        <v>FALSE</v>
      </c>
      <c r="V1915">
        <f t="shared" si="239"/>
        <v>30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41929.174456018518</v>
      </c>
      <c r="T1916" s="10">
        <f t="shared" si="237"/>
        <v>41944.165972222225</v>
      </c>
      <c r="U1916" t="str">
        <f t="shared" si="238"/>
        <v>FALSE</v>
      </c>
      <c r="V1916">
        <f t="shared" si="239"/>
        <v>14.991516203706851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41864.04886574074</v>
      </c>
      <c r="T1917" s="10">
        <f t="shared" si="237"/>
        <v>41884.04886574074</v>
      </c>
      <c r="U1917" t="str">
        <f t="shared" si="238"/>
        <v>FALSE</v>
      </c>
      <c r="V1917">
        <f t="shared" si="239"/>
        <v>20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42656.717303240745</v>
      </c>
      <c r="T1918" s="10">
        <f t="shared" si="237"/>
        <v>42681.758969907409</v>
      </c>
      <c r="U1918" t="str">
        <f t="shared" si="238"/>
        <v>FALSE</v>
      </c>
      <c r="V1918">
        <f t="shared" si="239"/>
        <v>25.041666666664241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42746.270057870366</v>
      </c>
      <c r="T1919" s="10">
        <f t="shared" si="237"/>
        <v>42776.270057870366</v>
      </c>
      <c r="U1919" t="str">
        <f t="shared" si="238"/>
        <v>FALSE</v>
      </c>
      <c r="V1919">
        <f t="shared" si="239"/>
        <v>30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41828.789942129632</v>
      </c>
      <c r="T1920" s="10">
        <f t="shared" si="237"/>
        <v>41863.789942129632</v>
      </c>
      <c r="U1920" t="str">
        <f t="shared" si="238"/>
        <v>FALSE</v>
      </c>
      <c r="V1920">
        <f t="shared" si="239"/>
        <v>35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42113.875567129624</v>
      </c>
      <c r="T1921" s="10">
        <f t="shared" si="237"/>
        <v>42143.875567129624</v>
      </c>
      <c r="U1921" t="str">
        <f t="shared" si="238"/>
        <v>FALSE</v>
      </c>
      <c r="V1921">
        <f t="shared" si="239"/>
        <v>30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42270.875706018516</v>
      </c>
      <c r="T1922" s="10">
        <f t="shared" si="237"/>
        <v>42298.958333333328</v>
      </c>
      <c r="U1922" t="str">
        <f t="shared" si="238"/>
        <v>FALSE</v>
      </c>
      <c r="V1922">
        <f t="shared" si="239"/>
        <v>28.082627314812271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IF(L1923&gt;0, E1923/L1923,0)</f>
        <v>54</v>
      </c>
      <c r="Q1923" t="str">
        <f t="shared" ref="Q1923:Q1986" si="242">LEFT(N1923, FIND("/",N1923,1)-1)</f>
        <v>music</v>
      </c>
      <c r="R1923" t="str">
        <f t="shared" ref="R1923:R1986" si="243">RIGHT(N1923,LEN(N1923)-FIND("/",N1923))</f>
        <v>indie rock</v>
      </c>
      <c r="S1923" s="10">
        <f t="shared" ref="S1923:S1986" si="244">(((J1923/60)/60)/24)+DATE(1970,1,1)</f>
        <v>41074.221562500003</v>
      </c>
      <c r="T1923" s="10">
        <f t="shared" ref="T1923:T1986" si="245">(((I1923/60)/60)/24)+DATE(1970,1,1)</f>
        <v>41104.221562500003</v>
      </c>
      <c r="U1923" t="str">
        <f t="shared" ref="U1923:U1986" si="246">IF(E1923&gt;=D1923,"TRUE","FALSE")</f>
        <v>TRUE</v>
      </c>
      <c r="V1923">
        <f t="shared" ref="V1923:V1986" si="247">T1923-S1923</f>
        <v>30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41590.255868055552</v>
      </c>
      <c r="T1924" s="10">
        <f t="shared" si="245"/>
        <v>41620.255868055552</v>
      </c>
      <c r="U1924" t="str">
        <f t="shared" si="246"/>
        <v>TRUE</v>
      </c>
      <c r="V1924">
        <f t="shared" si="247"/>
        <v>30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40772.848749999997</v>
      </c>
      <c r="T1925" s="10">
        <f t="shared" si="245"/>
        <v>40813.207638888889</v>
      </c>
      <c r="U1925" t="str">
        <f t="shared" si="246"/>
        <v>TRUE</v>
      </c>
      <c r="V1925">
        <f t="shared" si="247"/>
        <v>40.35888888889167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41626.761053240742</v>
      </c>
      <c r="T1926" s="10">
        <f t="shared" si="245"/>
        <v>41654.814583333333</v>
      </c>
      <c r="U1926" t="str">
        <f t="shared" si="246"/>
        <v>TRUE</v>
      </c>
      <c r="V1926">
        <f t="shared" si="247"/>
        <v>28.053530092591245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41535.90148148148</v>
      </c>
      <c r="T1927" s="10">
        <f t="shared" si="245"/>
        <v>41558</v>
      </c>
      <c r="U1927" t="str">
        <f t="shared" si="246"/>
        <v>TRUE</v>
      </c>
      <c r="V1927">
        <f t="shared" si="247"/>
        <v>22.098518518519995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40456.954351851848</v>
      </c>
      <c r="T1928" s="10">
        <f t="shared" si="245"/>
        <v>40484.018055555556</v>
      </c>
      <c r="U1928" t="str">
        <f t="shared" si="246"/>
        <v>TRUE</v>
      </c>
      <c r="V1928">
        <f t="shared" si="247"/>
        <v>27.063703703708597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40960.861562500002</v>
      </c>
      <c r="T1929" s="10">
        <f t="shared" si="245"/>
        <v>40976.207638888889</v>
      </c>
      <c r="U1929" t="str">
        <f t="shared" si="246"/>
        <v>TRUE</v>
      </c>
      <c r="V1929">
        <f t="shared" si="247"/>
        <v>15.346076388887013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41371.648078703707</v>
      </c>
      <c r="T1930" s="10">
        <f t="shared" si="245"/>
        <v>41401.648078703707</v>
      </c>
      <c r="U1930" t="str">
        <f t="shared" si="246"/>
        <v>TRUE</v>
      </c>
      <c r="V1930">
        <f t="shared" si="247"/>
        <v>30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40687.021597222221</v>
      </c>
      <c r="T1931" s="10">
        <f t="shared" si="245"/>
        <v>40729.021597222221</v>
      </c>
      <c r="U1931" t="str">
        <f t="shared" si="246"/>
        <v>TRUE</v>
      </c>
      <c r="V1931">
        <f t="shared" si="247"/>
        <v>42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41402.558819444443</v>
      </c>
      <c r="T1932" s="10">
        <f t="shared" si="245"/>
        <v>41462.558819444443</v>
      </c>
      <c r="U1932" t="str">
        <f t="shared" si="246"/>
        <v>TRUE</v>
      </c>
      <c r="V1932">
        <f t="shared" si="247"/>
        <v>60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41037.892465277779</v>
      </c>
      <c r="T1933" s="10">
        <f t="shared" si="245"/>
        <v>41051.145833333336</v>
      </c>
      <c r="U1933" t="str">
        <f t="shared" si="246"/>
        <v>TRUE</v>
      </c>
      <c r="V1933">
        <f t="shared" si="247"/>
        <v>13.253368055557075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40911.809872685182</v>
      </c>
      <c r="T1934" s="10">
        <f t="shared" si="245"/>
        <v>40932.809872685182</v>
      </c>
      <c r="U1934" t="str">
        <f t="shared" si="246"/>
        <v>TRUE</v>
      </c>
      <c r="V1934">
        <f t="shared" si="247"/>
        <v>21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41879.130868055552</v>
      </c>
      <c r="T1935" s="10">
        <f t="shared" si="245"/>
        <v>41909.130868055552</v>
      </c>
      <c r="U1935" t="str">
        <f t="shared" si="246"/>
        <v>TRUE</v>
      </c>
      <c r="V1935">
        <f t="shared" si="247"/>
        <v>30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40865.867141203707</v>
      </c>
      <c r="T1936" s="10">
        <f t="shared" si="245"/>
        <v>40902.208333333336</v>
      </c>
      <c r="U1936" t="str">
        <f t="shared" si="246"/>
        <v>TRUE</v>
      </c>
      <c r="V1936">
        <f t="shared" si="247"/>
        <v>36.341192129628325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41773.932534722226</v>
      </c>
      <c r="T1937" s="10">
        <f t="shared" si="245"/>
        <v>41811.207638888889</v>
      </c>
      <c r="U1937" t="str">
        <f t="shared" si="246"/>
        <v>TRUE</v>
      </c>
      <c r="V1937">
        <f t="shared" si="247"/>
        <v>37.275104166663368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40852.889699074076</v>
      </c>
      <c r="T1938" s="10">
        <f t="shared" si="245"/>
        <v>40883.249305555553</v>
      </c>
      <c r="U1938" t="str">
        <f t="shared" si="246"/>
        <v>TRUE</v>
      </c>
      <c r="V1938">
        <f t="shared" si="247"/>
        <v>30.359606481477385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41059.118993055556</v>
      </c>
      <c r="T1939" s="10">
        <f t="shared" si="245"/>
        <v>41075.165972222225</v>
      </c>
      <c r="U1939" t="str">
        <f t="shared" si="246"/>
        <v>TRUE</v>
      </c>
      <c r="V1939">
        <f t="shared" si="247"/>
        <v>16.046979166669189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41426.259618055556</v>
      </c>
      <c r="T1940" s="10">
        <f t="shared" si="245"/>
        <v>41457.208333333336</v>
      </c>
      <c r="U1940" t="str">
        <f t="shared" si="246"/>
        <v>TRUE</v>
      </c>
      <c r="V1940">
        <f t="shared" si="247"/>
        <v>30.948715277780138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41313.985046296293</v>
      </c>
      <c r="T1941" s="10">
        <f t="shared" si="245"/>
        <v>41343.943379629629</v>
      </c>
      <c r="U1941" t="str">
        <f t="shared" si="246"/>
        <v>TRUE</v>
      </c>
      <c r="V1941">
        <f t="shared" si="247"/>
        <v>29.958333333335759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40670.507326388892</v>
      </c>
      <c r="T1942" s="10">
        <f t="shared" si="245"/>
        <v>40709.165972222225</v>
      </c>
      <c r="U1942" t="str">
        <f t="shared" si="246"/>
        <v>TRUE</v>
      </c>
      <c r="V1942">
        <f t="shared" si="247"/>
        <v>38.658645833333139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41744.290868055556</v>
      </c>
      <c r="T1943" s="10">
        <f t="shared" si="245"/>
        <v>41774.290868055556</v>
      </c>
      <c r="U1943" t="str">
        <f t="shared" si="246"/>
        <v>TRUE</v>
      </c>
      <c r="V1943">
        <f t="shared" si="247"/>
        <v>30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40638.828009259261</v>
      </c>
      <c r="T1944" s="10">
        <f t="shared" si="245"/>
        <v>40728.828009259261</v>
      </c>
      <c r="U1944" t="str">
        <f t="shared" si="246"/>
        <v>TRUE</v>
      </c>
      <c r="V1944">
        <f t="shared" si="247"/>
        <v>90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42548.269861111112</v>
      </c>
      <c r="T1945" s="10">
        <f t="shared" si="245"/>
        <v>42593.269861111112</v>
      </c>
      <c r="U1945" t="str">
        <f t="shared" si="246"/>
        <v>TRUE</v>
      </c>
      <c r="V1945">
        <f t="shared" si="247"/>
        <v>45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41730.584374999999</v>
      </c>
      <c r="T1946" s="10">
        <f t="shared" si="245"/>
        <v>41760.584374999999</v>
      </c>
      <c r="U1946" t="str">
        <f t="shared" si="246"/>
        <v>TRUE</v>
      </c>
      <c r="V1946">
        <f t="shared" si="247"/>
        <v>30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42157.251828703709</v>
      </c>
      <c r="T1947" s="10">
        <f t="shared" si="245"/>
        <v>42197.251828703709</v>
      </c>
      <c r="U1947" t="str">
        <f t="shared" si="246"/>
        <v>TRUE</v>
      </c>
      <c r="V1947">
        <f t="shared" si="247"/>
        <v>40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41689.150011574071</v>
      </c>
      <c r="T1948" s="10">
        <f t="shared" si="245"/>
        <v>41749.108344907407</v>
      </c>
      <c r="U1948" t="str">
        <f t="shared" si="246"/>
        <v>TRUE</v>
      </c>
      <c r="V1948">
        <f t="shared" si="247"/>
        <v>59.958333333335759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40102.918055555558</v>
      </c>
      <c r="T1949" s="10">
        <f t="shared" si="245"/>
        <v>40140.249305555553</v>
      </c>
      <c r="U1949" t="str">
        <f t="shared" si="246"/>
        <v>TRUE</v>
      </c>
      <c r="V1949">
        <f t="shared" si="247"/>
        <v>37.331249999995634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42473.604270833333</v>
      </c>
      <c r="T1950" s="10">
        <f t="shared" si="245"/>
        <v>42527.709722222222</v>
      </c>
      <c r="U1950" t="str">
        <f t="shared" si="246"/>
        <v>TRUE</v>
      </c>
      <c r="V1950">
        <f t="shared" si="247"/>
        <v>54.105451388888469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41800.423043981478</v>
      </c>
      <c r="T1951" s="10">
        <f t="shared" si="245"/>
        <v>41830.423043981478</v>
      </c>
      <c r="U1951" t="str">
        <f t="shared" si="246"/>
        <v>TRUE</v>
      </c>
      <c r="V1951">
        <f t="shared" si="247"/>
        <v>30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40624.181400462963</v>
      </c>
      <c r="T1952" s="10">
        <f t="shared" si="245"/>
        <v>40655.181400462963</v>
      </c>
      <c r="U1952" t="str">
        <f t="shared" si="246"/>
        <v>TRUE</v>
      </c>
      <c r="V1952">
        <f t="shared" si="247"/>
        <v>31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42651.420567129629</v>
      </c>
      <c r="T1953" s="10">
        <f t="shared" si="245"/>
        <v>42681.462233796294</v>
      </c>
      <c r="U1953" t="str">
        <f t="shared" si="246"/>
        <v>TRUE</v>
      </c>
      <c r="V1953">
        <f t="shared" si="247"/>
        <v>30.041666666664241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41526.60665509259</v>
      </c>
      <c r="T1954" s="10">
        <f t="shared" si="245"/>
        <v>41563.60665509259</v>
      </c>
      <c r="U1954" t="str">
        <f t="shared" si="246"/>
        <v>TRUE</v>
      </c>
      <c r="V1954">
        <f t="shared" si="247"/>
        <v>37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40941.199826388889</v>
      </c>
      <c r="T1955" s="10">
        <f t="shared" si="245"/>
        <v>40970.125</v>
      </c>
      <c r="U1955" t="str">
        <f t="shared" si="246"/>
        <v>TRUE</v>
      </c>
      <c r="V1955">
        <f t="shared" si="247"/>
        <v>28.925173611110949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42394.580740740741</v>
      </c>
      <c r="T1956" s="10">
        <f t="shared" si="245"/>
        <v>42441.208333333328</v>
      </c>
      <c r="U1956" t="str">
        <f t="shared" si="246"/>
        <v>TRUE</v>
      </c>
      <c r="V1956">
        <f t="shared" si="247"/>
        <v>46.627592592587462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41020.271770833337</v>
      </c>
      <c r="T1957" s="10">
        <f t="shared" si="245"/>
        <v>41052.791666666664</v>
      </c>
      <c r="U1957" t="str">
        <f t="shared" si="246"/>
        <v>TRUE</v>
      </c>
      <c r="V1957">
        <f t="shared" si="247"/>
        <v>32.51989583332761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42067.923668981486</v>
      </c>
      <c r="T1958" s="10">
        <f t="shared" si="245"/>
        <v>42112.882002314815</v>
      </c>
      <c r="U1958" t="str">
        <f t="shared" si="246"/>
        <v>TRUE</v>
      </c>
      <c r="V1958">
        <f t="shared" si="247"/>
        <v>44.958333333328483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41179.098530092589</v>
      </c>
      <c r="T1959" s="10">
        <f t="shared" si="245"/>
        <v>41209.098530092589</v>
      </c>
      <c r="U1959" t="str">
        <f t="shared" si="246"/>
        <v>TRUE</v>
      </c>
      <c r="V1959">
        <f t="shared" si="247"/>
        <v>30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41326.987974537034</v>
      </c>
      <c r="T1960" s="10">
        <f t="shared" si="245"/>
        <v>41356.94630787037</v>
      </c>
      <c r="U1960" t="str">
        <f t="shared" si="246"/>
        <v>TRUE</v>
      </c>
      <c r="V1960">
        <f t="shared" si="247"/>
        <v>29.958333333335759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41871.845601851855</v>
      </c>
      <c r="T1961" s="10">
        <f t="shared" si="245"/>
        <v>41913</v>
      </c>
      <c r="U1961" t="str">
        <f t="shared" si="246"/>
        <v>TRUE</v>
      </c>
      <c r="V1961">
        <f t="shared" si="247"/>
        <v>41.154398148144537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41964.362743055557</v>
      </c>
      <c r="T1962" s="10">
        <f t="shared" si="245"/>
        <v>41994.362743055557</v>
      </c>
      <c r="U1962" t="str">
        <f t="shared" si="246"/>
        <v>TRUE</v>
      </c>
      <c r="V1962">
        <f t="shared" si="247"/>
        <v>30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41148.194641203707</v>
      </c>
      <c r="T1963" s="10">
        <f t="shared" si="245"/>
        <v>41188.165972222225</v>
      </c>
      <c r="U1963" t="str">
        <f t="shared" si="246"/>
        <v>TRUE</v>
      </c>
      <c r="V1963">
        <f t="shared" si="247"/>
        <v>39.971331018517958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41742.780509259261</v>
      </c>
      <c r="T1964" s="10">
        <f t="shared" si="245"/>
        <v>41772.780509259261</v>
      </c>
      <c r="U1964" t="str">
        <f t="shared" si="246"/>
        <v>TRUE</v>
      </c>
      <c r="V1964">
        <f t="shared" si="247"/>
        <v>30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41863.429791666669</v>
      </c>
      <c r="T1965" s="10">
        <f t="shared" si="245"/>
        <v>41898.429791666669</v>
      </c>
      <c r="U1965" t="str">
        <f t="shared" si="246"/>
        <v>TRUE</v>
      </c>
      <c r="V1965">
        <f t="shared" si="247"/>
        <v>35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42452.272824074069</v>
      </c>
      <c r="T1966" s="10">
        <f t="shared" si="245"/>
        <v>42482.272824074069</v>
      </c>
      <c r="U1966" t="str">
        <f t="shared" si="246"/>
        <v>TRUE</v>
      </c>
      <c r="V1966">
        <f t="shared" si="247"/>
        <v>30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40898.089236111111</v>
      </c>
      <c r="T1967" s="10">
        <f t="shared" si="245"/>
        <v>40920.041666666664</v>
      </c>
      <c r="U1967" t="str">
        <f t="shared" si="246"/>
        <v>TRUE</v>
      </c>
      <c r="V1967">
        <f t="shared" si="247"/>
        <v>21.952430555553292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41835.540486111109</v>
      </c>
      <c r="T1968" s="10">
        <f t="shared" si="245"/>
        <v>41865.540486111109</v>
      </c>
      <c r="U1968" t="str">
        <f t="shared" si="246"/>
        <v>TRUE</v>
      </c>
      <c r="V1968">
        <f t="shared" si="247"/>
        <v>30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41730.663530092592</v>
      </c>
      <c r="T1969" s="10">
        <f t="shared" si="245"/>
        <v>41760.663530092592</v>
      </c>
      <c r="U1969" t="str">
        <f t="shared" si="246"/>
        <v>TRUE</v>
      </c>
      <c r="V1969">
        <f t="shared" si="247"/>
        <v>30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42676.586979166663</v>
      </c>
      <c r="T1970" s="10">
        <f t="shared" si="245"/>
        <v>42707.628645833334</v>
      </c>
      <c r="U1970" t="str">
        <f t="shared" si="246"/>
        <v>TRUE</v>
      </c>
      <c r="V1970">
        <f t="shared" si="247"/>
        <v>31.041666666671517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42557.792453703703</v>
      </c>
      <c r="T1971" s="10">
        <f t="shared" si="245"/>
        <v>42587.792453703703</v>
      </c>
      <c r="U1971" t="str">
        <f t="shared" si="246"/>
        <v>TRUE</v>
      </c>
      <c r="V1971">
        <f t="shared" si="247"/>
        <v>30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41324.193298611113</v>
      </c>
      <c r="T1972" s="10">
        <f t="shared" si="245"/>
        <v>41384.151631944449</v>
      </c>
      <c r="U1972" t="str">
        <f t="shared" si="246"/>
        <v>TRUE</v>
      </c>
      <c r="V1972">
        <f t="shared" si="247"/>
        <v>59.958333333335759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41561.500706018516</v>
      </c>
      <c r="T1973" s="10">
        <f t="shared" si="245"/>
        <v>41593.166666666664</v>
      </c>
      <c r="U1973" t="str">
        <f t="shared" si="246"/>
        <v>TRUE</v>
      </c>
      <c r="V1973">
        <f t="shared" si="247"/>
        <v>31.66596064814803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41201.012083333335</v>
      </c>
      <c r="T1974" s="10">
        <f t="shared" si="245"/>
        <v>41231.053749999999</v>
      </c>
      <c r="U1974" t="str">
        <f t="shared" si="246"/>
        <v>TRUE</v>
      </c>
      <c r="V1974">
        <f t="shared" si="247"/>
        <v>30.041666666664241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42549.722962962958</v>
      </c>
      <c r="T1975" s="10">
        <f t="shared" si="245"/>
        <v>42588.291666666672</v>
      </c>
      <c r="U1975" t="str">
        <f t="shared" si="246"/>
        <v>TRUE</v>
      </c>
      <c r="V1975">
        <f t="shared" si="247"/>
        <v>38.568703703713254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41445.334131944444</v>
      </c>
      <c r="T1976" s="10">
        <f t="shared" si="245"/>
        <v>41505.334131944444</v>
      </c>
      <c r="U1976" t="str">
        <f t="shared" si="246"/>
        <v>TRUE</v>
      </c>
      <c r="V1976">
        <f t="shared" si="247"/>
        <v>60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41313.755219907405</v>
      </c>
      <c r="T1977" s="10">
        <f t="shared" si="245"/>
        <v>41343.755219907405</v>
      </c>
      <c r="U1977" t="str">
        <f t="shared" si="246"/>
        <v>TRUE</v>
      </c>
      <c r="V1977">
        <f t="shared" si="247"/>
        <v>30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41438.899594907409</v>
      </c>
      <c r="T1978" s="10">
        <f t="shared" si="245"/>
        <v>41468.899594907409</v>
      </c>
      <c r="U1978" t="str">
        <f t="shared" si="246"/>
        <v>TRUE</v>
      </c>
      <c r="V1978">
        <f t="shared" si="247"/>
        <v>30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42311.216898148152</v>
      </c>
      <c r="T1979" s="10">
        <f t="shared" si="245"/>
        <v>42357.332638888889</v>
      </c>
      <c r="U1979" t="str">
        <f t="shared" si="246"/>
        <v>TRUE</v>
      </c>
      <c r="V1979">
        <f t="shared" si="247"/>
        <v>46.115740740737238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41039.225601851853</v>
      </c>
      <c r="T1980" s="10">
        <f t="shared" si="245"/>
        <v>41072.291666666664</v>
      </c>
      <c r="U1980" t="str">
        <f t="shared" si="246"/>
        <v>TRUE</v>
      </c>
      <c r="V1980">
        <f t="shared" si="247"/>
        <v>33.066064814811398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42290.460023148145</v>
      </c>
      <c r="T1981" s="10">
        <f t="shared" si="245"/>
        <v>42327.207638888889</v>
      </c>
      <c r="U1981" t="str">
        <f t="shared" si="246"/>
        <v>TRUE</v>
      </c>
      <c r="V1981">
        <f t="shared" si="247"/>
        <v>36.74761574074364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42423.542384259257</v>
      </c>
      <c r="T1982" s="10">
        <f t="shared" si="245"/>
        <v>42463.500717592593</v>
      </c>
      <c r="U1982" t="str">
        <f t="shared" si="246"/>
        <v>TRUE</v>
      </c>
      <c r="V1982">
        <f t="shared" si="247"/>
        <v>39.958333333335759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41799.725289351853</v>
      </c>
      <c r="T1983" s="10">
        <f t="shared" si="245"/>
        <v>41829.725289351853</v>
      </c>
      <c r="U1983" t="str">
        <f t="shared" si="246"/>
        <v>FALSE</v>
      </c>
      <c r="V1983">
        <f t="shared" si="247"/>
        <v>30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42678.586655092593</v>
      </c>
      <c r="T1984" s="10">
        <f t="shared" si="245"/>
        <v>42708.628321759257</v>
      </c>
      <c r="U1984" t="str">
        <f t="shared" si="246"/>
        <v>FALSE</v>
      </c>
      <c r="V1984">
        <f t="shared" si="247"/>
        <v>30.041666666664241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42593.011782407411</v>
      </c>
      <c r="T1985" s="10">
        <f t="shared" si="245"/>
        <v>42615.291666666672</v>
      </c>
      <c r="U1985" t="str">
        <f t="shared" si="246"/>
        <v>FALSE</v>
      </c>
      <c r="V1985">
        <f t="shared" si="247"/>
        <v>22.279884259260143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41913.790289351848</v>
      </c>
      <c r="T1986" s="10">
        <f t="shared" si="245"/>
        <v>41973.831956018519</v>
      </c>
      <c r="U1986" t="str">
        <f t="shared" si="246"/>
        <v>FALSE</v>
      </c>
      <c r="V1986">
        <f t="shared" si="247"/>
        <v>60.041666666671517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IF(L1987&gt;0, E1987/L1987,0)</f>
        <v>12.75</v>
      </c>
      <c r="Q1987" t="str">
        <f t="shared" ref="Q1987:Q2050" si="250">LEFT(N1987, FIND("/",N1987,1)-1)</f>
        <v>photography</v>
      </c>
      <c r="R1987" t="str">
        <f t="shared" ref="R1987:R2050" si="251">RIGHT(N1987,LEN(N1987)-FIND("/",N1987))</f>
        <v>people</v>
      </c>
      <c r="S1987" s="10">
        <f t="shared" ref="S1987:S2050" si="252">(((J1987/60)/60)/24)+DATE(1970,1,1)</f>
        <v>42555.698738425926</v>
      </c>
      <c r="T1987" s="10">
        <f t="shared" ref="T1987:T2050" si="253">(((I1987/60)/60)/24)+DATE(1970,1,1)</f>
        <v>42584.958333333328</v>
      </c>
      <c r="U1987" t="str">
        <f t="shared" ref="U1987:U2050" si="254">IF(E1987&gt;=D1987,"TRUE","FALSE")</f>
        <v>FALSE</v>
      </c>
      <c r="V1987">
        <f t="shared" ref="V1987:V2050" si="255">T1987-S1987</f>
        <v>29.259594907402061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42413.433831018512</v>
      </c>
      <c r="T1988" s="10">
        <f t="shared" si="253"/>
        <v>42443.392164351855</v>
      </c>
      <c r="U1988" t="str">
        <f t="shared" si="254"/>
        <v>FALSE</v>
      </c>
      <c r="V1988">
        <f t="shared" si="255"/>
        <v>29.958333333343035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42034.639768518522</v>
      </c>
      <c r="T1989" s="10">
        <f t="shared" si="253"/>
        <v>42064.639768518522</v>
      </c>
      <c r="U1989" t="str">
        <f t="shared" si="254"/>
        <v>FALSE</v>
      </c>
      <c r="V1989">
        <f t="shared" si="255"/>
        <v>30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42206.763217592597</v>
      </c>
      <c r="T1990" s="10">
        <f t="shared" si="253"/>
        <v>42236.763217592597</v>
      </c>
      <c r="U1990" t="str">
        <f t="shared" si="254"/>
        <v>FALSE</v>
      </c>
      <c r="V1990">
        <f t="shared" si="255"/>
        <v>30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42685.680648148147</v>
      </c>
      <c r="T1991" s="10">
        <f t="shared" si="253"/>
        <v>42715.680648148147</v>
      </c>
      <c r="U1991" t="str">
        <f t="shared" si="254"/>
        <v>FALSE</v>
      </c>
      <c r="V1991">
        <f t="shared" si="255"/>
        <v>30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42398.195972222224</v>
      </c>
      <c r="T1992" s="10">
        <f t="shared" si="253"/>
        <v>42413.195972222224</v>
      </c>
      <c r="U1992" t="str">
        <f t="shared" si="254"/>
        <v>FALSE</v>
      </c>
      <c r="V1992">
        <f t="shared" si="255"/>
        <v>15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42167.89335648148</v>
      </c>
      <c r="T1993" s="10">
        <f t="shared" si="253"/>
        <v>42188.89335648148</v>
      </c>
      <c r="U1993" t="str">
        <f t="shared" si="254"/>
        <v>FALSE</v>
      </c>
      <c r="V1993">
        <f t="shared" si="255"/>
        <v>21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42023.143414351856</v>
      </c>
      <c r="T1994" s="10">
        <f t="shared" si="253"/>
        <v>42053.143414351856</v>
      </c>
      <c r="U1994" t="str">
        <f t="shared" si="254"/>
        <v>FALSE</v>
      </c>
      <c r="V1994">
        <f t="shared" si="255"/>
        <v>30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42329.58839120371</v>
      </c>
      <c r="T1995" s="10">
        <f t="shared" si="253"/>
        <v>42359.58839120371</v>
      </c>
      <c r="U1995" t="str">
        <f t="shared" si="254"/>
        <v>FALSE</v>
      </c>
      <c r="V1995">
        <f t="shared" si="255"/>
        <v>30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42651.006273148145</v>
      </c>
      <c r="T1996" s="10">
        <f t="shared" si="253"/>
        <v>42711.047939814816</v>
      </c>
      <c r="U1996" t="str">
        <f t="shared" si="254"/>
        <v>FALSE</v>
      </c>
      <c r="V1996">
        <f t="shared" si="255"/>
        <v>60.041666666671517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42181.902037037042</v>
      </c>
      <c r="T1997" s="10">
        <f t="shared" si="253"/>
        <v>42201.902037037042</v>
      </c>
      <c r="U1997" t="str">
        <f t="shared" si="254"/>
        <v>FALSE</v>
      </c>
      <c r="V1997">
        <f t="shared" si="255"/>
        <v>20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41800.819571759261</v>
      </c>
      <c r="T1998" s="10">
        <f t="shared" si="253"/>
        <v>41830.819571759261</v>
      </c>
      <c r="U1998" t="str">
        <f t="shared" si="254"/>
        <v>FALSE</v>
      </c>
      <c r="V1998">
        <f t="shared" si="255"/>
        <v>30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41847.930694444447</v>
      </c>
      <c r="T1999" s="10">
        <f t="shared" si="253"/>
        <v>41877.930694444447</v>
      </c>
      <c r="U1999" t="str">
        <f t="shared" si="254"/>
        <v>FALSE</v>
      </c>
      <c r="V1999">
        <f t="shared" si="255"/>
        <v>30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41807.118495370371</v>
      </c>
      <c r="T2000" s="10">
        <f t="shared" si="253"/>
        <v>41852.118495370371</v>
      </c>
      <c r="U2000" t="str">
        <f t="shared" si="254"/>
        <v>FALSE</v>
      </c>
      <c r="V2000">
        <f t="shared" si="255"/>
        <v>45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41926.482731481483</v>
      </c>
      <c r="T2001" s="10">
        <f t="shared" si="253"/>
        <v>41956.524398148147</v>
      </c>
      <c r="U2001" t="str">
        <f t="shared" si="254"/>
        <v>FALSE</v>
      </c>
      <c r="V2001">
        <f t="shared" si="255"/>
        <v>30.041666666664241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42345.951539351852</v>
      </c>
      <c r="T2002" s="10">
        <f t="shared" si="253"/>
        <v>42375.951539351852</v>
      </c>
      <c r="U2002" t="str">
        <f t="shared" si="254"/>
        <v>FALSE</v>
      </c>
      <c r="V2002">
        <f t="shared" si="255"/>
        <v>30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42136.209675925929</v>
      </c>
      <c r="T2003" s="10">
        <f t="shared" si="253"/>
        <v>42167.833333333328</v>
      </c>
      <c r="U2003" t="str">
        <f t="shared" si="254"/>
        <v>TRUE</v>
      </c>
      <c r="V2003">
        <f t="shared" si="255"/>
        <v>31.623657407399151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42728.71230324074</v>
      </c>
      <c r="T2004" s="10">
        <f t="shared" si="253"/>
        <v>42758.71230324074</v>
      </c>
      <c r="U2004" t="str">
        <f t="shared" si="254"/>
        <v>TRUE</v>
      </c>
      <c r="V2004">
        <f t="shared" si="255"/>
        <v>30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40347.125601851854</v>
      </c>
      <c r="T2005" s="10">
        <f t="shared" si="253"/>
        <v>40361.958333333336</v>
      </c>
      <c r="U2005" t="str">
        <f t="shared" si="254"/>
        <v>TRUE</v>
      </c>
      <c r="V2005">
        <f t="shared" si="255"/>
        <v>14.83273148148146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41800.604895833334</v>
      </c>
      <c r="T2006" s="10">
        <f t="shared" si="253"/>
        <v>41830.604895833334</v>
      </c>
      <c r="U2006" t="str">
        <f t="shared" si="254"/>
        <v>TRUE</v>
      </c>
      <c r="V2006">
        <f t="shared" si="255"/>
        <v>30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41535.812708333331</v>
      </c>
      <c r="T2007" s="10">
        <f t="shared" si="253"/>
        <v>41563.165972222225</v>
      </c>
      <c r="U2007" t="str">
        <f t="shared" si="254"/>
        <v>TRUE</v>
      </c>
      <c r="V2007">
        <f t="shared" si="255"/>
        <v>27.353263888893707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41941.500520833331</v>
      </c>
      <c r="T2008" s="10">
        <f t="shared" si="253"/>
        <v>41976.542187500003</v>
      </c>
      <c r="U2008" t="str">
        <f t="shared" si="254"/>
        <v>TRUE</v>
      </c>
      <c r="V2008">
        <f t="shared" si="255"/>
        <v>35.041666666671517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40347.837800925925</v>
      </c>
      <c r="T2009" s="10">
        <f t="shared" si="253"/>
        <v>40414.166666666664</v>
      </c>
      <c r="U2009" t="str">
        <f t="shared" si="254"/>
        <v>TRUE</v>
      </c>
      <c r="V2009">
        <f t="shared" si="255"/>
        <v>66.328865740739275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40761.604421296295</v>
      </c>
      <c r="T2010" s="10">
        <f t="shared" si="253"/>
        <v>40805.604421296295</v>
      </c>
      <c r="U2010" t="str">
        <f t="shared" si="254"/>
        <v>TRUE</v>
      </c>
      <c r="V2010">
        <f t="shared" si="255"/>
        <v>44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42661.323414351849</v>
      </c>
      <c r="T2011" s="10">
        <f t="shared" si="253"/>
        <v>42697.365081018521</v>
      </c>
      <c r="U2011" t="str">
        <f t="shared" si="254"/>
        <v>TRUE</v>
      </c>
      <c r="V2011">
        <f t="shared" si="255"/>
        <v>36.041666666671517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42570.996423611112</v>
      </c>
      <c r="T2012" s="10">
        <f t="shared" si="253"/>
        <v>42600.996423611112</v>
      </c>
      <c r="U2012" t="str">
        <f t="shared" si="254"/>
        <v>TRUE</v>
      </c>
      <c r="V2012">
        <f t="shared" si="255"/>
        <v>30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42347.358483796299</v>
      </c>
      <c r="T2013" s="10">
        <f t="shared" si="253"/>
        <v>42380.958333333328</v>
      </c>
      <c r="U2013" t="str">
        <f t="shared" si="254"/>
        <v>TRUE</v>
      </c>
      <c r="V2013">
        <f t="shared" si="255"/>
        <v>33.599849537029513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42010.822233796294</v>
      </c>
      <c r="T2014" s="10">
        <f t="shared" si="253"/>
        <v>42040.822233796294</v>
      </c>
      <c r="U2014" t="str">
        <f t="shared" si="254"/>
        <v>TRUE</v>
      </c>
      <c r="V2014">
        <f t="shared" si="255"/>
        <v>30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42499.960810185185</v>
      </c>
      <c r="T2015" s="10">
        <f t="shared" si="253"/>
        <v>42559.960810185185</v>
      </c>
      <c r="U2015" t="str">
        <f t="shared" si="254"/>
        <v>TRUE</v>
      </c>
      <c r="V2015">
        <f t="shared" si="255"/>
        <v>60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41324.214571759258</v>
      </c>
      <c r="T2016" s="10">
        <f t="shared" si="253"/>
        <v>41358.172905092593</v>
      </c>
      <c r="U2016" t="str">
        <f t="shared" si="254"/>
        <v>TRUE</v>
      </c>
      <c r="V2016">
        <f t="shared" si="255"/>
        <v>33.958333333335759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40765.876886574071</v>
      </c>
      <c r="T2017" s="10">
        <f t="shared" si="253"/>
        <v>40795.876886574071</v>
      </c>
      <c r="U2017" t="str">
        <f t="shared" si="254"/>
        <v>TRUE</v>
      </c>
      <c r="V2017">
        <f t="shared" si="255"/>
        <v>30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41312.88077546296</v>
      </c>
      <c r="T2018" s="10">
        <f t="shared" si="253"/>
        <v>41342.88077546296</v>
      </c>
      <c r="U2018" t="str">
        <f t="shared" si="254"/>
        <v>TRUE</v>
      </c>
      <c r="V2018">
        <f t="shared" si="255"/>
        <v>30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40961.057349537034</v>
      </c>
      <c r="T2019" s="10">
        <f t="shared" si="253"/>
        <v>40992.166666666664</v>
      </c>
      <c r="U2019" t="str">
        <f t="shared" si="254"/>
        <v>TRUE</v>
      </c>
      <c r="V2019">
        <f t="shared" si="255"/>
        <v>31.109317129630654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42199.365844907406</v>
      </c>
      <c r="T2020" s="10">
        <f t="shared" si="253"/>
        <v>42229.365844907406</v>
      </c>
      <c r="U2020" t="str">
        <f t="shared" si="254"/>
        <v>TRUE</v>
      </c>
      <c r="V2020">
        <f t="shared" si="255"/>
        <v>30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42605.70857638889</v>
      </c>
      <c r="T2021" s="10">
        <f t="shared" si="253"/>
        <v>42635.70857638889</v>
      </c>
      <c r="U2021" t="str">
        <f t="shared" si="254"/>
        <v>TRUE</v>
      </c>
      <c r="V2021">
        <f t="shared" si="255"/>
        <v>30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41737.097499999996</v>
      </c>
      <c r="T2022" s="10">
        <f t="shared" si="253"/>
        <v>41773.961111111108</v>
      </c>
      <c r="U2022" t="str">
        <f t="shared" si="254"/>
        <v>TRUE</v>
      </c>
      <c r="V2022">
        <f t="shared" si="255"/>
        <v>36.863611111111823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41861.070567129631</v>
      </c>
      <c r="T2023" s="10">
        <f t="shared" si="253"/>
        <v>41906.070567129631</v>
      </c>
      <c r="U2023" t="str">
        <f t="shared" si="254"/>
        <v>TRUE</v>
      </c>
      <c r="V2023">
        <f t="shared" si="255"/>
        <v>45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42502.569120370375</v>
      </c>
      <c r="T2024" s="10">
        <f t="shared" si="253"/>
        <v>42532.569120370375</v>
      </c>
      <c r="U2024" t="str">
        <f t="shared" si="254"/>
        <v>TRUE</v>
      </c>
      <c r="V2024">
        <f t="shared" si="255"/>
        <v>30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42136.420752314814</v>
      </c>
      <c r="T2025" s="10">
        <f t="shared" si="253"/>
        <v>42166.420752314814</v>
      </c>
      <c r="U2025" t="str">
        <f t="shared" si="254"/>
        <v>TRUE</v>
      </c>
      <c r="V2025">
        <f t="shared" si="255"/>
        <v>30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41099.966944444444</v>
      </c>
      <c r="T2026" s="10">
        <f t="shared" si="253"/>
        <v>41134.125</v>
      </c>
      <c r="U2026" t="str">
        <f t="shared" si="254"/>
        <v>TRUE</v>
      </c>
      <c r="V2026">
        <f t="shared" si="255"/>
        <v>34.15805555555562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42136.184560185182</v>
      </c>
      <c r="T2027" s="10">
        <f t="shared" si="253"/>
        <v>42166.184560185182</v>
      </c>
      <c r="U2027" t="str">
        <f t="shared" si="254"/>
        <v>TRUE</v>
      </c>
      <c r="V2027">
        <f t="shared" si="255"/>
        <v>30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41704.735937500001</v>
      </c>
      <c r="T2028" s="10">
        <f t="shared" si="253"/>
        <v>41750.165972222225</v>
      </c>
      <c r="U2028" t="str">
        <f t="shared" si="254"/>
        <v>TRUE</v>
      </c>
      <c r="V2028">
        <f t="shared" si="255"/>
        <v>45.430034722223354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42048.813877314817</v>
      </c>
      <c r="T2029" s="10">
        <f t="shared" si="253"/>
        <v>42093.772210648152</v>
      </c>
      <c r="U2029" t="str">
        <f t="shared" si="254"/>
        <v>TRUE</v>
      </c>
      <c r="V2029">
        <f t="shared" si="255"/>
        <v>44.958333333335759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40215.919050925928</v>
      </c>
      <c r="T2030" s="10">
        <f t="shared" si="253"/>
        <v>40252.913194444445</v>
      </c>
      <c r="U2030" t="str">
        <f t="shared" si="254"/>
        <v>TRUE</v>
      </c>
      <c r="V2030">
        <f t="shared" si="255"/>
        <v>36.994143518517376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41848.021770833337</v>
      </c>
      <c r="T2031" s="10">
        <f t="shared" si="253"/>
        <v>41878.021770833337</v>
      </c>
      <c r="U2031" t="str">
        <f t="shared" si="254"/>
        <v>TRUE</v>
      </c>
      <c r="V2031">
        <f t="shared" si="255"/>
        <v>30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41212.996481481481</v>
      </c>
      <c r="T2032" s="10">
        <f t="shared" si="253"/>
        <v>41242.996481481481</v>
      </c>
      <c r="U2032" t="str">
        <f t="shared" si="254"/>
        <v>TRUE</v>
      </c>
      <c r="V2032">
        <f t="shared" si="255"/>
        <v>30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41975.329317129625</v>
      </c>
      <c r="T2033" s="10">
        <f t="shared" si="253"/>
        <v>42013.041666666672</v>
      </c>
      <c r="U2033" t="str">
        <f t="shared" si="254"/>
        <v>TRUE</v>
      </c>
      <c r="V2033">
        <f t="shared" si="255"/>
        <v>37.712349537046975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42689.565671296295</v>
      </c>
      <c r="T2034" s="10">
        <f t="shared" si="253"/>
        <v>42719.208333333328</v>
      </c>
      <c r="U2034" t="str">
        <f t="shared" si="254"/>
        <v>TRUE</v>
      </c>
      <c r="V2034">
        <f t="shared" si="255"/>
        <v>29.642662037033006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41725.082384259258</v>
      </c>
      <c r="T2035" s="10">
        <f t="shared" si="253"/>
        <v>41755.082384259258</v>
      </c>
      <c r="U2035" t="str">
        <f t="shared" si="254"/>
        <v>TRUE</v>
      </c>
      <c r="V2035">
        <f t="shared" si="255"/>
        <v>30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42076.130011574074</v>
      </c>
      <c r="T2036" s="10">
        <f t="shared" si="253"/>
        <v>42131.290277777778</v>
      </c>
      <c r="U2036" t="str">
        <f t="shared" si="254"/>
        <v>TRUE</v>
      </c>
      <c r="V2036">
        <f t="shared" si="255"/>
        <v>55.160266203703941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42311.625081018516</v>
      </c>
      <c r="T2037" s="10">
        <f t="shared" si="253"/>
        <v>42357.041666666672</v>
      </c>
      <c r="U2037" t="str">
        <f t="shared" si="254"/>
        <v>TRUE</v>
      </c>
      <c r="V2037">
        <f t="shared" si="255"/>
        <v>45.416585648155888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41738.864803240744</v>
      </c>
      <c r="T2038" s="10">
        <f t="shared" si="253"/>
        <v>41768.864803240744</v>
      </c>
      <c r="U2038" t="str">
        <f t="shared" si="254"/>
        <v>TRUE</v>
      </c>
      <c r="V2038">
        <f t="shared" si="255"/>
        <v>30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41578.210104166668</v>
      </c>
      <c r="T2039" s="10">
        <f t="shared" si="253"/>
        <v>41638.251770833333</v>
      </c>
      <c r="U2039" t="str">
        <f t="shared" si="254"/>
        <v>TRUE</v>
      </c>
      <c r="V2039">
        <f t="shared" si="255"/>
        <v>60.041666666664241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41424.27107638889</v>
      </c>
      <c r="T2040" s="10">
        <f t="shared" si="253"/>
        <v>41456.75</v>
      </c>
      <c r="U2040" t="str">
        <f t="shared" si="254"/>
        <v>TRUE</v>
      </c>
      <c r="V2040">
        <f t="shared" si="255"/>
        <v>32.478923611110076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42675.438946759255</v>
      </c>
      <c r="T2041" s="10">
        <f t="shared" si="253"/>
        <v>42705.207638888889</v>
      </c>
      <c r="U2041" t="str">
        <f t="shared" si="254"/>
        <v>TRUE</v>
      </c>
      <c r="V2041">
        <f t="shared" si="255"/>
        <v>29.768692129633564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41578.927118055559</v>
      </c>
      <c r="T2042" s="10">
        <f t="shared" si="253"/>
        <v>41593.968784722223</v>
      </c>
      <c r="U2042" t="str">
        <f t="shared" si="254"/>
        <v>TRUE</v>
      </c>
      <c r="V2042">
        <f t="shared" si="255"/>
        <v>15.041666666664241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42654.525775462964</v>
      </c>
      <c r="T2043" s="10">
        <f t="shared" si="253"/>
        <v>42684.567442129628</v>
      </c>
      <c r="U2043" t="str">
        <f t="shared" si="254"/>
        <v>TRUE</v>
      </c>
      <c r="V2043">
        <f t="shared" si="255"/>
        <v>30.041666666664241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42331.708032407405</v>
      </c>
      <c r="T2044" s="10">
        <f t="shared" si="253"/>
        <v>42391.708032407405</v>
      </c>
      <c r="U2044" t="str">
        <f t="shared" si="254"/>
        <v>TRUE</v>
      </c>
      <c r="V2044">
        <f t="shared" si="255"/>
        <v>60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42661.176817129628</v>
      </c>
      <c r="T2045" s="10">
        <f t="shared" si="253"/>
        <v>42715.207638888889</v>
      </c>
      <c r="U2045" t="str">
        <f t="shared" si="254"/>
        <v>TRUE</v>
      </c>
      <c r="V2045">
        <f t="shared" si="255"/>
        <v>54.030821759261016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42138.684189814812</v>
      </c>
      <c r="T2046" s="10">
        <f t="shared" si="253"/>
        <v>42168.684189814812</v>
      </c>
      <c r="U2046" t="str">
        <f t="shared" si="254"/>
        <v>TRUE</v>
      </c>
      <c r="V2046">
        <f t="shared" si="255"/>
        <v>30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41069.088506944441</v>
      </c>
      <c r="T2047" s="10">
        <f t="shared" si="253"/>
        <v>41099.088506944441</v>
      </c>
      <c r="U2047" t="str">
        <f t="shared" si="254"/>
        <v>TRUE</v>
      </c>
      <c r="V2047">
        <f t="shared" si="255"/>
        <v>30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41387.171805555554</v>
      </c>
      <c r="T2048" s="10">
        <f t="shared" si="253"/>
        <v>41417.171805555554</v>
      </c>
      <c r="U2048" t="str">
        <f t="shared" si="254"/>
        <v>TRUE</v>
      </c>
      <c r="V2048">
        <f t="shared" si="255"/>
        <v>30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42081.903587962966</v>
      </c>
      <c r="T2049" s="10">
        <f t="shared" si="253"/>
        <v>42111</v>
      </c>
      <c r="U2049" t="str">
        <f t="shared" si="254"/>
        <v>TRUE</v>
      </c>
      <c r="V2049">
        <f t="shared" si="255"/>
        <v>29.096412037033588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41387.651516203703</v>
      </c>
      <c r="T2050" s="10">
        <f t="shared" si="253"/>
        <v>41417.651516203703</v>
      </c>
      <c r="U2050" t="str">
        <f t="shared" si="254"/>
        <v>TRUE</v>
      </c>
      <c r="V2050">
        <f t="shared" si="255"/>
        <v>30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IF(L2051&gt;0, E2051/L2051,0)</f>
        <v>80.991037735849048</v>
      </c>
      <c r="Q2051" t="str">
        <f t="shared" ref="Q2051:Q2114" si="258">LEFT(N2051, FIND("/",N2051,1)-1)</f>
        <v>technology</v>
      </c>
      <c r="R2051" t="str">
        <f t="shared" ref="R2051:R2114" si="259">RIGHT(N2051,LEN(N2051)-FIND("/",N2051))</f>
        <v>hardware</v>
      </c>
      <c r="S2051" s="10">
        <f t="shared" ref="S2051:S2114" si="260">(((J2051/60)/60)/24)+DATE(1970,1,1)</f>
        <v>41575.527349537035</v>
      </c>
      <c r="T2051" s="10">
        <f t="shared" ref="T2051:T2114" si="261">(((I2051/60)/60)/24)+DATE(1970,1,1)</f>
        <v>41610.957638888889</v>
      </c>
      <c r="U2051" t="str">
        <f t="shared" ref="U2051:U2114" si="262">IF(E2051&gt;=D2051,"TRUE","FALSE")</f>
        <v>TRUE</v>
      </c>
      <c r="V2051">
        <f t="shared" ref="V2051:V2114" si="263">T2051-S2051</f>
        <v>35.430289351854299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42115.071504629625</v>
      </c>
      <c r="T2052" s="10">
        <f t="shared" si="261"/>
        <v>42155.071504629625</v>
      </c>
      <c r="U2052" t="str">
        <f t="shared" si="262"/>
        <v>TRUE</v>
      </c>
      <c r="V2052">
        <f t="shared" si="263"/>
        <v>40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41604.022418981483</v>
      </c>
      <c r="T2053" s="10">
        <f t="shared" si="261"/>
        <v>41634.022418981483</v>
      </c>
      <c r="U2053" t="str">
        <f t="shared" si="262"/>
        <v>TRUE</v>
      </c>
      <c r="V2053">
        <f t="shared" si="263"/>
        <v>30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42375.08394675926</v>
      </c>
      <c r="T2054" s="10">
        <f t="shared" si="261"/>
        <v>42420.08394675926</v>
      </c>
      <c r="U2054" t="str">
        <f t="shared" si="262"/>
        <v>TRUE</v>
      </c>
      <c r="V2054">
        <f t="shared" si="263"/>
        <v>45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42303.617488425924</v>
      </c>
      <c r="T2055" s="10">
        <f t="shared" si="261"/>
        <v>42333.659155092595</v>
      </c>
      <c r="U2055" t="str">
        <f t="shared" si="262"/>
        <v>TRUE</v>
      </c>
      <c r="V2055">
        <f t="shared" si="263"/>
        <v>30.041666666671517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41731.520949074074</v>
      </c>
      <c r="T2056" s="10">
        <f t="shared" si="261"/>
        <v>41761.520949074074</v>
      </c>
      <c r="U2056" t="str">
        <f t="shared" si="262"/>
        <v>TRUE</v>
      </c>
      <c r="V2056">
        <f t="shared" si="263"/>
        <v>30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41946.674108796295</v>
      </c>
      <c r="T2057" s="10">
        <f t="shared" si="261"/>
        <v>41976.166666666672</v>
      </c>
      <c r="U2057" t="str">
        <f t="shared" si="262"/>
        <v>TRUE</v>
      </c>
      <c r="V2057">
        <f t="shared" si="263"/>
        <v>29.492557870376913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41351.76090277778</v>
      </c>
      <c r="T2058" s="10">
        <f t="shared" si="261"/>
        <v>41381.76090277778</v>
      </c>
      <c r="U2058" t="str">
        <f t="shared" si="262"/>
        <v>TRUE</v>
      </c>
      <c r="V2058">
        <f t="shared" si="263"/>
        <v>30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42396.494583333333</v>
      </c>
      <c r="T2059" s="10">
        <f t="shared" si="261"/>
        <v>42426.494583333333</v>
      </c>
      <c r="U2059" t="str">
        <f t="shared" si="262"/>
        <v>TRUE</v>
      </c>
      <c r="V2059">
        <f t="shared" si="263"/>
        <v>30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42026.370717592596</v>
      </c>
      <c r="T2060" s="10">
        <f t="shared" si="261"/>
        <v>42065.833333333328</v>
      </c>
      <c r="U2060" t="str">
        <f t="shared" si="262"/>
        <v>TRUE</v>
      </c>
      <c r="V2060">
        <f t="shared" si="263"/>
        <v>39.462615740732872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42361.602476851855</v>
      </c>
      <c r="T2061" s="10">
        <f t="shared" si="261"/>
        <v>42400.915972222225</v>
      </c>
      <c r="U2061" t="str">
        <f t="shared" si="262"/>
        <v>TRUE</v>
      </c>
      <c r="V2061">
        <f t="shared" si="263"/>
        <v>39.313495370370219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41783.642939814818</v>
      </c>
      <c r="T2062" s="10">
        <f t="shared" si="261"/>
        <v>41843.642939814818</v>
      </c>
      <c r="U2062" t="str">
        <f t="shared" si="262"/>
        <v>TRUE</v>
      </c>
      <c r="V2062">
        <f t="shared" si="263"/>
        <v>60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42705.764513888891</v>
      </c>
      <c r="T2063" s="10">
        <f t="shared" si="261"/>
        <v>42735.764513888891</v>
      </c>
      <c r="U2063" t="str">
        <f t="shared" si="262"/>
        <v>TRUE</v>
      </c>
      <c r="V2063">
        <f t="shared" si="263"/>
        <v>30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42423.3830787037</v>
      </c>
      <c r="T2064" s="10">
        <f t="shared" si="261"/>
        <v>42453.341412037036</v>
      </c>
      <c r="U2064" t="str">
        <f t="shared" si="262"/>
        <v>TRUE</v>
      </c>
      <c r="V2064">
        <f t="shared" si="263"/>
        <v>29.958333333335759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42472.73265046296</v>
      </c>
      <c r="T2065" s="10">
        <f t="shared" si="261"/>
        <v>42505.73265046296</v>
      </c>
      <c r="U2065" t="str">
        <f t="shared" si="262"/>
        <v>TRUE</v>
      </c>
      <c r="V2065">
        <f t="shared" si="263"/>
        <v>33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41389.364849537036</v>
      </c>
      <c r="T2066" s="10">
        <f t="shared" si="261"/>
        <v>41425.5</v>
      </c>
      <c r="U2066" t="str">
        <f t="shared" si="262"/>
        <v>TRUE</v>
      </c>
      <c r="V2066">
        <f t="shared" si="263"/>
        <v>36.135150462963793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41603.333668981482</v>
      </c>
      <c r="T2067" s="10">
        <f t="shared" si="261"/>
        <v>41633.333668981482</v>
      </c>
      <c r="U2067" t="str">
        <f t="shared" si="262"/>
        <v>TRUE</v>
      </c>
      <c r="V2067">
        <f t="shared" si="263"/>
        <v>30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41844.771793981483</v>
      </c>
      <c r="T2068" s="10">
        <f t="shared" si="261"/>
        <v>41874.771793981483</v>
      </c>
      <c r="U2068" t="str">
        <f t="shared" si="262"/>
        <v>TRUE</v>
      </c>
      <c r="V2068">
        <f t="shared" si="263"/>
        <v>30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42115.853888888887</v>
      </c>
      <c r="T2069" s="10">
        <f t="shared" si="261"/>
        <v>42148.853888888887</v>
      </c>
      <c r="U2069" t="str">
        <f t="shared" si="262"/>
        <v>TRUE</v>
      </c>
      <c r="V2069">
        <f t="shared" si="263"/>
        <v>33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42633.841608796298</v>
      </c>
      <c r="T2070" s="10">
        <f t="shared" si="261"/>
        <v>42663.841608796298</v>
      </c>
      <c r="U2070" t="str">
        <f t="shared" si="262"/>
        <v>TRUE</v>
      </c>
      <c r="V2070">
        <f t="shared" si="263"/>
        <v>30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42340.972118055557</v>
      </c>
      <c r="T2071" s="10">
        <f t="shared" si="261"/>
        <v>42371.972118055557</v>
      </c>
      <c r="U2071" t="str">
        <f t="shared" si="262"/>
        <v>TRUE</v>
      </c>
      <c r="V2071">
        <f t="shared" si="263"/>
        <v>31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42519.6565162037</v>
      </c>
      <c r="T2072" s="10">
        <f t="shared" si="261"/>
        <v>42549.6565162037</v>
      </c>
      <c r="U2072" t="str">
        <f t="shared" si="262"/>
        <v>TRUE</v>
      </c>
      <c r="V2072">
        <f t="shared" si="263"/>
        <v>30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42600.278749999998</v>
      </c>
      <c r="T2073" s="10">
        <f t="shared" si="261"/>
        <v>42645.278749999998</v>
      </c>
      <c r="U2073" t="str">
        <f t="shared" si="262"/>
        <v>TRUE</v>
      </c>
      <c r="V2073">
        <f t="shared" si="263"/>
        <v>45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42467.581388888888</v>
      </c>
      <c r="T2074" s="10">
        <f t="shared" si="261"/>
        <v>42497.581388888888</v>
      </c>
      <c r="U2074" t="str">
        <f t="shared" si="262"/>
        <v>TRUE</v>
      </c>
      <c r="V2074">
        <f t="shared" si="263"/>
        <v>30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42087.668032407411</v>
      </c>
      <c r="T2075" s="10">
        <f t="shared" si="261"/>
        <v>42132.668032407411</v>
      </c>
      <c r="U2075" t="str">
        <f t="shared" si="262"/>
        <v>TRUE</v>
      </c>
      <c r="V2075">
        <f t="shared" si="263"/>
        <v>45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42466.826180555552</v>
      </c>
      <c r="T2076" s="10">
        <f t="shared" si="261"/>
        <v>42496.826180555552</v>
      </c>
      <c r="U2076" t="str">
        <f t="shared" si="262"/>
        <v>TRUE</v>
      </c>
      <c r="V2076">
        <f t="shared" si="263"/>
        <v>30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41450.681574074071</v>
      </c>
      <c r="T2077" s="10">
        <f t="shared" si="261"/>
        <v>41480.681574074071</v>
      </c>
      <c r="U2077" t="str">
        <f t="shared" si="262"/>
        <v>TRUE</v>
      </c>
      <c r="V2077">
        <f t="shared" si="263"/>
        <v>30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41803.880659722221</v>
      </c>
      <c r="T2078" s="10">
        <f t="shared" si="261"/>
        <v>41843.880659722221</v>
      </c>
      <c r="U2078" t="str">
        <f t="shared" si="262"/>
        <v>TRUE</v>
      </c>
      <c r="V2078">
        <f t="shared" si="263"/>
        <v>40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42103.042546296296</v>
      </c>
      <c r="T2079" s="10">
        <f t="shared" si="261"/>
        <v>42160.875</v>
      </c>
      <c r="U2079" t="str">
        <f t="shared" si="262"/>
        <v>TRUE</v>
      </c>
      <c r="V2079">
        <f t="shared" si="263"/>
        <v>57.832453703704232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42692.771493055552</v>
      </c>
      <c r="T2080" s="10">
        <f t="shared" si="261"/>
        <v>42722.771493055552</v>
      </c>
      <c r="U2080" t="str">
        <f t="shared" si="262"/>
        <v>TRUE</v>
      </c>
      <c r="V2080">
        <f t="shared" si="263"/>
        <v>30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42150.71056712963</v>
      </c>
      <c r="T2081" s="10">
        <f t="shared" si="261"/>
        <v>42180.791666666672</v>
      </c>
      <c r="U2081" t="str">
        <f t="shared" si="262"/>
        <v>TRUE</v>
      </c>
      <c r="V2081">
        <f t="shared" si="263"/>
        <v>30.081099537041155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42289.957175925927</v>
      </c>
      <c r="T2082" s="10">
        <f t="shared" si="261"/>
        <v>42319.998842592591</v>
      </c>
      <c r="U2082" t="str">
        <f t="shared" si="262"/>
        <v>TRUE</v>
      </c>
      <c r="V2082">
        <f t="shared" si="263"/>
        <v>30.041666666664241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41004.156886574077</v>
      </c>
      <c r="T2083" s="10">
        <f t="shared" si="261"/>
        <v>41045.207638888889</v>
      </c>
      <c r="U2083" t="str">
        <f t="shared" si="262"/>
        <v>TRUE</v>
      </c>
      <c r="V2083">
        <f t="shared" si="263"/>
        <v>41.050752314811689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40811.120324074072</v>
      </c>
      <c r="T2084" s="10">
        <f t="shared" si="261"/>
        <v>40871.161990740737</v>
      </c>
      <c r="U2084" t="str">
        <f t="shared" si="262"/>
        <v>TRUE</v>
      </c>
      <c r="V2084">
        <f t="shared" si="263"/>
        <v>60.041666666664241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41034.72216435185</v>
      </c>
      <c r="T2085" s="10">
        <f t="shared" si="261"/>
        <v>41064.72216435185</v>
      </c>
      <c r="U2085" t="str">
        <f t="shared" si="262"/>
        <v>TRUE</v>
      </c>
      <c r="V2085">
        <f t="shared" si="263"/>
        <v>30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41731.833124999997</v>
      </c>
      <c r="T2086" s="10">
        <f t="shared" si="261"/>
        <v>41763.290972222225</v>
      </c>
      <c r="U2086" t="str">
        <f t="shared" si="262"/>
        <v>TRUE</v>
      </c>
      <c r="V2086">
        <f t="shared" si="263"/>
        <v>31.457847222227429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41075.835497685184</v>
      </c>
      <c r="T2087" s="10">
        <f t="shared" si="261"/>
        <v>41105.835497685184</v>
      </c>
      <c r="U2087" t="str">
        <f t="shared" si="262"/>
        <v>TRUE</v>
      </c>
      <c r="V2087">
        <f t="shared" si="263"/>
        <v>30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40860.67050925926</v>
      </c>
      <c r="T2088" s="10">
        <f t="shared" si="261"/>
        <v>40891.207638888889</v>
      </c>
      <c r="U2088" t="str">
        <f t="shared" si="262"/>
        <v>TRUE</v>
      </c>
      <c r="V2088">
        <f t="shared" si="263"/>
        <v>30.537129629628907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40764.204375000001</v>
      </c>
      <c r="T2089" s="10">
        <f t="shared" si="261"/>
        <v>40794.204375000001</v>
      </c>
      <c r="U2089" t="str">
        <f t="shared" si="262"/>
        <v>TRUE</v>
      </c>
      <c r="V2089">
        <f t="shared" si="263"/>
        <v>30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40395.714722222219</v>
      </c>
      <c r="T2090" s="10">
        <f t="shared" si="261"/>
        <v>40432.165972222225</v>
      </c>
      <c r="U2090" t="str">
        <f t="shared" si="262"/>
        <v>TRUE</v>
      </c>
      <c r="V2090">
        <f t="shared" si="263"/>
        <v>36.45125000000553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41453.076319444444</v>
      </c>
      <c r="T2091" s="10">
        <f t="shared" si="261"/>
        <v>41488.076319444444</v>
      </c>
      <c r="U2091" t="str">
        <f t="shared" si="262"/>
        <v>TRUE</v>
      </c>
      <c r="V2091">
        <f t="shared" si="263"/>
        <v>35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41299.381423611114</v>
      </c>
      <c r="T2092" s="10">
        <f t="shared" si="261"/>
        <v>41329.381423611114</v>
      </c>
      <c r="U2092" t="str">
        <f t="shared" si="262"/>
        <v>TRUE</v>
      </c>
      <c r="V2092">
        <f t="shared" si="263"/>
        <v>30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40555.322662037033</v>
      </c>
      <c r="T2093" s="10">
        <f t="shared" si="261"/>
        <v>40603.833333333336</v>
      </c>
      <c r="U2093" t="str">
        <f t="shared" si="262"/>
        <v>TRUE</v>
      </c>
      <c r="V2093">
        <f t="shared" si="263"/>
        <v>48.510671296302462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40763.707546296297</v>
      </c>
      <c r="T2094" s="10">
        <f t="shared" si="261"/>
        <v>40823.707546296297</v>
      </c>
      <c r="U2094" t="str">
        <f t="shared" si="262"/>
        <v>TRUE</v>
      </c>
      <c r="V2094">
        <f t="shared" si="263"/>
        <v>60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41205.854537037041</v>
      </c>
      <c r="T2095" s="10">
        <f t="shared" si="261"/>
        <v>41265.896203703705</v>
      </c>
      <c r="U2095" t="str">
        <f t="shared" si="262"/>
        <v>TRUE</v>
      </c>
      <c r="V2095">
        <f t="shared" si="263"/>
        <v>60.041666666664241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40939.02002314815</v>
      </c>
      <c r="T2096" s="10">
        <f t="shared" si="261"/>
        <v>40973.125</v>
      </c>
      <c r="U2096" t="str">
        <f t="shared" si="262"/>
        <v>TRUE</v>
      </c>
      <c r="V2096">
        <f t="shared" si="263"/>
        <v>34.104976851849642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40758.733483796292</v>
      </c>
      <c r="T2097" s="10">
        <f t="shared" si="261"/>
        <v>40818.733483796292</v>
      </c>
      <c r="U2097" t="str">
        <f t="shared" si="262"/>
        <v>TRUE</v>
      </c>
      <c r="V2097">
        <f t="shared" si="263"/>
        <v>60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41192.758506944447</v>
      </c>
      <c r="T2098" s="10">
        <f t="shared" si="261"/>
        <v>41208.165972222225</v>
      </c>
      <c r="U2098" t="str">
        <f t="shared" si="262"/>
        <v>TRUE</v>
      </c>
      <c r="V2098">
        <f t="shared" si="263"/>
        <v>15.407465277778101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40818.58489583333</v>
      </c>
      <c r="T2099" s="10">
        <f t="shared" si="261"/>
        <v>40878.626562500001</v>
      </c>
      <c r="U2099" t="str">
        <f t="shared" si="262"/>
        <v>TRUE</v>
      </c>
      <c r="V2099">
        <f t="shared" si="263"/>
        <v>60.041666666671517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40946.11383101852</v>
      </c>
      <c r="T2100" s="10">
        <f t="shared" si="261"/>
        <v>40976.11383101852</v>
      </c>
      <c r="U2100" t="str">
        <f t="shared" si="262"/>
        <v>TRUE</v>
      </c>
      <c r="V2100">
        <f t="shared" si="263"/>
        <v>30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42173.746342592596</v>
      </c>
      <c r="T2101" s="10">
        <f t="shared" si="261"/>
        <v>42187.152777777781</v>
      </c>
      <c r="U2101" t="str">
        <f t="shared" si="262"/>
        <v>TRUE</v>
      </c>
      <c r="V2101">
        <f t="shared" si="263"/>
        <v>13.406435185184819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41074.834965277776</v>
      </c>
      <c r="T2102" s="10">
        <f t="shared" si="261"/>
        <v>41090.165972222225</v>
      </c>
      <c r="U2102" t="str">
        <f t="shared" si="262"/>
        <v>TRUE</v>
      </c>
      <c r="V2102">
        <f t="shared" si="263"/>
        <v>15.331006944448745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40892.149467592593</v>
      </c>
      <c r="T2103" s="10">
        <f t="shared" si="261"/>
        <v>40952.149467592593</v>
      </c>
      <c r="U2103" t="str">
        <f t="shared" si="262"/>
        <v>TRUE</v>
      </c>
      <c r="V2103">
        <f t="shared" si="263"/>
        <v>60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40638.868611111109</v>
      </c>
      <c r="T2104" s="10">
        <f t="shared" si="261"/>
        <v>40668.868611111109</v>
      </c>
      <c r="U2104" t="str">
        <f t="shared" si="262"/>
        <v>TRUE</v>
      </c>
      <c r="V2104">
        <f t="shared" si="263"/>
        <v>30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41192.754942129628</v>
      </c>
      <c r="T2105" s="10">
        <f t="shared" si="261"/>
        <v>41222.7966087963</v>
      </c>
      <c r="U2105" t="str">
        <f t="shared" si="262"/>
        <v>TRUE</v>
      </c>
      <c r="V2105">
        <f t="shared" si="263"/>
        <v>30.041666666671517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41394.074467592596</v>
      </c>
      <c r="T2106" s="10">
        <f t="shared" si="261"/>
        <v>41425</v>
      </c>
      <c r="U2106" t="str">
        <f t="shared" si="262"/>
        <v>TRUE</v>
      </c>
      <c r="V2106">
        <f t="shared" si="263"/>
        <v>30.925532407403807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41951.788807870369</v>
      </c>
      <c r="T2107" s="10">
        <f t="shared" si="261"/>
        <v>41964.166666666672</v>
      </c>
      <c r="U2107" t="str">
        <f t="shared" si="262"/>
        <v>TRUE</v>
      </c>
      <c r="V2107">
        <f t="shared" si="263"/>
        <v>12.377858796302462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41270.21497685185</v>
      </c>
      <c r="T2108" s="10">
        <f t="shared" si="261"/>
        <v>41300.21497685185</v>
      </c>
      <c r="U2108" t="str">
        <f t="shared" si="262"/>
        <v>TRUE</v>
      </c>
      <c r="V2108">
        <f t="shared" si="263"/>
        <v>30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41934.71056712963</v>
      </c>
      <c r="T2109" s="10">
        <f t="shared" si="261"/>
        <v>41955.752233796295</v>
      </c>
      <c r="U2109" t="str">
        <f t="shared" si="262"/>
        <v>TRUE</v>
      </c>
      <c r="V2109">
        <f t="shared" si="263"/>
        <v>21.041666666664241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41135.175694444442</v>
      </c>
      <c r="T2110" s="10">
        <f t="shared" si="261"/>
        <v>41162.163194444445</v>
      </c>
      <c r="U2110" t="str">
        <f t="shared" si="262"/>
        <v>TRUE</v>
      </c>
      <c r="V2110">
        <f t="shared" si="263"/>
        <v>26.98750000000291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42160.708530092597</v>
      </c>
      <c r="T2111" s="10">
        <f t="shared" si="261"/>
        <v>42190.708530092597</v>
      </c>
      <c r="U2111" t="str">
        <f t="shared" si="262"/>
        <v>TRUE</v>
      </c>
      <c r="V2111">
        <f t="shared" si="263"/>
        <v>30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41759.670937499999</v>
      </c>
      <c r="T2112" s="10">
        <f t="shared" si="261"/>
        <v>41787.207638888889</v>
      </c>
      <c r="U2112" t="str">
        <f t="shared" si="262"/>
        <v>TRUE</v>
      </c>
      <c r="V2112">
        <f t="shared" si="263"/>
        <v>27.536701388889924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40703.197048611109</v>
      </c>
      <c r="T2113" s="10">
        <f t="shared" si="261"/>
        <v>40770.041666666664</v>
      </c>
      <c r="U2113" t="str">
        <f t="shared" si="262"/>
        <v>TRUE</v>
      </c>
      <c r="V2113">
        <f t="shared" si="263"/>
        <v>66.844618055554747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41365.928159722222</v>
      </c>
      <c r="T2114" s="10">
        <f t="shared" si="261"/>
        <v>41379.928159722222</v>
      </c>
      <c r="U2114" t="str">
        <f t="shared" si="262"/>
        <v>TRUE</v>
      </c>
      <c r="V2114">
        <f t="shared" si="263"/>
        <v>14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IF(L2115&gt;0, E2115/L2115,0)</f>
        <v>68.598130841121488</v>
      </c>
      <c r="Q2115" t="str">
        <f t="shared" ref="Q2115:Q2178" si="266">LEFT(N2115, FIND("/",N2115,1)-1)</f>
        <v>music</v>
      </c>
      <c r="R2115" t="str">
        <f t="shared" ref="R2115:R2178" si="267">RIGHT(N2115,LEN(N2115)-FIND("/",N2115))</f>
        <v>indie rock</v>
      </c>
      <c r="S2115" s="10">
        <f t="shared" ref="S2115:S2178" si="268">(((J2115/60)/60)/24)+DATE(1970,1,1)</f>
        <v>41870.86546296296</v>
      </c>
      <c r="T2115" s="10">
        <f t="shared" ref="T2115:T2178" si="269">(((I2115/60)/60)/24)+DATE(1970,1,1)</f>
        <v>41905.86546296296</v>
      </c>
      <c r="U2115" t="str">
        <f t="shared" ref="U2115:U2178" si="270">IF(E2115&gt;=D2115,"TRUE","FALSE")</f>
        <v>TRUE</v>
      </c>
      <c r="V2115">
        <f t="shared" ref="V2115:V2178" si="271">T2115-S2115</f>
        <v>35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40458.815625000003</v>
      </c>
      <c r="T2116" s="10">
        <f t="shared" si="269"/>
        <v>40521.207638888889</v>
      </c>
      <c r="U2116" t="str">
        <f t="shared" si="270"/>
        <v>TRUE</v>
      </c>
      <c r="V2116">
        <f t="shared" si="271"/>
        <v>62.39201388888614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40564.081030092595</v>
      </c>
      <c r="T2117" s="10">
        <f t="shared" si="269"/>
        <v>40594.081030092595</v>
      </c>
      <c r="U2117" t="str">
        <f t="shared" si="270"/>
        <v>TRUE</v>
      </c>
      <c r="V2117">
        <f t="shared" si="271"/>
        <v>30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41136.777812500004</v>
      </c>
      <c r="T2118" s="10">
        <f t="shared" si="269"/>
        <v>41184.777812500004</v>
      </c>
      <c r="U2118" t="str">
        <f t="shared" si="270"/>
        <v>TRUE</v>
      </c>
      <c r="V2118">
        <f t="shared" si="271"/>
        <v>48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42290.059594907405</v>
      </c>
      <c r="T2119" s="10">
        <f t="shared" si="269"/>
        <v>42304.207638888889</v>
      </c>
      <c r="U2119" t="str">
        <f t="shared" si="270"/>
        <v>TRUE</v>
      </c>
      <c r="V2119">
        <f t="shared" si="271"/>
        <v>14.148043981484079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40718.839537037034</v>
      </c>
      <c r="T2120" s="10">
        <f t="shared" si="269"/>
        <v>40748.839537037034</v>
      </c>
      <c r="U2120" t="str">
        <f t="shared" si="270"/>
        <v>TRUE</v>
      </c>
      <c r="V2120">
        <f t="shared" si="271"/>
        <v>30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41107.130150462966</v>
      </c>
      <c r="T2121" s="10">
        <f t="shared" si="269"/>
        <v>41137.130150462966</v>
      </c>
      <c r="U2121" t="str">
        <f t="shared" si="270"/>
        <v>TRUE</v>
      </c>
      <c r="V2121">
        <f t="shared" si="271"/>
        <v>30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41591.964537037034</v>
      </c>
      <c r="T2122" s="10">
        <f t="shared" si="269"/>
        <v>41640.964537037034</v>
      </c>
      <c r="U2122" t="str">
        <f t="shared" si="270"/>
        <v>TRUE</v>
      </c>
      <c r="V2122">
        <f t="shared" si="271"/>
        <v>49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42716.7424537037</v>
      </c>
      <c r="T2123" s="10">
        <f t="shared" si="269"/>
        <v>42746.7424537037</v>
      </c>
      <c r="U2123" t="str">
        <f t="shared" si="270"/>
        <v>FALSE</v>
      </c>
      <c r="V2123">
        <f t="shared" si="271"/>
        <v>30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42712.300567129627</v>
      </c>
      <c r="T2124" s="10">
        <f t="shared" si="269"/>
        <v>42742.300567129627</v>
      </c>
      <c r="U2124" t="str">
        <f t="shared" si="270"/>
        <v>FALSE</v>
      </c>
      <c r="V2124">
        <f t="shared" si="271"/>
        <v>30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40198.424849537041</v>
      </c>
      <c r="T2125" s="10">
        <f t="shared" si="269"/>
        <v>40252.290972222225</v>
      </c>
      <c r="U2125" t="str">
        <f t="shared" si="270"/>
        <v>FALSE</v>
      </c>
      <c r="V2125">
        <f t="shared" si="271"/>
        <v>53.866122685183655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40464.028182870366</v>
      </c>
      <c r="T2126" s="10">
        <f t="shared" si="269"/>
        <v>40512.208333333336</v>
      </c>
      <c r="U2126" t="str">
        <f t="shared" si="270"/>
        <v>FALSE</v>
      </c>
      <c r="V2126">
        <f t="shared" si="271"/>
        <v>48.180150462969323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42191.023530092592</v>
      </c>
      <c r="T2127" s="10">
        <f t="shared" si="269"/>
        <v>42221.023530092592</v>
      </c>
      <c r="U2127" t="str">
        <f t="shared" si="270"/>
        <v>FALSE</v>
      </c>
      <c r="V2127">
        <f t="shared" si="271"/>
        <v>30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41951.973229166666</v>
      </c>
      <c r="T2128" s="10">
        <f t="shared" si="269"/>
        <v>41981.973229166666</v>
      </c>
      <c r="U2128" t="str">
        <f t="shared" si="270"/>
        <v>FALSE</v>
      </c>
      <c r="V2128">
        <f t="shared" si="271"/>
        <v>30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42045.50535879629</v>
      </c>
      <c r="T2129" s="10">
        <f t="shared" si="269"/>
        <v>42075.463692129633</v>
      </c>
      <c r="U2129" t="str">
        <f t="shared" si="270"/>
        <v>FALSE</v>
      </c>
      <c r="V2129">
        <f t="shared" si="271"/>
        <v>29.958333333343035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41843.772789351853</v>
      </c>
      <c r="T2130" s="10">
        <f t="shared" si="269"/>
        <v>41903.772789351853</v>
      </c>
      <c r="U2130" t="str">
        <f t="shared" si="270"/>
        <v>FALSE</v>
      </c>
      <c r="V2130">
        <f t="shared" si="271"/>
        <v>60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42409.024305555555</v>
      </c>
      <c r="T2131" s="10">
        <f t="shared" si="269"/>
        <v>42439.024305555555</v>
      </c>
      <c r="U2131" t="str">
        <f t="shared" si="270"/>
        <v>FALSE</v>
      </c>
      <c r="V2131">
        <f t="shared" si="271"/>
        <v>30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41832.086377314816</v>
      </c>
      <c r="T2132" s="10">
        <f t="shared" si="269"/>
        <v>41867.086377314816</v>
      </c>
      <c r="U2132" t="str">
        <f t="shared" si="270"/>
        <v>FALSE</v>
      </c>
      <c r="V2132">
        <f t="shared" si="271"/>
        <v>35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42167.207071759258</v>
      </c>
      <c r="T2133" s="10">
        <f t="shared" si="269"/>
        <v>42197.207071759258</v>
      </c>
      <c r="U2133" t="str">
        <f t="shared" si="270"/>
        <v>FALSE</v>
      </c>
      <c r="V2133">
        <f t="shared" si="271"/>
        <v>30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41643.487175925926</v>
      </c>
      <c r="T2134" s="10">
        <f t="shared" si="269"/>
        <v>41673.487175925926</v>
      </c>
      <c r="U2134" t="str">
        <f t="shared" si="270"/>
        <v>FALSE</v>
      </c>
      <c r="V2134">
        <f t="shared" si="271"/>
        <v>30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40619.097210648149</v>
      </c>
      <c r="T2135" s="10">
        <f t="shared" si="269"/>
        <v>40657.290972222225</v>
      </c>
      <c r="U2135" t="str">
        <f t="shared" si="270"/>
        <v>FALSE</v>
      </c>
      <c r="V2135">
        <f t="shared" si="271"/>
        <v>38.193761574075324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41361.886469907404</v>
      </c>
      <c r="T2136" s="10">
        <f t="shared" si="269"/>
        <v>41391.886469907404</v>
      </c>
      <c r="U2136" t="str">
        <f t="shared" si="270"/>
        <v>FALSE</v>
      </c>
      <c r="V2136">
        <f t="shared" si="271"/>
        <v>30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41156.963344907403</v>
      </c>
      <c r="T2137" s="10">
        <f t="shared" si="269"/>
        <v>41186.963344907403</v>
      </c>
      <c r="U2137" t="str">
        <f t="shared" si="270"/>
        <v>FALSE</v>
      </c>
      <c r="V2137">
        <f t="shared" si="271"/>
        <v>30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41536.509097222224</v>
      </c>
      <c r="T2138" s="10">
        <f t="shared" si="269"/>
        <v>41566.509097222224</v>
      </c>
      <c r="U2138" t="str">
        <f t="shared" si="270"/>
        <v>FALSE</v>
      </c>
      <c r="V2138">
        <f t="shared" si="271"/>
        <v>30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41948.771168981482</v>
      </c>
      <c r="T2139" s="10">
        <f t="shared" si="269"/>
        <v>41978.771168981482</v>
      </c>
      <c r="U2139" t="str">
        <f t="shared" si="270"/>
        <v>FALSE</v>
      </c>
      <c r="V2139">
        <f t="shared" si="271"/>
        <v>30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41557.013182870374</v>
      </c>
      <c r="T2140" s="10">
        <f t="shared" si="269"/>
        <v>41587.054849537039</v>
      </c>
      <c r="U2140" t="str">
        <f t="shared" si="270"/>
        <v>FALSE</v>
      </c>
      <c r="V2140">
        <f t="shared" si="271"/>
        <v>30.041666666664241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42647.750092592592</v>
      </c>
      <c r="T2141" s="10">
        <f t="shared" si="269"/>
        <v>42677.750092592592</v>
      </c>
      <c r="U2141" t="str">
        <f t="shared" si="270"/>
        <v>FALSE</v>
      </c>
      <c r="V2141">
        <f t="shared" si="271"/>
        <v>30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41255.833611111113</v>
      </c>
      <c r="T2142" s="10">
        <f t="shared" si="269"/>
        <v>41285.833611111113</v>
      </c>
      <c r="U2142" t="str">
        <f t="shared" si="270"/>
        <v>FALSE</v>
      </c>
      <c r="V2142">
        <f t="shared" si="271"/>
        <v>30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>
        <f t="shared" si="265"/>
        <v>0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41927.235636574071</v>
      </c>
      <c r="T2143" s="10">
        <f t="shared" si="269"/>
        <v>41957.277303240742</v>
      </c>
      <c r="U2143" t="str">
        <f t="shared" si="270"/>
        <v>FALSE</v>
      </c>
      <c r="V2143">
        <f t="shared" si="271"/>
        <v>30.041666666671517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42340.701504629629</v>
      </c>
      <c r="T2144" s="10">
        <f t="shared" si="269"/>
        <v>42368.701504629629</v>
      </c>
      <c r="U2144" t="str">
        <f t="shared" si="270"/>
        <v>FALSE</v>
      </c>
      <c r="V2144">
        <f t="shared" si="271"/>
        <v>28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40332.886712962965</v>
      </c>
      <c r="T2145" s="10">
        <f t="shared" si="269"/>
        <v>40380.791666666664</v>
      </c>
      <c r="U2145" t="str">
        <f t="shared" si="270"/>
        <v>FALSE</v>
      </c>
      <c r="V2145">
        <f t="shared" si="271"/>
        <v>47.904953703698993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41499.546759259261</v>
      </c>
      <c r="T2146" s="10">
        <f t="shared" si="269"/>
        <v>41531.546759259261</v>
      </c>
      <c r="U2146" t="str">
        <f t="shared" si="270"/>
        <v>FALSE</v>
      </c>
      <c r="V2146">
        <f t="shared" si="271"/>
        <v>32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41575.237430555557</v>
      </c>
      <c r="T2147" s="10">
        <f t="shared" si="269"/>
        <v>41605.279097222221</v>
      </c>
      <c r="U2147" t="str">
        <f t="shared" si="270"/>
        <v>FALSE</v>
      </c>
      <c r="V2147">
        <f t="shared" si="271"/>
        <v>30.041666666664241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42397.679513888885</v>
      </c>
      <c r="T2148" s="10">
        <f t="shared" si="269"/>
        <v>42411.679513888885</v>
      </c>
      <c r="U2148" t="str">
        <f t="shared" si="270"/>
        <v>FALSE</v>
      </c>
      <c r="V2148">
        <f t="shared" si="271"/>
        <v>14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41927.295694444445</v>
      </c>
      <c r="T2149" s="10">
        <f t="shared" si="269"/>
        <v>41959.337361111116</v>
      </c>
      <c r="U2149" t="str">
        <f t="shared" si="270"/>
        <v>FALSE</v>
      </c>
      <c r="V2149">
        <f t="shared" si="271"/>
        <v>32.041666666671517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42066.733587962968</v>
      </c>
      <c r="T2150" s="10">
        <f t="shared" si="269"/>
        <v>42096.691921296297</v>
      </c>
      <c r="U2150" t="str">
        <f t="shared" si="270"/>
        <v>FALSE</v>
      </c>
      <c r="V2150">
        <f t="shared" si="271"/>
        <v>29.958333333328483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>
        <f t="shared" si="265"/>
        <v>0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40355.024953703702</v>
      </c>
      <c r="T2151" s="10">
        <f t="shared" si="269"/>
        <v>40390</v>
      </c>
      <c r="U2151" t="str">
        <f t="shared" si="270"/>
        <v>FALSE</v>
      </c>
      <c r="V2151">
        <f t="shared" si="271"/>
        <v>34.975046296298387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42534.284710648149</v>
      </c>
      <c r="T2152" s="10">
        <f t="shared" si="269"/>
        <v>42564.284710648149</v>
      </c>
      <c r="U2152" t="str">
        <f t="shared" si="270"/>
        <v>FALSE</v>
      </c>
      <c r="V2152">
        <f t="shared" si="271"/>
        <v>30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42520.847384259265</v>
      </c>
      <c r="T2153" s="10">
        <f t="shared" si="269"/>
        <v>42550.847384259265</v>
      </c>
      <c r="U2153" t="str">
        <f t="shared" si="270"/>
        <v>FALSE</v>
      </c>
      <c r="V2153">
        <f t="shared" si="271"/>
        <v>30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41683.832280092596</v>
      </c>
      <c r="T2154" s="10">
        <f t="shared" si="269"/>
        <v>41713.790613425925</v>
      </c>
      <c r="U2154" t="str">
        <f t="shared" si="270"/>
        <v>FALSE</v>
      </c>
      <c r="V2154">
        <f t="shared" si="271"/>
        <v>29.958333333328483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41974.911087962959</v>
      </c>
      <c r="T2155" s="10">
        <f t="shared" si="269"/>
        <v>42014.332638888889</v>
      </c>
      <c r="U2155" t="str">
        <f t="shared" si="270"/>
        <v>FALSE</v>
      </c>
      <c r="V2155">
        <f t="shared" si="271"/>
        <v>39.421550925930205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41647.632256944446</v>
      </c>
      <c r="T2156" s="10">
        <f t="shared" si="269"/>
        <v>41667.632256944446</v>
      </c>
      <c r="U2156" t="str">
        <f t="shared" si="270"/>
        <v>FALSE</v>
      </c>
      <c r="V2156">
        <f t="shared" si="271"/>
        <v>20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42430.747511574074</v>
      </c>
      <c r="T2157" s="10">
        <f t="shared" si="269"/>
        <v>42460.70584490741</v>
      </c>
      <c r="U2157" t="str">
        <f t="shared" si="270"/>
        <v>FALSE</v>
      </c>
      <c r="V2157">
        <f t="shared" si="271"/>
        <v>29.958333333335759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41488.85423611111</v>
      </c>
      <c r="T2158" s="10">
        <f t="shared" si="269"/>
        <v>41533.85423611111</v>
      </c>
      <c r="U2158" t="str">
        <f t="shared" si="270"/>
        <v>FALSE</v>
      </c>
      <c r="V2158">
        <f t="shared" si="271"/>
        <v>45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42694.98128472222</v>
      </c>
      <c r="T2159" s="10">
        <f t="shared" si="269"/>
        <v>42727.332638888889</v>
      </c>
      <c r="U2159" t="str">
        <f t="shared" si="270"/>
        <v>FALSE</v>
      </c>
      <c r="V2159">
        <f t="shared" si="271"/>
        <v>32.351354166668898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41264.853865740741</v>
      </c>
      <c r="T2160" s="10">
        <f t="shared" si="269"/>
        <v>41309.853865740741</v>
      </c>
      <c r="U2160" t="str">
        <f t="shared" si="270"/>
        <v>FALSE</v>
      </c>
      <c r="V2160">
        <f t="shared" si="271"/>
        <v>45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40710.731180555551</v>
      </c>
      <c r="T2161" s="10">
        <f t="shared" si="269"/>
        <v>40740.731180555551</v>
      </c>
      <c r="U2161" t="str">
        <f t="shared" si="270"/>
        <v>FALSE</v>
      </c>
      <c r="V2161">
        <f t="shared" si="271"/>
        <v>30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41018.711863425924</v>
      </c>
      <c r="T2162" s="10">
        <f t="shared" si="269"/>
        <v>41048.711863425924</v>
      </c>
      <c r="U2162" t="str">
        <f t="shared" si="270"/>
        <v>FALSE</v>
      </c>
      <c r="V2162">
        <f t="shared" si="271"/>
        <v>30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42240.852534722217</v>
      </c>
      <c r="T2163" s="10">
        <f t="shared" si="269"/>
        <v>42270.852534722217</v>
      </c>
      <c r="U2163" t="str">
        <f t="shared" si="270"/>
        <v>TRUE</v>
      </c>
      <c r="V2163">
        <f t="shared" si="271"/>
        <v>30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41813.766099537039</v>
      </c>
      <c r="T2164" s="10">
        <f t="shared" si="269"/>
        <v>41844.766099537039</v>
      </c>
      <c r="U2164" t="str">
        <f t="shared" si="270"/>
        <v>TRUE</v>
      </c>
      <c r="V2164">
        <f t="shared" si="271"/>
        <v>31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42111.899537037039</v>
      </c>
      <c r="T2165" s="10">
        <f t="shared" si="269"/>
        <v>42163.159722222219</v>
      </c>
      <c r="U2165" t="str">
        <f t="shared" si="270"/>
        <v>TRUE</v>
      </c>
      <c r="V2165">
        <f t="shared" si="271"/>
        <v>51.26018518517958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42515.71775462963</v>
      </c>
      <c r="T2166" s="10">
        <f t="shared" si="269"/>
        <v>42546.165972222225</v>
      </c>
      <c r="U2166" t="str">
        <f t="shared" si="270"/>
        <v>TRUE</v>
      </c>
      <c r="V2166">
        <f t="shared" si="271"/>
        <v>30.448217592595029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42438.667071759264</v>
      </c>
      <c r="T2167" s="10">
        <f t="shared" si="269"/>
        <v>42468.625405092593</v>
      </c>
      <c r="U2167" t="str">
        <f t="shared" si="270"/>
        <v>TRUE</v>
      </c>
      <c r="V2167">
        <f t="shared" si="271"/>
        <v>29.958333333328483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41933.838171296295</v>
      </c>
      <c r="T2168" s="10">
        <f t="shared" si="269"/>
        <v>41978.879837962959</v>
      </c>
      <c r="U2168" t="str">
        <f t="shared" si="270"/>
        <v>TRUE</v>
      </c>
      <c r="V2168">
        <f t="shared" si="271"/>
        <v>45.041666666664241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41153.066400462965</v>
      </c>
      <c r="T2169" s="10">
        <f t="shared" si="269"/>
        <v>41167.066400462965</v>
      </c>
      <c r="U2169" t="str">
        <f t="shared" si="270"/>
        <v>TRUE</v>
      </c>
      <c r="V2169">
        <f t="shared" si="271"/>
        <v>14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42745.600243055553</v>
      </c>
      <c r="T2170" s="10">
        <f t="shared" si="269"/>
        <v>42776.208333333328</v>
      </c>
      <c r="U2170" t="str">
        <f t="shared" si="270"/>
        <v>TRUE</v>
      </c>
      <c r="V2170">
        <f t="shared" si="271"/>
        <v>30.608090277775773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42793.700821759259</v>
      </c>
      <c r="T2171" s="10">
        <f t="shared" si="269"/>
        <v>42796.700821759259</v>
      </c>
      <c r="U2171" t="str">
        <f t="shared" si="270"/>
        <v>TRUE</v>
      </c>
      <c r="V2171">
        <f t="shared" si="271"/>
        <v>3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42198.750254629631</v>
      </c>
      <c r="T2172" s="10">
        <f t="shared" si="269"/>
        <v>42238.750254629631</v>
      </c>
      <c r="U2172" t="str">
        <f t="shared" si="270"/>
        <v>TRUE</v>
      </c>
      <c r="V2172">
        <f t="shared" si="271"/>
        <v>40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42141.95711805555</v>
      </c>
      <c r="T2173" s="10">
        <f t="shared" si="269"/>
        <v>42177.208333333328</v>
      </c>
      <c r="U2173" t="str">
        <f t="shared" si="270"/>
        <v>TRUE</v>
      </c>
      <c r="V2173">
        <f t="shared" si="271"/>
        <v>35.251215277778101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42082.580092592587</v>
      </c>
      <c r="T2174" s="10">
        <f t="shared" si="269"/>
        <v>42112.580092592587</v>
      </c>
      <c r="U2174" t="str">
        <f t="shared" si="270"/>
        <v>TRUE</v>
      </c>
      <c r="V2174">
        <f t="shared" si="271"/>
        <v>30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41495.692627314813</v>
      </c>
      <c r="T2175" s="10">
        <f t="shared" si="269"/>
        <v>41527.165972222225</v>
      </c>
      <c r="U2175" t="str">
        <f t="shared" si="270"/>
        <v>TRUE</v>
      </c>
      <c r="V2175">
        <f t="shared" si="271"/>
        <v>31.473344907411956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42465.542905092589</v>
      </c>
      <c r="T2176" s="10">
        <f t="shared" si="269"/>
        <v>42495.542905092589</v>
      </c>
      <c r="U2176" t="str">
        <f t="shared" si="270"/>
        <v>TRUE</v>
      </c>
      <c r="V2176">
        <f t="shared" si="271"/>
        <v>30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42565.009097222224</v>
      </c>
      <c r="T2177" s="10">
        <f t="shared" si="269"/>
        <v>42572.009097222224</v>
      </c>
      <c r="U2177" t="str">
        <f t="shared" si="270"/>
        <v>TRUE</v>
      </c>
      <c r="V2177">
        <f t="shared" si="271"/>
        <v>7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42096.633206018523</v>
      </c>
      <c r="T2178" s="10">
        <f t="shared" si="269"/>
        <v>42126.633206018523</v>
      </c>
      <c r="U2178" t="str">
        <f t="shared" si="270"/>
        <v>TRUE</v>
      </c>
      <c r="V2178">
        <f t="shared" si="271"/>
        <v>30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IF(L2179&gt;0, E2179/L2179,0)</f>
        <v>65.868421052631575</v>
      </c>
      <c r="Q2179" t="str">
        <f t="shared" ref="Q2179:Q2242" si="274">LEFT(N2179, FIND("/",N2179,1)-1)</f>
        <v>music</v>
      </c>
      <c r="R2179" t="str">
        <f t="shared" ref="R2179:R2242" si="275">RIGHT(N2179,LEN(N2179)-FIND("/",N2179))</f>
        <v>rock</v>
      </c>
      <c r="S2179" s="10">
        <f t="shared" ref="S2179:S2242" si="276">(((J2179/60)/60)/24)+DATE(1970,1,1)</f>
        <v>42502.250775462962</v>
      </c>
      <c r="T2179" s="10">
        <f t="shared" ref="T2179:T2242" si="277">(((I2179/60)/60)/24)+DATE(1970,1,1)</f>
        <v>42527.250775462962</v>
      </c>
      <c r="U2179" t="str">
        <f t="shared" ref="U2179:U2242" si="278">IF(E2179&gt;=D2179,"TRUE","FALSE")</f>
        <v>TRUE</v>
      </c>
      <c r="V2179">
        <f t="shared" ref="V2179:V2242" si="279">T2179-S2179</f>
        <v>25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42723.63653935185</v>
      </c>
      <c r="T2180" s="10">
        <f t="shared" si="277"/>
        <v>42753.63653935185</v>
      </c>
      <c r="U2180" t="str">
        <f t="shared" si="278"/>
        <v>TRUE</v>
      </c>
      <c r="V2180">
        <f t="shared" si="279"/>
        <v>30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42075.171203703707</v>
      </c>
      <c r="T2181" s="10">
        <f t="shared" si="277"/>
        <v>42105.171203703707</v>
      </c>
      <c r="U2181" t="str">
        <f t="shared" si="278"/>
        <v>TRUE</v>
      </c>
      <c r="V2181">
        <f t="shared" si="279"/>
        <v>30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42279.669768518521</v>
      </c>
      <c r="T2182" s="10">
        <f t="shared" si="277"/>
        <v>42321.711435185185</v>
      </c>
      <c r="U2182" t="str">
        <f t="shared" si="278"/>
        <v>TRUE</v>
      </c>
      <c r="V2182">
        <f t="shared" si="279"/>
        <v>42.041666666664241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42773.005243055552</v>
      </c>
      <c r="T2183" s="10">
        <f t="shared" si="277"/>
        <v>42787.005243055552</v>
      </c>
      <c r="U2183" t="str">
        <f t="shared" si="278"/>
        <v>TRUE</v>
      </c>
      <c r="V2183">
        <f t="shared" si="279"/>
        <v>14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41879.900752314818</v>
      </c>
      <c r="T2184" s="10">
        <f t="shared" si="277"/>
        <v>41914.900752314818</v>
      </c>
      <c r="U2184" t="str">
        <f t="shared" si="278"/>
        <v>TRUE</v>
      </c>
      <c r="V2184">
        <f t="shared" si="279"/>
        <v>35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42745.365474537044</v>
      </c>
      <c r="T2185" s="10">
        <f t="shared" si="277"/>
        <v>42775.208333333328</v>
      </c>
      <c r="U2185" t="str">
        <f t="shared" si="278"/>
        <v>TRUE</v>
      </c>
      <c r="V2185">
        <f t="shared" si="279"/>
        <v>29.842858796284418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42380.690289351856</v>
      </c>
      <c r="T2186" s="10">
        <f t="shared" si="277"/>
        <v>42394.666666666672</v>
      </c>
      <c r="U2186" t="str">
        <f t="shared" si="278"/>
        <v>TRUE</v>
      </c>
      <c r="V2186">
        <f t="shared" si="279"/>
        <v>13.976377314815181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41319.349988425929</v>
      </c>
      <c r="T2187" s="10">
        <f t="shared" si="277"/>
        <v>41359.349988425929</v>
      </c>
      <c r="U2187" t="str">
        <f t="shared" si="278"/>
        <v>TRUE</v>
      </c>
      <c r="V2187">
        <f t="shared" si="279"/>
        <v>40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42583.615081018521</v>
      </c>
      <c r="T2188" s="10">
        <f t="shared" si="277"/>
        <v>42620.083333333328</v>
      </c>
      <c r="U2188" t="str">
        <f t="shared" si="278"/>
        <v>TRUE</v>
      </c>
      <c r="V2188">
        <f t="shared" si="279"/>
        <v>36.468252314807614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42068.209097222221</v>
      </c>
      <c r="T2189" s="10">
        <f t="shared" si="277"/>
        <v>42097.165972222225</v>
      </c>
      <c r="U2189" t="str">
        <f t="shared" si="278"/>
        <v>TRUE</v>
      </c>
      <c r="V2189">
        <f t="shared" si="279"/>
        <v>28.956875000003492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42633.586122685185</v>
      </c>
      <c r="T2190" s="10">
        <f t="shared" si="277"/>
        <v>42668.708333333328</v>
      </c>
      <c r="U2190" t="str">
        <f t="shared" si="278"/>
        <v>TRUE</v>
      </c>
      <c r="V2190">
        <f t="shared" si="279"/>
        <v>35.122210648143664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42467.788194444445</v>
      </c>
      <c r="T2191" s="10">
        <f t="shared" si="277"/>
        <v>42481.916666666672</v>
      </c>
      <c r="U2191" t="str">
        <f t="shared" si="278"/>
        <v>TRUE</v>
      </c>
      <c r="V2191">
        <f t="shared" si="279"/>
        <v>14.128472222226264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42417.625046296293</v>
      </c>
      <c r="T2192" s="10">
        <f t="shared" si="277"/>
        <v>42452.290972222225</v>
      </c>
      <c r="U2192" t="str">
        <f t="shared" si="278"/>
        <v>TRUE</v>
      </c>
      <c r="V2192">
        <f t="shared" si="279"/>
        <v>34.665925925932243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42768.833645833336</v>
      </c>
      <c r="T2193" s="10">
        <f t="shared" si="277"/>
        <v>42780.833645833336</v>
      </c>
      <c r="U2193" t="str">
        <f t="shared" si="278"/>
        <v>TRUE</v>
      </c>
      <c r="V2193">
        <f t="shared" si="279"/>
        <v>12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42691.8512037037</v>
      </c>
      <c r="T2194" s="10">
        <f t="shared" si="277"/>
        <v>42719.958333333328</v>
      </c>
      <c r="U2194" t="str">
        <f t="shared" si="278"/>
        <v>TRUE</v>
      </c>
      <c r="V2194">
        <f t="shared" si="279"/>
        <v>28.107129629628616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42664.405925925923</v>
      </c>
      <c r="T2195" s="10">
        <f t="shared" si="277"/>
        <v>42695.207638888889</v>
      </c>
      <c r="U2195" t="str">
        <f t="shared" si="278"/>
        <v>TRUE</v>
      </c>
      <c r="V2195">
        <f t="shared" si="279"/>
        <v>30.801712962966121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42425.757986111115</v>
      </c>
      <c r="T2196" s="10">
        <f t="shared" si="277"/>
        <v>42455.716319444444</v>
      </c>
      <c r="U2196" t="str">
        <f t="shared" si="278"/>
        <v>TRUE</v>
      </c>
      <c r="V2196">
        <f t="shared" si="279"/>
        <v>29.958333333328483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42197.771990740745</v>
      </c>
      <c r="T2197" s="10">
        <f t="shared" si="277"/>
        <v>42227.771990740745</v>
      </c>
      <c r="U2197" t="str">
        <f t="shared" si="278"/>
        <v>TRUE</v>
      </c>
      <c r="V2197">
        <f t="shared" si="279"/>
        <v>30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42675.487291666665</v>
      </c>
      <c r="T2198" s="10">
        <f t="shared" si="277"/>
        <v>42706.291666666672</v>
      </c>
      <c r="U2198" t="str">
        <f t="shared" si="278"/>
        <v>TRUE</v>
      </c>
      <c r="V2198">
        <f t="shared" si="279"/>
        <v>30.804375000006985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42033.584016203706</v>
      </c>
      <c r="T2199" s="10">
        <f t="shared" si="277"/>
        <v>42063.584016203706</v>
      </c>
      <c r="U2199" t="str">
        <f t="shared" si="278"/>
        <v>TRUE</v>
      </c>
      <c r="V2199">
        <f t="shared" si="279"/>
        <v>30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42292.513888888891</v>
      </c>
      <c r="T2200" s="10">
        <f t="shared" si="277"/>
        <v>42322.555555555555</v>
      </c>
      <c r="U2200" t="str">
        <f t="shared" si="278"/>
        <v>TRUE</v>
      </c>
      <c r="V2200">
        <f t="shared" si="279"/>
        <v>30.041666666664241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42262.416643518518</v>
      </c>
      <c r="T2201" s="10">
        <f t="shared" si="277"/>
        <v>42292.416643518518</v>
      </c>
      <c r="U2201" t="str">
        <f t="shared" si="278"/>
        <v>TRUE</v>
      </c>
      <c r="V2201">
        <f t="shared" si="279"/>
        <v>30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42163.625787037032</v>
      </c>
      <c r="T2202" s="10">
        <f t="shared" si="277"/>
        <v>42191.125</v>
      </c>
      <c r="U2202" t="str">
        <f t="shared" si="278"/>
        <v>TRUE</v>
      </c>
      <c r="V2202">
        <f t="shared" si="279"/>
        <v>27.499212962968159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41276.846817129634</v>
      </c>
      <c r="T2203" s="10">
        <f t="shared" si="277"/>
        <v>41290.846817129634</v>
      </c>
      <c r="U2203" t="str">
        <f t="shared" si="278"/>
        <v>TRUE</v>
      </c>
      <c r="V2203">
        <f t="shared" si="279"/>
        <v>14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41184.849166666667</v>
      </c>
      <c r="T2204" s="10">
        <f t="shared" si="277"/>
        <v>41214.849166666667</v>
      </c>
      <c r="U2204" t="str">
        <f t="shared" si="278"/>
        <v>TRUE</v>
      </c>
      <c r="V2204">
        <f t="shared" si="279"/>
        <v>30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42241.85974537037</v>
      </c>
      <c r="T2205" s="10">
        <f t="shared" si="277"/>
        <v>42271.85974537037</v>
      </c>
      <c r="U2205" t="str">
        <f t="shared" si="278"/>
        <v>TRUE</v>
      </c>
      <c r="V2205">
        <f t="shared" si="279"/>
        <v>30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41312.311562499999</v>
      </c>
      <c r="T2206" s="10">
        <f t="shared" si="277"/>
        <v>41342.311562499999</v>
      </c>
      <c r="U2206" t="str">
        <f t="shared" si="278"/>
        <v>TRUE</v>
      </c>
      <c r="V2206">
        <f t="shared" si="279"/>
        <v>30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41031.82163194444</v>
      </c>
      <c r="T2207" s="10">
        <f t="shared" si="277"/>
        <v>41061.82163194444</v>
      </c>
      <c r="U2207" t="str">
        <f t="shared" si="278"/>
        <v>TRUE</v>
      </c>
      <c r="V2207">
        <f t="shared" si="279"/>
        <v>30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40997.257222222222</v>
      </c>
      <c r="T2208" s="10">
        <f t="shared" si="277"/>
        <v>41015.257222222222</v>
      </c>
      <c r="U2208" t="str">
        <f t="shared" si="278"/>
        <v>TRUE</v>
      </c>
      <c r="V2208">
        <f t="shared" si="279"/>
        <v>18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41564.194131944445</v>
      </c>
      <c r="T2209" s="10">
        <f t="shared" si="277"/>
        <v>41594.235798611109</v>
      </c>
      <c r="U2209" t="str">
        <f t="shared" si="278"/>
        <v>TRUE</v>
      </c>
      <c r="V2209">
        <f t="shared" si="279"/>
        <v>30.041666666664241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40946.882245370369</v>
      </c>
      <c r="T2210" s="10">
        <f t="shared" si="277"/>
        <v>41006.166666666664</v>
      </c>
      <c r="U2210" t="str">
        <f t="shared" si="278"/>
        <v>TRUE</v>
      </c>
      <c r="V2210">
        <f t="shared" si="279"/>
        <v>59.284421296295477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41732.479675925926</v>
      </c>
      <c r="T2211" s="10">
        <f t="shared" si="277"/>
        <v>41743.958333333336</v>
      </c>
      <c r="U2211" t="str">
        <f t="shared" si="278"/>
        <v>TRUE</v>
      </c>
      <c r="V2211">
        <f t="shared" si="279"/>
        <v>11.478657407409628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40956.066087962965</v>
      </c>
      <c r="T2212" s="10">
        <f t="shared" si="277"/>
        <v>41013.73333333333</v>
      </c>
      <c r="U2212" t="str">
        <f t="shared" si="278"/>
        <v>TRUE</v>
      </c>
      <c r="V2212">
        <f t="shared" si="279"/>
        <v>57.667245370364981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41716.785011574073</v>
      </c>
      <c r="T2213" s="10">
        <f t="shared" si="277"/>
        <v>41739.290972222225</v>
      </c>
      <c r="U2213" t="str">
        <f t="shared" si="278"/>
        <v>TRUE</v>
      </c>
      <c r="V2213">
        <f t="shared" si="279"/>
        <v>22.505960648151813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41548.747418981482</v>
      </c>
      <c r="T2214" s="10">
        <f t="shared" si="277"/>
        <v>41582.041666666664</v>
      </c>
      <c r="U2214" t="str">
        <f t="shared" si="278"/>
        <v>TRUE</v>
      </c>
      <c r="V2214">
        <f t="shared" si="279"/>
        <v>33.294247685182199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42109.826145833329</v>
      </c>
      <c r="T2215" s="10">
        <f t="shared" si="277"/>
        <v>42139.826145833329</v>
      </c>
      <c r="U2215" t="str">
        <f t="shared" si="278"/>
        <v>TRUE</v>
      </c>
      <c r="V2215">
        <f t="shared" si="279"/>
        <v>30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41646.792222222226</v>
      </c>
      <c r="T2216" s="10">
        <f t="shared" si="277"/>
        <v>41676.792222222226</v>
      </c>
      <c r="U2216" t="str">
        <f t="shared" si="278"/>
        <v>TRUE</v>
      </c>
      <c r="V2216">
        <f t="shared" si="279"/>
        <v>30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40958.717268518521</v>
      </c>
      <c r="T2217" s="10">
        <f t="shared" si="277"/>
        <v>40981.290972222225</v>
      </c>
      <c r="U2217" t="str">
        <f t="shared" si="278"/>
        <v>TRUE</v>
      </c>
      <c r="V2217">
        <f t="shared" si="279"/>
        <v>22.573703703703359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42194.751678240747</v>
      </c>
      <c r="T2218" s="10">
        <f t="shared" si="277"/>
        <v>42208.751678240747</v>
      </c>
      <c r="U2218" t="str">
        <f t="shared" si="278"/>
        <v>TRUE</v>
      </c>
      <c r="V2218">
        <f t="shared" si="279"/>
        <v>14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42299.776770833334</v>
      </c>
      <c r="T2219" s="10">
        <f t="shared" si="277"/>
        <v>42310.333333333328</v>
      </c>
      <c r="U2219" t="str">
        <f t="shared" si="278"/>
        <v>TRUE</v>
      </c>
      <c r="V2219">
        <f t="shared" si="279"/>
        <v>10.55656249999447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41127.812303240738</v>
      </c>
      <c r="T2220" s="10">
        <f t="shared" si="277"/>
        <v>41150</v>
      </c>
      <c r="U2220" t="str">
        <f t="shared" si="278"/>
        <v>TRUE</v>
      </c>
      <c r="V2220">
        <f t="shared" si="279"/>
        <v>22.187696759261598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42205.718888888892</v>
      </c>
      <c r="T2221" s="10">
        <f t="shared" si="277"/>
        <v>42235.718888888892</v>
      </c>
      <c r="U2221" t="str">
        <f t="shared" si="278"/>
        <v>TRUE</v>
      </c>
      <c r="V2221">
        <f t="shared" si="279"/>
        <v>30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41452.060601851852</v>
      </c>
      <c r="T2222" s="10">
        <f t="shared" si="277"/>
        <v>41482.060601851852</v>
      </c>
      <c r="U2222" t="str">
        <f t="shared" si="278"/>
        <v>TRUE</v>
      </c>
      <c r="V2222">
        <f t="shared" si="279"/>
        <v>30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42452.666770833333</v>
      </c>
      <c r="T2223" s="10">
        <f t="shared" si="277"/>
        <v>42483</v>
      </c>
      <c r="U2223" t="str">
        <f t="shared" si="278"/>
        <v>TRUE</v>
      </c>
      <c r="V2223">
        <f t="shared" si="279"/>
        <v>30.33322916666657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40906.787581018521</v>
      </c>
      <c r="T2224" s="10">
        <f t="shared" si="277"/>
        <v>40936.787581018521</v>
      </c>
      <c r="U2224" t="str">
        <f t="shared" si="278"/>
        <v>TRUE</v>
      </c>
      <c r="V2224">
        <f t="shared" si="279"/>
        <v>30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42152.640833333338</v>
      </c>
      <c r="T2225" s="10">
        <f t="shared" si="277"/>
        <v>42182.640833333338</v>
      </c>
      <c r="U2225" t="str">
        <f t="shared" si="278"/>
        <v>TRUE</v>
      </c>
      <c r="V2225">
        <f t="shared" si="279"/>
        <v>30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42644.667534722219</v>
      </c>
      <c r="T2226" s="10">
        <f t="shared" si="277"/>
        <v>42672.791666666672</v>
      </c>
      <c r="U2226" t="str">
        <f t="shared" si="278"/>
        <v>TRUE</v>
      </c>
      <c r="V2226">
        <f t="shared" si="279"/>
        <v>28.124131944452529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41873.79184027778</v>
      </c>
      <c r="T2227" s="10">
        <f t="shared" si="277"/>
        <v>41903.79184027778</v>
      </c>
      <c r="U2227" t="str">
        <f t="shared" si="278"/>
        <v>TRUE</v>
      </c>
      <c r="V2227">
        <f t="shared" si="279"/>
        <v>30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42381.79886574074</v>
      </c>
      <c r="T2228" s="10">
        <f t="shared" si="277"/>
        <v>42412.207638888889</v>
      </c>
      <c r="U2228" t="str">
        <f t="shared" si="278"/>
        <v>TRUE</v>
      </c>
      <c r="V2228">
        <f t="shared" si="279"/>
        <v>30.408773148148612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41561.807349537034</v>
      </c>
      <c r="T2229" s="10">
        <f t="shared" si="277"/>
        <v>41591.849016203705</v>
      </c>
      <c r="U2229" t="str">
        <f t="shared" si="278"/>
        <v>TRUE</v>
      </c>
      <c r="V2229">
        <f t="shared" si="279"/>
        <v>30.041666666671517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42202.278194444443</v>
      </c>
      <c r="T2230" s="10">
        <f t="shared" si="277"/>
        <v>42232.278194444443</v>
      </c>
      <c r="U2230" t="str">
        <f t="shared" si="278"/>
        <v>TRUE</v>
      </c>
      <c r="V2230">
        <f t="shared" si="279"/>
        <v>30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41484.664247685185</v>
      </c>
      <c r="T2231" s="10">
        <f t="shared" si="277"/>
        <v>41520.166666666664</v>
      </c>
      <c r="U2231" t="str">
        <f t="shared" si="278"/>
        <v>TRUE</v>
      </c>
      <c r="V2231">
        <f t="shared" si="279"/>
        <v>35.502418981479423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41724.881099537037</v>
      </c>
      <c r="T2232" s="10">
        <f t="shared" si="277"/>
        <v>41754.881099537037</v>
      </c>
      <c r="U2232" t="str">
        <f t="shared" si="278"/>
        <v>TRUE</v>
      </c>
      <c r="V2232">
        <f t="shared" si="279"/>
        <v>30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41423.910891203705</v>
      </c>
      <c r="T2233" s="10">
        <f t="shared" si="277"/>
        <v>41450.208333333336</v>
      </c>
      <c r="U2233" t="str">
        <f t="shared" si="278"/>
        <v>TRUE</v>
      </c>
      <c r="V2233">
        <f t="shared" si="279"/>
        <v>26.297442129631236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41806.794074074074</v>
      </c>
      <c r="T2234" s="10">
        <f t="shared" si="277"/>
        <v>41839.125</v>
      </c>
      <c r="U2234" t="str">
        <f t="shared" si="278"/>
        <v>TRUE</v>
      </c>
      <c r="V2234">
        <f t="shared" si="279"/>
        <v>32.33092592592584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42331.378923611104</v>
      </c>
      <c r="T2235" s="10">
        <f t="shared" si="277"/>
        <v>42352</v>
      </c>
      <c r="U2235" t="str">
        <f t="shared" si="278"/>
        <v>TRUE</v>
      </c>
      <c r="V2235">
        <f t="shared" si="279"/>
        <v>20.621076388895744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42710.824618055558</v>
      </c>
      <c r="T2236" s="10">
        <f t="shared" si="277"/>
        <v>42740.824618055558</v>
      </c>
      <c r="U2236" t="str">
        <f t="shared" si="278"/>
        <v>TRUE</v>
      </c>
      <c r="V2236">
        <f t="shared" si="279"/>
        <v>30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42062.022118055553</v>
      </c>
      <c r="T2237" s="10">
        <f t="shared" si="277"/>
        <v>42091.980451388896</v>
      </c>
      <c r="U2237" t="str">
        <f t="shared" si="278"/>
        <v>TRUE</v>
      </c>
      <c r="V2237">
        <f t="shared" si="279"/>
        <v>29.958333333343035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42371.617164351846</v>
      </c>
      <c r="T2238" s="10">
        <f t="shared" si="277"/>
        <v>42401.617164351846</v>
      </c>
      <c r="U2238" t="str">
        <f t="shared" si="278"/>
        <v>TRUE</v>
      </c>
      <c r="V2238">
        <f t="shared" si="279"/>
        <v>30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41915.003275462965</v>
      </c>
      <c r="T2239" s="10">
        <f t="shared" si="277"/>
        <v>41955.332638888889</v>
      </c>
      <c r="U2239" t="str">
        <f t="shared" si="278"/>
        <v>TRUE</v>
      </c>
      <c r="V2239">
        <f t="shared" si="279"/>
        <v>40.329363425924385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42774.621712962966</v>
      </c>
      <c r="T2240" s="10">
        <f t="shared" si="277"/>
        <v>42804.621712962966</v>
      </c>
      <c r="U2240" t="str">
        <f t="shared" si="278"/>
        <v>TRUE</v>
      </c>
      <c r="V2240">
        <f t="shared" si="279"/>
        <v>30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41572.958495370374</v>
      </c>
      <c r="T2241" s="10">
        <f t="shared" si="277"/>
        <v>41609.168055555558</v>
      </c>
      <c r="U2241" t="str">
        <f t="shared" si="278"/>
        <v>TRUE</v>
      </c>
      <c r="V2241">
        <f t="shared" si="279"/>
        <v>36.209560185183364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42452.825740740736</v>
      </c>
      <c r="T2242" s="10">
        <f t="shared" si="277"/>
        <v>42482.825740740736</v>
      </c>
      <c r="U2242" t="str">
        <f t="shared" si="278"/>
        <v>TRUE</v>
      </c>
      <c r="V2242">
        <f t="shared" si="279"/>
        <v>30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IF(L2243&gt;0, E2243/L2243,0)</f>
        <v>49.472392638036808</v>
      </c>
      <c r="Q2243" t="str">
        <f t="shared" ref="Q2243:Q2306" si="282">LEFT(N2243, FIND("/",N2243,1)-1)</f>
        <v>games</v>
      </c>
      <c r="R2243" t="str">
        <f t="shared" ref="R2243:R2306" si="283">RIGHT(N2243,LEN(N2243)-FIND("/",N2243))</f>
        <v>tabletop games</v>
      </c>
      <c r="S2243" s="10">
        <f t="shared" ref="S2243:S2306" si="284">(((J2243/60)/60)/24)+DATE(1970,1,1)</f>
        <v>42766.827546296292</v>
      </c>
      <c r="T2243" s="10">
        <f t="shared" ref="T2243:T2306" si="285">(((I2243/60)/60)/24)+DATE(1970,1,1)</f>
        <v>42796.827546296292</v>
      </c>
      <c r="U2243" t="str">
        <f t="shared" ref="U2243:U2306" si="286">IF(E2243&gt;=D2243,"TRUE","FALSE")</f>
        <v>TRUE</v>
      </c>
      <c r="V2243">
        <f t="shared" ref="V2243:V2306" si="287">T2243-S2243</f>
        <v>30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41569.575613425928</v>
      </c>
      <c r="T2244" s="10">
        <f t="shared" si="285"/>
        <v>41605.126388888886</v>
      </c>
      <c r="U2244" t="str">
        <f t="shared" si="286"/>
        <v>TRUE</v>
      </c>
      <c r="V2244">
        <f t="shared" si="287"/>
        <v>35.550775462957972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42800.751041666663</v>
      </c>
      <c r="T2245" s="10">
        <f t="shared" si="285"/>
        <v>42807.125</v>
      </c>
      <c r="U2245" t="str">
        <f t="shared" si="286"/>
        <v>TRUE</v>
      </c>
      <c r="V2245">
        <f t="shared" si="287"/>
        <v>6.3739583333372138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42647.818819444445</v>
      </c>
      <c r="T2246" s="10">
        <f t="shared" si="285"/>
        <v>42659.854166666672</v>
      </c>
      <c r="U2246" t="str">
        <f t="shared" si="286"/>
        <v>TRUE</v>
      </c>
      <c r="V2246">
        <f t="shared" si="287"/>
        <v>12.035347222226846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41660.708530092597</v>
      </c>
      <c r="T2247" s="10">
        <f t="shared" si="285"/>
        <v>41691.75</v>
      </c>
      <c r="U2247" t="str">
        <f t="shared" si="286"/>
        <v>TRUE</v>
      </c>
      <c r="V2247">
        <f t="shared" si="287"/>
        <v>31.041469907402643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42221.79178240741</v>
      </c>
      <c r="T2248" s="10">
        <f t="shared" si="285"/>
        <v>42251.79178240741</v>
      </c>
      <c r="U2248" t="str">
        <f t="shared" si="286"/>
        <v>TRUE</v>
      </c>
      <c r="V2248">
        <f t="shared" si="287"/>
        <v>30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42200.666261574079</v>
      </c>
      <c r="T2249" s="10">
        <f t="shared" si="285"/>
        <v>42214.666261574079</v>
      </c>
      <c r="U2249" t="str">
        <f t="shared" si="286"/>
        <v>TRUE</v>
      </c>
      <c r="V2249">
        <f t="shared" si="287"/>
        <v>14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42688.875902777778</v>
      </c>
      <c r="T2250" s="10">
        <f t="shared" si="285"/>
        <v>42718.875902777778</v>
      </c>
      <c r="U2250" t="str">
        <f t="shared" si="286"/>
        <v>TRUE</v>
      </c>
      <c r="V2250">
        <f t="shared" si="287"/>
        <v>30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41336.703298611108</v>
      </c>
      <c r="T2251" s="10">
        <f t="shared" si="285"/>
        <v>41366.661631944444</v>
      </c>
      <c r="U2251" t="str">
        <f t="shared" si="286"/>
        <v>TRUE</v>
      </c>
      <c r="V2251">
        <f t="shared" si="287"/>
        <v>29.958333333335759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42677.005474537036</v>
      </c>
      <c r="T2252" s="10">
        <f t="shared" si="285"/>
        <v>42707.0471412037</v>
      </c>
      <c r="U2252" t="str">
        <f t="shared" si="286"/>
        <v>TRUE</v>
      </c>
      <c r="V2252">
        <f t="shared" si="287"/>
        <v>30.041666666664241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41846.34579861111</v>
      </c>
      <c r="T2253" s="10">
        <f t="shared" si="285"/>
        <v>41867.34579861111</v>
      </c>
      <c r="U2253" t="str">
        <f t="shared" si="286"/>
        <v>TRUE</v>
      </c>
      <c r="V2253">
        <f t="shared" si="287"/>
        <v>21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42573.327986111108</v>
      </c>
      <c r="T2254" s="10">
        <f t="shared" si="285"/>
        <v>42588.327986111108</v>
      </c>
      <c r="U2254" t="str">
        <f t="shared" si="286"/>
        <v>TRUE</v>
      </c>
      <c r="V2254">
        <f t="shared" si="287"/>
        <v>15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42296.631331018521</v>
      </c>
      <c r="T2255" s="10">
        <f t="shared" si="285"/>
        <v>42326.672997685186</v>
      </c>
      <c r="U2255" t="str">
        <f t="shared" si="286"/>
        <v>TRUE</v>
      </c>
      <c r="V2255">
        <f t="shared" si="287"/>
        <v>30.041666666664241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42752.647777777776</v>
      </c>
      <c r="T2256" s="10">
        <f t="shared" si="285"/>
        <v>42759.647777777776</v>
      </c>
      <c r="U2256" t="str">
        <f t="shared" si="286"/>
        <v>TRUE</v>
      </c>
      <c r="V2256">
        <f t="shared" si="287"/>
        <v>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42467.951979166668</v>
      </c>
      <c r="T2257" s="10">
        <f t="shared" si="285"/>
        <v>42497.951979166668</v>
      </c>
      <c r="U2257" t="str">
        <f t="shared" si="286"/>
        <v>TRUE</v>
      </c>
      <c r="V2257">
        <f t="shared" si="287"/>
        <v>30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42682.451921296291</v>
      </c>
      <c r="T2258" s="10">
        <f t="shared" si="285"/>
        <v>42696.451921296291</v>
      </c>
      <c r="U2258" t="str">
        <f t="shared" si="286"/>
        <v>TRUE</v>
      </c>
      <c r="V2258">
        <f t="shared" si="287"/>
        <v>14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42505.936678240745</v>
      </c>
      <c r="T2259" s="10">
        <f t="shared" si="285"/>
        <v>42540.958333333328</v>
      </c>
      <c r="U2259" t="str">
        <f t="shared" si="286"/>
        <v>TRUE</v>
      </c>
      <c r="V2259">
        <f t="shared" si="287"/>
        <v>35.021655092583387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42136.75100694444</v>
      </c>
      <c r="T2260" s="10">
        <f t="shared" si="285"/>
        <v>42166.75100694444</v>
      </c>
      <c r="U2260" t="str">
        <f t="shared" si="286"/>
        <v>TRUE</v>
      </c>
      <c r="V2260">
        <f t="shared" si="287"/>
        <v>30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42702.804814814815</v>
      </c>
      <c r="T2261" s="10">
        <f t="shared" si="285"/>
        <v>42712.804814814815</v>
      </c>
      <c r="U2261" t="str">
        <f t="shared" si="286"/>
        <v>TRUE</v>
      </c>
      <c r="V2261">
        <f t="shared" si="287"/>
        <v>10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41695.016782407409</v>
      </c>
      <c r="T2262" s="10">
        <f t="shared" si="285"/>
        <v>41724.975115740745</v>
      </c>
      <c r="U2262" t="str">
        <f t="shared" si="286"/>
        <v>TRUE</v>
      </c>
      <c r="V2262">
        <f t="shared" si="287"/>
        <v>29.958333333335759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42759.724768518514</v>
      </c>
      <c r="T2263" s="10">
        <f t="shared" si="285"/>
        <v>42780.724768518514</v>
      </c>
      <c r="U2263" t="str">
        <f t="shared" si="286"/>
        <v>TRUE</v>
      </c>
      <c r="V2263">
        <f t="shared" si="287"/>
        <v>21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41926.585162037038</v>
      </c>
      <c r="T2264" s="10">
        <f t="shared" si="285"/>
        <v>41961</v>
      </c>
      <c r="U2264" t="str">
        <f t="shared" si="286"/>
        <v>TRUE</v>
      </c>
      <c r="V2264">
        <f t="shared" si="287"/>
        <v>34.414837962962338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42014.832326388889</v>
      </c>
      <c r="T2265" s="10">
        <f t="shared" si="285"/>
        <v>42035.832326388889</v>
      </c>
      <c r="U2265" t="str">
        <f t="shared" si="286"/>
        <v>TRUE</v>
      </c>
      <c r="V2265">
        <f t="shared" si="287"/>
        <v>21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42496.582337962958</v>
      </c>
      <c r="T2266" s="10">
        <f t="shared" si="285"/>
        <v>42513.125</v>
      </c>
      <c r="U2266" t="str">
        <f t="shared" si="286"/>
        <v>TRUE</v>
      </c>
      <c r="V2266">
        <f t="shared" si="287"/>
        <v>16.542662037041737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42689.853090277778</v>
      </c>
      <c r="T2267" s="10">
        <f t="shared" si="285"/>
        <v>42696.853090277778</v>
      </c>
      <c r="U2267" t="str">
        <f t="shared" si="286"/>
        <v>TRUE</v>
      </c>
      <c r="V2267">
        <f t="shared" si="287"/>
        <v>7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42469.874907407408</v>
      </c>
      <c r="T2268" s="10">
        <f t="shared" si="285"/>
        <v>42487.083333333328</v>
      </c>
      <c r="U2268" t="str">
        <f t="shared" si="286"/>
        <v>TRUE</v>
      </c>
      <c r="V2268">
        <f t="shared" si="287"/>
        <v>17.208425925920892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41968.829826388886</v>
      </c>
      <c r="T2269" s="10">
        <f t="shared" si="285"/>
        <v>41994.041666666672</v>
      </c>
      <c r="U2269" t="str">
        <f t="shared" si="286"/>
        <v>TRUE</v>
      </c>
      <c r="V2269">
        <f t="shared" si="287"/>
        <v>25.211840277785086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42776.082349537035</v>
      </c>
      <c r="T2270" s="10">
        <f t="shared" si="285"/>
        <v>42806.082349537035</v>
      </c>
      <c r="U2270" t="str">
        <f t="shared" si="286"/>
        <v>TRUE</v>
      </c>
      <c r="V2270">
        <f t="shared" si="287"/>
        <v>30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42776.704432870371</v>
      </c>
      <c r="T2271" s="10">
        <f t="shared" si="285"/>
        <v>42801.208333333328</v>
      </c>
      <c r="U2271" t="str">
        <f t="shared" si="286"/>
        <v>TRUE</v>
      </c>
      <c r="V2271">
        <f t="shared" si="287"/>
        <v>24.503900462957972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42725.869363425925</v>
      </c>
      <c r="T2272" s="10">
        <f t="shared" si="285"/>
        <v>42745.915972222225</v>
      </c>
      <c r="U2272" t="str">
        <f t="shared" si="286"/>
        <v>TRUE</v>
      </c>
      <c r="V2272">
        <f t="shared" si="287"/>
        <v>20.046608796299552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42684.000046296293</v>
      </c>
      <c r="T2273" s="10">
        <f t="shared" si="285"/>
        <v>42714.000046296293</v>
      </c>
      <c r="U2273" t="str">
        <f t="shared" si="286"/>
        <v>TRUE</v>
      </c>
      <c r="V2273">
        <f t="shared" si="287"/>
        <v>30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42315.699490740735</v>
      </c>
      <c r="T2274" s="10">
        <f t="shared" si="285"/>
        <v>42345.699490740735</v>
      </c>
      <c r="U2274" t="str">
        <f t="shared" si="286"/>
        <v>TRUE</v>
      </c>
      <c r="V2274">
        <f t="shared" si="287"/>
        <v>30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42781.549097222218</v>
      </c>
      <c r="T2275" s="10">
        <f t="shared" si="285"/>
        <v>42806.507430555561</v>
      </c>
      <c r="U2275" t="str">
        <f t="shared" si="286"/>
        <v>TRUE</v>
      </c>
      <c r="V2275">
        <f t="shared" si="287"/>
        <v>24.958333333343035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41663.500659722224</v>
      </c>
      <c r="T2276" s="10">
        <f t="shared" si="285"/>
        <v>41693.500659722224</v>
      </c>
      <c r="U2276" t="str">
        <f t="shared" si="286"/>
        <v>TRUE</v>
      </c>
      <c r="V2276">
        <f t="shared" si="287"/>
        <v>30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41965.616655092599</v>
      </c>
      <c r="T2277" s="10">
        <f t="shared" si="285"/>
        <v>41995.616655092599</v>
      </c>
      <c r="U2277" t="str">
        <f t="shared" si="286"/>
        <v>TRUE</v>
      </c>
      <c r="V2277">
        <f t="shared" si="287"/>
        <v>30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41614.651493055557</v>
      </c>
      <c r="T2278" s="10">
        <f t="shared" si="285"/>
        <v>41644.651493055557</v>
      </c>
      <c r="U2278" t="str">
        <f t="shared" si="286"/>
        <v>TRUE</v>
      </c>
      <c r="V2278">
        <f t="shared" si="287"/>
        <v>30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40936.678506944445</v>
      </c>
      <c r="T2279" s="10">
        <f t="shared" si="285"/>
        <v>40966.678506944445</v>
      </c>
      <c r="U2279" t="str">
        <f t="shared" si="286"/>
        <v>TRUE</v>
      </c>
      <c r="V2279">
        <f t="shared" si="287"/>
        <v>30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42338.709108796291</v>
      </c>
      <c r="T2280" s="10">
        <f t="shared" si="285"/>
        <v>42372.957638888889</v>
      </c>
      <c r="U2280" t="str">
        <f t="shared" si="286"/>
        <v>TRUE</v>
      </c>
      <c r="V2280">
        <f t="shared" si="287"/>
        <v>34.24853009259823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42020.806701388887</v>
      </c>
      <c r="T2281" s="10">
        <f t="shared" si="285"/>
        <v>42039.166666666672</v>
      </c>
      <c r="U2281" t="str">
        <f t="shared" si="286"/>
        <v>TRUE</v>
      </c>
      <c r="V2281">
        <f t="shared" si="287"/>
        <v>18.359965277784795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42234.624895833331</v>
      </c>
      <c r="T2282" s="10">
        <f t="shared" si="285"/>
        <v>42264.624895833331</v>
      </c>
      <c r="U2282" t="str">
        <f t="shared" si="286"/>
        <v>TRUE</v>
      </c>
      <c r="V2282">
        <f t="shared" si="287"/>
        <v>30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40687.285844907405</v>
      </c>
      <c r="T2283" s="10">
        <f t="shared" si="285"/>
        <v>40749.284722222219</v>
      </c>
      <c r="U2283" t="str">
        <f t="shared" si="286"/>
        <v>TRUE</v>
      </c>
      <c r="V2283">
        <f t="shared" si="287"/>
        <v>61.998877314814308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42323.17460648148</v>
      </c>
      <c r="T2284" s="10">
        <f t="shared" si="285"/>
        <v>42383.17460648148</v>
      </c>
      <c r="U2284" t="str">
        <f t="shared" si="286"/>
        <v>TRUE</v>
      </c>
      <c r="V2284">
        <f t="shared" si="287"/>
        <v>60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40978.125046296293</v>
      </c>
      <c r="T2285" s="10">
        <f t="shared" si="285"/>
        <v>41038.083379629628</v>
      </c>
      <c r="U2285" t="str">
        <f t="shared" si="286"/>
        <v>TRUE</v>
      </c>
      <c r="V2285">
        <f t="shared" si="287"/>
        <v>59.958333333335759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40585.796817129631</v>
      </c>
      <c r="T2286" s="10">
        <f t="shared" si="285"/>
        <v>40614.166666666664</v>
      </c>
      <c r="U2286" t="str">
        <f t="shared" si="286"/>
        <v>TRUE</v>
      </c>
      <c r="V2286">
        <f t="shared" si="287"/>
        <v>28.369849537033588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41059.185682870368</v>
      </c>
      <c r="T2287" s="10">
        <f t="shared" si="285"/>
        <v>41089.185682870368</v>
      </c>
      <c r="U2287" t="str">
        <f t="shared" si="286"/>
        <v>TRUE</v>
      </c>
      <c r="V2287">
        <f t="shared" si="287"/>
        <v>30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41494.963587962964</v>
      </c>
      <c r="T2288" s="10">
        <f t="shared" si="285"/>
        <v>41523.165972222225</v>
      </c>
      <c r="U2288" t="str">
        <f t="shared" si="286"/>
        <v>TRUE</v>
      </c>
      <c r="V2288">
        <f t="shared" si="287"/>
        <v>28.202384259260725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41792.667361111111</v>
      </c>
      <c r="T2289" s="10">
        <f t="shared" si="285"/>
        <v>41813.667361111111</v>
      </c>
      <c r="U2289" t="str">
        <f t="shared" si="286"/>
        <v>TRUE</v>
      </c>
      <c r="V2289">
        <f t="shared" si="287"/>
        <v>21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41067.827418981484</v>
      </c>
      <c r="T2290" s="10">
        <f t="shared" si="285"/>
        <v>41086.75</v>
      </c>
      <c r="U2290" t="str">
        <f t="shared" si="286"/>
        <v>TRUE</v>
      </c>
      <c r="V2290">
        <f t="shared" si="287"/>
        <v>18.922581018516212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41571.998379629629</v>
      </c>
      <c r="T2291" s="10">
        <f t="shared" si="285"/>
        <v>41614.973611111112</v>
      </c>
      <c r="U2291" t="str">
        <f t="shared" si="286"/>
        <v>TRUE</v>
      </c>
      <c r="V2291">
        <f t="shared" si="287"/>
        <v>42.975231481483206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40070.253819444442</v>
      </c>
      <c r="T2292" s="10">
        <f t="shared" si="285"/>
        <v>40148.708333333336</v>
      </c>
      <c r="U2292" t="str">
        <f t="shared" si="286"/>
        <v>TRUE</v>
      </c>
      <c r="V2292">
        <f t="shared" si="287"/>
        <v>78.454513888893416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40987.977060185185</v>
      </c>
      <c r="T2293" s="10">
        <f t="shared" si="285"/>
        <v>41022.166666666664</v>
      </c>
      <c r="U2293" t="str">
        <f t="shared" si="286"/>
        <v>TRUE</v>
      </c>
      <c r="V2293">
        <f t="shared" si="287"/>
        <v>34.189606481479132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40987.697638888887</v>
      </c>
      <c r="T2294" s="10">
        <f t="shared" si="285"/>
        <v>41017.697638888887</v>
      </c>
      <c r="U2294" t="str">
        <f t="shared" si="286"/>
        <v>TRUE</v>
      </c>
      <c r="V2294">
        <f t="shared" si="287"/>
        <v>30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41151.708321759259</v>
      </c>
      <c r="T2295" s="10">
        <f t="shared" si="285"/>
        <v>41177.165972222225</v>
      </c>
      <c r="U2295" t="str">
        <f t="shared" si="286"/>
        <v>TRUE</v>
      </c>
      <c r="V2295">
        <f t="shared" si="287"/>
        <v>25.45765046296583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41264.72314814815</v>
      </c>
      <c r="T2296" s="10">
        <f t="shared" si="285"/>
        <v>41294.72314814815</v>
      </c>
      <c r="U2296" t="str">
        <f t="shared" si="286"/>
        <v>TRUE</v>
      </c>
      <c r="V2296">
        <f t="shared" si="287"/>
        <v>30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41270.954351851848</v>
      </c>
      <c r="T2297" s="10">
        <f t="shared" si="285"/>
        <v>41300.954351851848</v>
      </c>
      <c r="U2297" t="str">
        <f t="shared" si="286"/>
        <v>TRUE</v>
      </c>
      <c r="V2297">
        <f t="shared" si="287"/>
        <v>30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40927.731782407405</v>
      </c>
      <c r="T2298" s="10">
        <f t="shared" si="285"/>
        <v>40962.731782407405</v>
      </c>
      <c r="U2298" t="str">
        <f t="shared" si="286"/>
        <v>TRUE</v>
      </c>
      <c r="V2298">
        <f t="shared" si="287"/>
        <v>35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40948.042233796295</v>
      </c>
      <c r="T2299" s="10">
        <f t="shared" si="285"/>
        <v>40982.165972222225</v>
      </c>
      <c r="U2299" t="str">
        <f t="shared" si="286"/>
        <v>TRUE</v>
      </c>
      <c r="V2299">
        <f t="shared" si="287"/>
        <v>34.123738425929332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41694.84065972222</v>
      </c>
      <c r="T2300" s="10">
        <f t="shared" si="285"/>
        <v>41724.798993055556</v>
      </c>
      <c r="U2300" t="str">
        <f t="shared" si="286"/>
        <v>TRUE</v>
      </c>
      <c r="V2300">
        <f t="shared" si="287"/>
        <v>29.958333333335759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40565.032511574071</v>
      </c>
      <c r="T2301" s="10">
        <f t="shared" si="285"/>
        <v>40580.032511574071</v>
      </c>
      <c r="U2301" t="str">
        <f t="shared" si="286"/>
        <v>TRUE</v>
      </c>
      <c r="V2301">
        <f t="shared" si="287"/>
        <v>15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41074.727037037039</v>
      </c>
      <c r="T2302" s="10">
        <f t="shared" si="285"/>
        <v>41088.727037037039</v>
      </c>
      <c r="U2302" t="str">
        <f t="shared" si="286"/>
        <v>TRUE</v>
      </c>
      <c r="V2302">
        <f t="shared" si="287"/>
        <v>14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41416.146944444445</v>
      </c>
      <c r="T2303" s="10">
        <f t="shared" si="285"/>
        <v>41446.146944444445</v>
      </c>
      <c r="U2303" t="str">
        <f t="shared" si="286"/>
        <v>TRUE</v>
      </c>
      <c r="V2303">
        <f t="shared" si="287"/>
        <v>30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41605.868449074071</v>
      </c>
      <c r="T2304" s="10">
        <f t="shared" si="285"/>
        <v>41639.291666666664</v>
      </c>
      <c r="U2304" t="str">
        <f t="shared" si="286"/>
        <v>TRUE</v>
      </c>
      <c r="V2304">
        <f t="shared" si="287"/>
        <v>33.423217592593573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40850.111064814817</v>
      </c>
      <c r="T2305" s="10">
        <f t="shared" si="285"/>
        <v>40890.152731481481</v>
      </c>
      <c r="U2305" t="str">
        <f t="shared" si="286"/>
        <v>TRUE</v>
      </c>
      <c r="V2305">
        <f t="shared" si="287"/>
        <v>40.041666666664241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40502.815868055557</v>
      </c>
      <c r="T2306" s="10">
        <f t="shared" si="285"/>
        <v>40544.207638888889</v>
      </c>
      <c r="U2306" t="str">
        <f t="shared" si="286"/>
        <v>TRUE</v>
      </c>
      <c r="V2306">
        <f t="shared" si="287"/>
        <v>41.391770833331975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IF(L2307&gt;0, E2307/L2307,0)</f>
        <v>109.10778443113773</v>
      </c>
      <c r="Q2307" t="str">
        <f t="shared" ref="Q2307:Q2370" si="290">LEFT(N2307, FIND("/",N2307,1)-1)</f>
        <v>music</v>
      </c>
      <c r="R2307" t="str">
        <f t="shared" ref="R2307:R2370" si="291">RIGHT(N2307,LEN(N2307)-FIND("/",N2307))</f>
        <v>indie rock</v>
      </c>
      <c r="S2307" s="10">
        <f t="shared" ref="S2307:S2370" si="292">(((J2307/60)/60)/24)+DATE(1970,1,1)</f>
        <v>41834.695277777777</v>
      </c>
      <c r="T2307" s="10">
        <f t="shared" ref="T2307:T2370" si="293">(((I2307/60)/60)/24)+DATE(1970,1,1)</f>
        <v>41859.75</v>
      </c>
      <c r="U2307" t="str">
        <f t="shared" ref="U2307:U2370" si="294">IF(E2307&gt;=D2307,"TRUE","FALSE")</f>
        <v>TRUE</v>
      </c>
      <c r="V2307">
        <f t="shared" ref="V2307:V2370" si="295">T2307-S2307</f>
        <v>25.054722222223063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40948.16815972222</v>
      </c>
      <c r="T2308" s="10">
        <f t="shared" si="293"/>
        <v>40978.16815972222</v>
      </c>
      <c r="U2308" t="str">
        <f t="shared" si="294"/>
        <v>TRUE</v>
      </c>
      <c r="V2308">
        <f t="shared" si="295"/>
        <v>30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41004.802465277775</v>
      </c>
      <c r="T2309" s="10">
        <f t="shared" si="293"/>
        <v>41034.802407407406</v>
      </c>
      <c r="U2309" t="str">
        <f t="shared" si="294"/>
        <v>TRUE</v>
      </c>
      <c r="V2309">
        <f t="shared" si="295"/>
        <v>29.999942129630654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41851.962916666671</v>
      </c>
      <c r="T2310" s="10">
        <f t="shared" si="293"/>
        <v>41880.041666666664</v>
      </c>
      <c r="U2310" t="str">
        <f t="shared" si="294"/>
        <v>TRUE</v>
      </c>
      <c r="V2310">
        <f t="shared" si="295"/>
        <v>28.078749999993306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41307.987696759257</v>
      </c>
      <c r="T2311" s="10">
        <f t="shared" si="293"/>
        <v>41342.987696759257</v>
      </c>
      <c r="U2311" t="str">
        <f t="shared" si="294"/>
        <v>TRUE</v>
      </c>
      <c r="V2311">
        <f t="shared" si="295"/>
        <v>35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41324.79415509259</v>
      </c>
      <c r="T2312" s="10">
        <f t="shared" si="293"/>
        <v>41354.752488425926</v>
      </c>
      <c r="U2312" t="str">
        <f t="shared" si="294"/>
        <v>TRUE</v>
      </c>
      <c r="V2312">
        <f t="shared" si="295"/>
        <v>29.958333333335759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41736.004502314812</v>
      </c>
      <c r="T2313" s="10">
        <f t="shared" si="293"/>
        <v>41766.004502314812</v>
      </c>
      <c r="U2313" t="str">
        <f t="shared" si="294"/>
        <v>TRUE</v>
      </c>
      <c r="V2313">
        <f t="shared" si="295"/>
        <v>30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41716.632847222223</v>
      </c>
      <c r="T2314" s="10">
        <f t="shared" si="293"/>
        <v>41747.958333333336</v>
      </c>
      <c r="U2314" t="str">
        <f t="shared" si="294"/>
        <v>TRUE</v>
      </c>
      <c r="V2314">
        <f t="shared" si="295"/>
        <v>31.325486111112696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41002.958634259259</v>
      </c>
      <c r="T2315" s="10">
        <f t="shared" si="293"/>
        <v>41032.958634259259</v>
      </c>
      <c r="U2315" t="str">
        <f t="shared" si="294"/>
        <v>TRUE</v>
      </c>
      <c r="V2315">
        <f t="shared" si="295"/>
        <v>30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41037.551585648151</v>
      </c>
      <c r="T2316" s="10">
        <f t="shared" si="293"/>
        <v>41067.551585648151</v>
      </c>
      <c r="U2316" t="str">
        <f t="shared" si="294"/>
        <v>TRUE</v>
      </c>
      <c r="V2316">
        <f t="shared" si="295"/>
        <v>30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41004.72619212963</v>
      </c>
      <c r="T2317" s="10">
        <f t="shared" si="293"/>
        <v>41034.72619212963</v>
      </c>
      <c r="U2317" t="str">
        <f t="shared" si="294"/>
        <v>TRUE</v>
      </c>
      <c r="V2317">
        <f t="shared" si="295"/>
        <v>30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40079.725115740745</v>
      </c>
      <c r="T2318" s="10">
        <f t="shared" si="293"/>
        <v>40156.76666666667</v>
      </c>
      <c r="U2318" t="str">
        <f t="shared" si="294"/>
        <v>TRUE</v>
      </c>
      <c r="V2318">
        <f t="shared" si="295"/>
        <v>77.041550925925549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40192.542233796295</v>
      </c>
      <c r="T2319" s="10">
        <f t="shared" si="293"/>
        <v>40224.208333333336</v>
      </c>
      <c r="U2319" t="str">
        <f t="shared" si="294"/>
        <v>TRUE</v>
      </c>
      <c r="V2319">
        <f t="shared" si="295"/>
        <v>31.666099537040282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40050.643680555557</v>
      </c>
      <c r="T2320" s="10">
        <f t="shared" si="293"/>
        <v>40082.165972222225</v>
      </c>
      <c r="U2320" t="str">
        <f t="shared" si="294"/>
        <v>TRUE</v>
      </c>
      <c r="V2320">
        <f t="shared" si="295"/>
        <v>31.522291666668025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41593.082002314812</v>
      </c>
      <c r="T2321" s="10">
        <f t="shared" si="293"/>
        <v>41623.082002314812</v>
      </c>
      <c r="U2321" t="str">
        <f t="shared" si="294"/>
        <v>TRUE</v>
      </c>
      <c r="V2321">
        <f t="shared" si="295"/>
        <v>30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41696.817129629628</v>
      </c>
      <c r="T2322" s="10">
        <f t="shared" si="293"/>
        <v>41731.775462962964</v>
      </c>
      <c r="U2322" t="str">
        <f t="shared" si="294"/>
        <v>TRUE</v>
      </c>
      <c r="V2322">
        <f t="shared" si="295"/>
        <v>34.958333333335759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42799.260428240741</v>
      </c>
      <c r="T2323" s="10">
        <f t="shared" si="293"/>
        <v>42829.21876157407</v>
      </c>
      <c r="U2323" t="str">
        <f t="shared" si="294"/>
        <v>FALSE</v>
      </c>
      <c r="V2323">
        <f t="shared" si="295"/>
        <v>29.958333333328483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42804.895474537043</v>
      </c>
      <c r="T2324" s="10">
        <f t="shared" si="293"/>
        <v>42834.853807870371</v>
      </c>
      <c r="U2324" t="str">
        <f t="shared" si="294"/>
        <v>FALSE</v>
      </c>
      <c r="V2324">
        <f t="shared" si="295"/>
        <v>29.958333333328483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42807.755173611105</v>
      </c>
      <c r="T2325" s="10">
        <f t="shared" si="293"/>
        <v>42814.755173611105</v>
      </c>
      <c r="U2325" t="str">
        <f t="shared" si="294"/>
        <v>FALSE</v>
      </c>
      <c r="V2325">
        <f t="shared" si="295"/>
        <v>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42790.885243055556</v>
      </c>
      <c r="T2326" s="10">
        <f t="shared" si="293"/>
        <v>42820.843576388885</v>
      </c>
      <c r="U2326" t="str">
        <f t="shared" si="294"/>
        <v>FALSE</v>
      </c>
      <c r="V2326">
        <f t="shared" si="295"/>
        <v>29.958333333328483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42794.022349537037</v>
      </c>
      <c r="T2327" s="10">
        <f t="shared" si="293"/>
        <v>42823.980682870373</v>
      </c>
      <c r="U2327" t="str">
        <f t="shared" si="294"/>
        <v>FALSE</v>
      </c>
      <c r="V2327">
        <f t="shared" si="295"/>
        <v>29.958333333335759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42804.034120370372</v>
      </c>
      <c r="T2328" s="10">
        <f t="shared" si="293"/>
        <v>42855.708333333328</v>
      </c>
      <c r="U2328" t="str">
        <f t="shared" si="294"/>
        <v>FALSE</v>
      </c>
      <c r="V2328">
        <f t="shared" si="295"/>
        <v>51.674212962956517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41842.917129629634</v>
      </c>
      <c r="T2329" s="10">
        <f t="shared" si="293"/>
        <v>41877.917129629634</v>
      </c>
      <c r="U2329" t="str">
        <f t="shared" si="294"/>
        <v>TRUE</v>
      </c>
      <c r="V2329">
        <f t="shared" si="295"/>
        <v>35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42139.781678240746</v>
      </c>
      <c r="T2330" s="10">
        <f t="shared" si="293"/>
        <v>42169.781678240746</v>
      </c>
      <c r="U2330" t="str">
        <f t="shared" si="294"/>
        <v>TRUE</v>
      </c>
      <c r="V2330">
        <f t="shared" si="295"/>
        <v>30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41807.624374999999</v>
      </c>
      <c r="T2331" s="10">
        <f t="shared" si="293"/>
        <v>41837.624374999999</v>
      </c>
      <c r="U2331" t="str">
        <f t="shared" si="294"/>
        <v>TRUE</v>
      </c>
      <c r="V2331">
        <f t="shared" si="295"/>
        <v>30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42332.89980324074</v>
      </c>
      <c r="T2332" s="10">
        <f t="shared" si="293"/>
        <v>42363</v>
      </c>
      <c r="U2332" t="str">
        <f t="shared" si="294"/>
        <v>TRUE</v>
      </c>
      <c r="V2332">
        <f t="shared" si="295"/>
        <v>30.100196759260143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41839.005671296298</v>
      </c>
      <c r="T2333" s="10">
        <f t="shared" si="293"/>
        <v>41869.005671296298</v>
      </c>
      <c r="U2333" t="str">
        <f t="shared" si="294"/>
        <v>TRUE</v>
      </c>
      <c r="V2333">
        <f t="shared" si="295"/>
        <v>30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42011.628136574072</v>
      </c>
      <c r="T2334" s="10">
        <f t="shared" si="293"/>
        <v>42041.628136574072</v>
      </c>
      <c r="U2334" t="str">
        <f t="shared" si="294"/>
        <v>TRUE</v>
      </c>
      <c r="V2334">
        <f t="shared" si="295"/>
        <v>30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41767.650347222225</v>
      </c>
      <c r="T2335" s="10">
        <f t="shared" si="293"/>
        <v>41788.743055555555</v>
      </c>
      <c r="U2335" t="str">
        <f t="shared" si="294"/>
        <v>TRUE</v>
      </c>
      <c r="V2335">
        <f t="shared" si="295"/>
        <v>21.092708333329938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41918.670115740737</v>
      </c>
      <c r="T2336" s="10">
        <f t="shared" si="293"/>
        <v>41948.731944444444</v>
      </c>
      <c r="U2336" t="str">
        <f t="shared" si="294"/>
        <v>TRUE</v>
      </c>
      <c r="V2336">
        <f t="shared" si="295"/>
        <v>30.061828703706851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41771.572256944448</v>
      </c>
      <c r="T2337" s="10">
        <f t="shared" si="293"/>
        <v>41801.572256944448</v>
      </c>
      <c r="U2337" t="str">
        <f t="shared" si="294"/>
        <v>TRUE</v>
      </c>
      <c r="V2337">
        <f t="shared" si="295"/>
        <v>30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41666.924710648149</v>
      </c>
      <c r="T2338" s="10">
        <f t="shared" si="293"/>
        <v>41706.924710648149</v>
      </c>
      <c r="U2338" t="str">
        <f t="shared" si="294"/>
        <v>TRUE</v>
      </c>
      <c r="V2338">
        <f t="shared" si="295"/>
        <v>40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41786.640543981484</v>
      </c>
      <c r="T2339" s="10">
        <f t="shared" si="293"/>
        <v>41816.640543981484</v>
      </c>
      <c r="U2339" t="str">
        <f t="shared" si="294"/>
        <v>TRUE</v>
      </c>
      <c r="V2339">
        <f t="shared" si="295"/>
        <v>30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41789.896805555552</v>
      </c>
      <c r="T2340" s="10">
        <f t="shared" si="293"/>
        <v>41819.896805555552</v>
      </c>
      <c r="U2340" t="str">
        <f t="shared" si="294"/>
        <v>TRUE</v>
      </c>
      <c r="V2340">
        <f t="shared" si="295"/>
        <v>30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42692.79987268518</v>
      </c>
      <c r="T2341" s="10">
        <f t="shared" si="293"/>
        <v>42723.332638888889</v>
      </c>
      <c r="U2341" t="str">
        <f t="shared" si="294"/>
        <v>TRUE</v>
      </c>
      <c r="V2341">
        <f t="shared" si="295"/>
        <v>30.532766203708888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42643.642800925925</v>
      </c>
      <c r="T2342" s="10">
        <f t="shared" si="293"/>
        <v>42673.642800925925</v>
      </c>
      <c r="U2342" t="str">
        <f t="shared" si="294"/>
        <v>TRUE</v>
      </c>
      <c r="V2342">
        <f t="shared" si="295"/>
        <v>30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>
        <f t="shared" si="289"/>
        <v>0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42167.813703703709</v>
      </c>
      <c r="T2343" s="10">
        <f t="shared" si="293"/>
        <v>42197.813703703709</v>
      </c>
      <c r="U2343" t="str">
        <f t="shared" si="294"/>
        <v>FALSE</v>
      </c>
      <c r="V2343">
        <f t="shared" si="295"/>
        <v>30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>
        <f t="shared" si="289"/>
        <v>0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41897.702199074076</v>
      </c>
      <c r="T2344" s="10">
        <f t="shared" si="293"/>
        <v>41918.208333333336</v>
      </c>
      <c r="U2344" t="str">
        <f t="shared" si="294"/>
        <v>FALSE</v>
      </c>
      <c r="V2344">
        <f t="shared" si="295"/>
        <v>20.506134259259852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42327.825289351851</v>
      </c>
      <c r="T2345" s="10">
        <f t="shared" si="293"/>
        <v>42377.82430555555</v>
      </c>
      <c r="U2345" t="str">
        <f t="shared" si="294"/>
        <v>FALSE</v>
      </c>
      <c r="V2345">
        <f t="shared" si="295"/>
        <v>49.999016203699284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42515.727650462963</v>
      </c>
      <c r="T2346" s="10">
        <f t="shared" si="293"/>
        <v>42545.727650462963</v>
      </c>
      <c r="U2346" t="str">
        <f t="shared" si="294"/>
        <v>FALSE</v>
      </c>
      <c r="V2346">
        <f t="shared" si="295"/>
        <v>30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>
        <f t="shared" si="289"/>
        <v>0</v>
      </c>
      <c r="Q2347" t="str">
        <f t="shared" si="290"/>
        <v>technology</v>
      </c>
      <c r="R2347" t="str">
        <f t="shared" si="291"/>
        <v>web</v>
      </c>
      <c r="S2347" s="10">
        <f t="shared" si="292"/>
        <v>42060.001805555556</v>
      </c>
      <c r="T2347" s="10">
        <f t="shared" si="293"/>
        <v>42094.985416666663</v>
      </c>
      <c r="U2347" t="str">
        <f t="shared" si="294"/>
        <v>FALSE</v>
      </c>
      <c r="V2347">
        <f t="shared" si="295"/>
        <v>34.983611111107166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42615.79896990741</v>
      </c>
      <c r="T2348" s="10">
        <f t="shared" si="293"/>
        <v>42660.79896990741</v>
      </c>
      <c r="U2348" t="str">
        <f t="shared" si="294"/>
        <v>FALSE</v>
      </c>
      <c r="V2348">
        <f t="shared" si="295"/>
        <v>45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42577.607361111113</v>
      </c>
      <c r="T2349" s="10">
        <f t="shared" si="293"/>
        <v>42607.607361111113</v>
      </c>
      <c r="U2349" t="str">
        <f t="shared" si="294"/>
        <v>FALSE</v>
      </c>
      <c r="V2349">
        <f t="shared" si="295"/>
        <v>30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42360.932152777779</v>
      </c>
      <c r="T2350" s="10">
        <f t="shared" si="293"/>
        <v>42420.932152777779</v>
      </c>
      <c r="U2350" t="str">
        <f t="shared" si="294"/>
        <v>FALSE</v>
      </c>
      <c r="V2350">
        <f t="shared" si="295"/>
        <v>60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>
        <f t="shared" si="289"/>
        <v>0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42198.775787037041</v>
      </c>
      <c r="T2351" s="10">
        <f t="shared" si="293"/>
        <v>42227.775787037041</v>
      </c>
      <c r="U2351" t="str">
        <f t="shared" si="294"/>
        <v>FALSE</v>
      </c>
      <c r="V2351">
        <f t="shared" si="295"/>
        <v>29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>
        <f t="shared" si="289"/>
        <v>0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42708.842245370368</v>
      </c>
      <c r="T2352" s="10">
        <f t="shared" si="293"/>
        <v>42738.842245370368</v>
      </c>
      <c r="U2352" t="str">
        <f t="shared" si="294"/>
        <v>FALSE</v>
      </c>
      <c r="V2352">
        <f t="shared" si="295"/>
        <v>30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42094.101145833338</v>
      </c>
      <c r="T2353" s="10">
        <f t="shared" si="293"/>
        <v>42124.101145833338</v>
      </c>
      <c r="U2353" t="str">
        <f t="shared" si="294"/>
        <v>FALSE</v>
      </c>
      <c r="V2353">
        <f t="shared" si="295"/>
        <v>30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>
        <f t="shared" si="289"/>
        <v>0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42101.633703703701</v>
      </c>
      <c r="T2354" s="10">
        <f t="shared" si="293"/>
        <v>42161.633703703701</v>
      </c>
      <c r="U2354" t="str">
        <f t="shared" si="294"/>
        <v>FALSE</v>
      </c>
      <c r="V2354">
        <f t="shared" si="295"/>
        <v>60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>
        <f t="shared" si="289"/>
        <v>0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42103.676180555558</v>
      </c>
      <c r="T2355" s="10">
        <f t="shared" si="293"/>
        <v>42115.676180555558</v>
      </c>
      <c r="U2355" t="str">
        <f t="shared" si="294"/>
        <v>FALSE</v>
      </c>
      <c r="V2355">
        <f t="shared" si="295"/>
        <v>12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41954.722916666666</v>
      </c>
      <c r="T2356" s="10">
        <f t="shared" si="293"/>
        <v>42014.722916666666</v>
      </c>
      <c r="U2356" t="str">
        <f t="shared" si="294"/>
        <v>FALSE</v>
      </c>
      <c r="V2356">
        <f t="shared" si="295"/>
        <v>60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42096.918240740735</v>
      </c>
      <c r="T2357" s="10">
        <f t="shared" si="293"/>
        <v>42126.918240740735</v>
      </c>
      <c r="U2357" t="str">
        <f t="shared" si="294"/>
        <v>FALSE</v>
      </c>
      <c r="V2357">
        <f t="shared" si="295"/>
        <v>30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>
        <f t="shared" si="289"/>
        <v>0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42130.78361111111</v>
      </c>
      <c r="T2358" s="10">
        <f t="shared" si="293"/>
        <v>42160.78361111111</v>
      </c>
      <c r="U2358" t="str">
        <f t="shared" si="294"/>
        <v>FALSE</v>
      </c>
      <c r="V2358">
        <f t="shared" si="295"/>
        <v>30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>
        <f t="shared" si="289"/>
        <v>0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42264.620115740734</v>
      </c>
      <c r="T2359" s="10">
        <f t="shared" si="293"/>
        <v>42294.620115740734</v>
      </c>
      <c r="U2359" t="str">
        <f t="shared" si="294"/>
        <v>FALSE</v>
      </c>
      <c r="V2359">
        <f t="shared" si="295"/>
        <v>30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>
        <f t="shared" si="289"/>
        <v>0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41978.930972222224</v>
      </c>
      <c r="T2360" s="10">
        <f t="shared" si="293"/>
        <v>42035.027083333334</v>
      </c>
      <c r="U2360" t="str">
        <f t="shared" si="294"/>
        <v>FALSE</v>
      </c>
      <c r="V2360">
        <f t="shared" si="295"/>
        <v>56.096111111110076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42159.649583333332</v>
      </c>
      <c r="T2361" s="10">
        <f t="shared" si="293"/>
        <v>42219.649583333332</v>
      </c>
      <c r="U2361" t="str">
        <f t="shared" si="294"/>
        <v>FALSE</v>
      </c>
      <c r="V2361">
        <f t="shared" si="295"/>
        <v>60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42377.70694444445</v>
      </c>
      <c r="T2362" s="10">
        <f t="shared" si="293"/>
        <v>42407.70694444445</v>
      </c>
      <c r="U2362" t="str">
        <f t="shared" si="294"/>
        <v>FALSE</v>
      </c>
      <c r="V2362">
        <f t="shared" si="295"/>
        <v>30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>
        <f t="shared" si="289"/>
        <v>0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42466.858888888892</v>
      </c>
      <c r="T2363" s="10">
        <f t="shared" si="293"/>
        <v>42490.916666666672</v>
      </c>
      <c r="U2363" t="str">
        <f t="shared" si="294"/>
        <v>FALSE</v>
      </c>
      <c r="V2363">
        <f t="shared" si="295"/>
        <v>24.057777777779847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41954.688310185185</v>
      </c>
      <c r="T2364" s="10">
        <f t="shared" si="293"/>
        <v>41984.688310185185</v>
      </c>
      <c r="U2364" t="str">
        <f t="shared" si="294"/>
        <v>FALSE</v>
      </c>
      <c r="V2364">
        <f t="shared" si="295"/>
        <v>30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>
        <f t="shared" si="289"/>
        <v>0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42322.011574074073</v>
      </c>
      <c r="T2365" s="10">
        <f t="shared" si="293"/>
        <v>42367.011574074073</v>
      </c>
      <c r="U2365" t="str">
        <f t="shared" si="294"/>
        <v>FALSE</v>
      </c>
      <c r="V2365">
        <f t="shared" si="295"/>
        <v>45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>
        <f t="shared" si="289"/>
        <v>0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42248.934675925921</v>
      </c>
      <c r="T2366" s="10">
        <f t="shared" si="293"/>
        <v>42303.934675925921</v>
      </c>
      <c r="U2366" t="str">
        <f t="shared" si="294"/>
        <v>FALSE</v>
      </c>
      <c r="V2366">
        <f t="shared" si="295"/>
        <v>55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>
        <f t="shared" si="289"/>
        <v>0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42346.736400462964</v>
      </c>
      <c r="T2367" s="10">
        <f t="shared" si="293"/>
        <v>42386.958333333328</v>
      </c>
      <c r="U2367" t="str">
        <f t="shared" si="294"/>
        <v>FALSE</v>
      </c>
      <c r="V2367">
        <f t="shared" si="295"/>
        <v>40.221932870364981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42268.531631944439</v>
      </c>
      <c r="T2368" s="10">
        <f t="shared" si="293"/>
        <v>42298.531631944439</v>
      </c>
      <c r="U2368" t="str">
        <f t="shared" si="294"/>
        <v>FALSE</v>
      </c>
      <c r="V2368">
        <f t="shared" si="295"/>
        <v>30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42425.970092592594</v>
      </c>
      <c r="T2369" s="10">
        <f t="shared" si="293"/>
        <v>42485.928425925929</v>
      </c>
      <c r="U2369" t="str">
        <f t="shared" si="294"/>
        <v>FALSE</v>
      </c>
      <c r="V2369">
        <f t="shared" si="295"/>
        <v>59.958333333335759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42063.721817129626</v>
      </c>
      <c r="T2370" s="10">
        <f t="shared" si="293"/>
        <v>42108.680150462969</v>
      </c>
      <c r="U2370" t="str">
        <f t="shared" si="294"/>
        <v>FALSE</v>
      </c>
      <c r="V2370">
        <f t="shared" si="295"/>
        <v>44.958333333343035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>
        <f t="shared" ref="P2371:P2434" si="297">IF(L2371&gt;0, E2371/L2371,0)</f>
        <v>0</v>
      </c>
      <c r="Q2371" t="str">
        <f t="shared" ref="Q2371:Q2434" si="298">LEFT(N2371, FIND("/",N2371,1)-1)</f>
        <v>technology</v>
      </c>
      <c r="R2371" t="str">
        <f t="shared" ref="R2371:R2434" si="299">RIGHT(N2371,LEN(N2371)-FIND("/",N2371))</f>
        <v>web</v>
      </c>
      <c r="S2371" s="10">
        <f t="shared" ref="S2371:S2434" si="300">(((J2371/60)/60)/24)+DATE(1970,1,1)</f>
        <v>42380.812627314815</v>
      </c>
      <c r="T2371" s="10">
        <f t="shared" ref="T2371:T2434" si="301">(((I2371/60)/60)/24)+DATE(1970,1,1)</f>
        <v>42410.812627314815</v>
      </c>
      <c r="U2371" t="str">
        <f t="shared" ref="U2371:U2434" si="302">IF(E2371&gt;=D2371,"TRUE","FALSE")</f>
        <v>FALSE</v>
      </c>
      <c r="V2371">
        <f t="shared" ref="V2371:V2434" si="303">T2371-S2371</f>
        <v>30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41961.18913194444</v>
      </c>
      <c r="T2372" s="10">
        <f t="shared" si="301"/>
        <v>41991.18913194444</v>
      </c>
      <c r="U2372" t="str">
        <f t="shared" si="302"/>
        <v>FALSE</v>
      </c>
      <c r="V2372">
        <f t="shared" si="303"/>
        <v>30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>
        <f t="shared" si="297"/>
        <v>0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42150.777731481481</v>
      </c>
      <c r="T2373" s="10">
        <f t="shared" si="301"/>
        <v>42180.777731481481</v>
      </c>
      <c r="U2373" t="str">
        <f t="shared" si="302"/>
        <v>FALSE</v>
      </c>
      <c r="V2373">
        <f t="shared" si="303"/>
        <v>30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42088.069108796291</v>
      </c>
      <c r="T2374" s="10">
        <f t="shared" si="301"/>
        <v>42118.069108796291</v>
      </c>
      <c r="U2374" t="str">
        <f t="shared" si="302"/>
        <v>FALSE</v>
      </c>
      <c r="V2374">
        <f t="shared" si="303"/>
        <v>30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42215.662314814821</v>
      </c>
      <c r="T2375" s="10">
        <f t="shared" si="301"/>
        <v>42245.662314814821</v>
      </c>
      <c r="U2375" t="str">
        <f t="shared" si="302"/>
        <v>FALSE</v>
      </c>
      <c r="V2375">
        <f t="shared" si="303"/>
        <v>30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42017.843287037031</v>
      </c>
      <c r="T2376" s="10">
        <f t="shared" si="301"/>
        <v>42047.843287037031</v>
      </c>
      <c r="U2376" t="str">
        <f t="shared" si="302"/>
        <v>FALSE</v>
      </c>
      <c r="V2376">
        <f t="shared" si="303"/>
        <v>30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>
        <f t="shared" si="297"/>
        <v>0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42592.836076388892</v>
      </c>
      <c r="T2377" s="10">
        <f t="shared" si="301"/>
        <v>42622.836076388892</v>
      </c>
      <c r="U2377" t="str">
        <f t="shared" si="302"/>
        <v>FALSE</v>
      </c>
      <c r="V2377">
        <f t="shared" si="303"/>
        <v>30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42318.925532407404</v>
      </c>
      <c r="T2378" s="10">
        <f t="shared" si="301"/>
        <v>42348.925532407404</v>
      </c>
      <c r="U2378" t="str">
        <f t="shared" si="302"/>
        <v>FALSE</v>
      </c>
      <c r="V2378">
        <f t="shared" si="303"/>
        <v>30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>
        <f t="shared" si="297"/>
        <v>0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42669.870173611111</v>
      </c>
      <c r="T2379" s="10">
        <f t="shared" si="301"/>
        <v>42699.911840277782</v>
      </c>
      <c r="U2379" t="str">
        <f t="shared" si="302"/>
        <v>FALSE</v>
      </c>
      <c r="V2379">
        <f t="shared" si="303"/>
        <v>30.041666666671517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>
        <f t="shared" si="297"/>
        <v>0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42213.013078703705</v>
      </c>
      <c r="T2380" s="10">
        <f t="shared" si="301"/>
        <v>42242.013078703705</v>
      </c>
      <c r="U2380" t="str">
        <f t="shared" si="302"/>
        <v>FALSE</v>
      </c>
      <c r="V2380">
        <f t="shared" si="303"/>
        <v>29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>
        <f t="shared" si="297"/>
        <v>0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42237.016388888893</v>
      </c>
      <c r="T2381" s="10">
        <f t="shared" si="301"/>
        <v>42282.016388888893</v>
      </c>
      <c r="U2381" t="str">
        <f t="shared" si="302"/>
        <v>FALSE</v>
      </c>
      <c r="V2381">
        <f t="shared" si="303"/>
        <v>45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42248.793310185181</v>
      </c>
      <c r="T2382" s="10">
        <f t="shared" si="301"/>
        <v>42278.793310185181</v>
      </c>
      <c r="U2382" t="str">
        <f t="shared" si="302"/>
        <v>FALSE</v>
      </c>
      <c r="V2382">
        <f t="shared" si="303"/>
        <v>30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42074.935740740737</v>
      </c>
      <c r="T2383" s="10">
        <f t="shared" si="301"/>
        <v>42104.935740740737</v>
      </c>
      <c r="U2383" t="str">
        <f t="shared" si="302"/>
        <v>FALSE</v>
      </c>
      <c r="V2383">
        <f t="shared" si="303"/>
        <v>30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42195.187534722223</v>
      </c>
      <c r="T2384" s="10">
        <f t="shared" si="301"/>
        <v>42220.187534722223</v>
      </c>
      <c r="U2384" t="str">
        <f t="shared" si="302"/>
        <v>FALSE</v>
      </c>
      <c r="V2384">
        <f t="shared" si="303"/>
        <v>25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42027.056793981479</v>
      </c>
      <c r="T2385" s="10">
        <f t="shared" si="301"/>
        <v>42057.056793981479</v>
      </c>
      <c r="U2385" t="str">
        <f t="shared" si="302"/>
        <v>FALSE</v>
      </c>
      <c r="V2385">
        <f t="shared" si="303"/>
        <v>30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41927.067627314813</v>
      </c>
      <c r="T2386" s="10">
        <f t="shared" si="301"/>
        <v>41957.109293981484</v>
      </c>
      <c r="U2386" t="str">
        <f t="shared" si="302"/>
        <v>FALSE</v>
      </c>
      <c r="V2386">
        <f t="shared" si="303"/>
        <v>30.041666666671517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42191.70175925926</v>
      </c>
      <c r="T2387" s="10">
        <f t="shared" si="301"/>
        <v>42221.70175925926</v>
      </c>
      <c r="U2387" t="str">
        <f t="shared" si="302"/>
        <v>FALSE</v>
      </c>
      <c r="V2387">
        <f t="shared" si="303"/>
        <v>30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>
        <f t="shared" si="297"/>
        <v>0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41954.838240740741</v>
      </c>
      <c r="T2388" s="10">
        <f t="shared" si="301"/>
        <v>42014.838240740741</v>
      </c>
      <c r="U2388" t="str">
        <f t="shared" si="302"/>
        <v>FALSE</v>
      </c>
      <c r="V2388">
        <f t="shared" si="303"/>
        <v>60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42528.626620370371</v>
      </c>
      <c r="T2389" s="10">
        <f t="shared" si="301"/>
        <v>42573.626620370371</v>
      </c>
      <c r="U2389" t="str">
        <f t="shared" si="302"/>
        <v>FALSE</v>
      </c>
      <c r="V2389">
        <f t="shared" si="303"/>
        <v>45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41989.853692129633</v>
      </c>
      <c r="T2390" s="10">
        <f t="shared" si="301"/>
        <v>42019.811805555553</v>
      </c>
      <c r="U2390" t="str">
        <f t="shared" si="302"/>
        <v>FALSE</v>
      </c>
      <c r="V2390">
        <f t="shared" si="303"/>
        <v>29.958113425920601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42179.653379629628</v>
      </c>
      <c r="T2391" s="10">
        <f t="shared" si="301"/>
        <v>42210.915972222225</v>
      </c>
      <c r="U2391" t="str">
        <f t="shared" si="302"/>
        <v>FALSE</v>
      </c>
      <c r="V2391">
        <f t="shared" si="303"/>
        <v>31.262592592596775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>
        <f t="shared" si="297"/>
        <v>0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41968.262314814812</v>
      </c>
      <c r="T2392" s="10">
        <f t="shared" si="301"/>
        <v>42008.262314814812</v>
      </c>
      <c r="U2392" t="str">
        <f t="shared" si="302"/>
        <v>FALSE</v>
      </c>
      <c r="V2392">
        <f t="shared" si="303"/>
        <v>40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42064.794490740736</v>
      </c>
      <c r="T2393" s="10">
        <f t="shared" si="301"/>
        <v>42094.752824074079</v>
      </c>
      <c r="U2393" t="str">
        <f t="shared" si="302"/>
        <v>FALSE</v>
      </c>
      <c r="V2393">
        <f t="shared" si="303"/>
        <v>29.958333333343035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>
        <f t="shared" si="297"/>
        <v>0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42276.120636574073</v>
      </c>
      <c r="T2394" s="10">
        <f t="shared" si="301"/>
        <v>42306.120636574073</v>
      </c>
      <c r="U2394" t="str">
        <f t="shared" si="302"/>
        <v>FALSE</v>
      </c>
      <c r="V2394">
        <f t="shared" si="303"/>
        <v>30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42194.648344907408</v>
      </c>
      <c r="T2395" s="10">
        <f t="shared" si="301"/>
        <v>42224.648344907408</v>
      </c>
      <c r="U2395" t="str">
        <f t="shared" si="302"/>
        <v>FALSE</v>
      </c>
      <c r="V2395">
        <f t="shared" si="303"/>
        <v>30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42031.362187499995</v>
      </c>
      <c r="T2396" s="10">
        <f t="shared" si="301"/>
        <v>42061.362187499995</v>
      </c>
      <c r="U2396" t="str">
        <f t="shared" si="302"/>
        <v>FALSE</v>
      </c>
      <c r="V2396">
        <f t="shared" si="303"/>
        <v>30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>
        <f t="shared" si="297"/>
        <v>0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42717.121377314819</v>
      </c>
      <c r="T2397" s="10">
        <f t="shared" si="301"/>
        <v>42745.372916666667</v>
      </c>
      <c r="U2397" t="str">
        <f t="shared" si="302"/>
        <v>FALSE</v>
      </c>
      <c r="V2397">
        <f t="shared" si="303"/>
        <v>28.251539351847896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42262.849050925928</v>
      </c>
      <c r="T2398" s="10">
        <f t="shared" si="301"/>
        <v>42292.849050925928</v>
      </c>
      <c r="U2398" t="str">
        <f t="shared" si="302"/>
        <v>FALSE</v>
      </c>
      <c r="V2398">
        <f t="shared" si="303"/>
        <v>30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>
        <f t="shared" si="297"/>
        <v>0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41976.88490740741</v>
      </c>
      <c r="T2399" s="10">
        <f t="shared" si="301"/>
        <v>42006.88490740741</v>
      </c>
      <c r="U2399" t="str">
        <f t="shared" si="302"/>
        <v>FALSE</v>
      </c>
      <c r="V2399">
        <f t="shared" si="303"/>
        <v>30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>
        <f t="shared" si="297"/>
        <v>0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42157.916481481487</v>
      </c>
      <c r="T2400" s="10">
        <f t="shared" si="301"/>
        <v>42187.916481481487</v>
      </c>
      <c r="U2400" t="str">
        <f t="shared" si="302"/>
        <v>FALSE</v>
      </c>
      <c r="V2400">
        <f t="shared" si="303"/>
        <v>30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>
        <f t="shared" si="297"/>
        <v>0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41956.853078703702</v>
      </c>
      <c r="T2401" s="10">
        <f t="shared" si="301"/>
        <v>41991.853078703702</v>
      </c>
      <c r="U2401" t="str">
        <f t="shared" si="302"/>
        <v>FALSE</v>
      </c>
      <c r="V2401">
        <f t="shared" si="303"/>
        <v>35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>
        <f t="shared" si="297"/>
        <v>0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42444.268101851849</v>
      </c>
      <c r="T2402" s="10">
        <f t="shared" si="301"/>
        <v>42474.268101851849</v>
      </c>
      <c r="U2402" t="str">
        <f t="shared" si="302"/>
        <v>FALSE</v>
      </c>
      <c r="V2402">
        <f t="shared" si="303"/>
        <v>30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42374.822870370372</v>
      </c>
      <c r="T2403" s="10">
        <f t="shared" si="301"/>
        <v>42434.822870370372</v>
      </c>
      <c r="U2403" t="str">
        <f t="shared" si="302"/>
        <v>FALSE</v>
      </c>
      <c r="V2403">
        <f t="shared" si="303"/>
        <v>60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42107.679756944446</v>
      </c>
      <c r="T2404" s="10">
        <f t="shared" si="301"/>
        <v>42137.679756944446</v>
      </c>
      <c r="U2404" t="str">
        <f t="shared" si="302"/>
        <v>FALSE</v>
      </c>
      <c r="V2404">
        <f t="shared" si="303"/>
        <v>30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42399.882615740738</v>
      </c>
      <c r="T2405" s="10">
        <f t="shared" si="301"/>
        <v>42459.840949074074</v>
      </c>
      <c r="U2405" t="str">
        <f t="shared" si="302"/>
        <v>FALSE</v>
      </c>
      <c r="V2405">
        <f t="shared" si="303"/>
        <v>59.958333333335759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>
        <f t="shared" si="297"/>
        <v>0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42342.03943287037</v>
      </c>
      <c r="T2406" s="10">
        <f t="shared" si="301"/>
        <v>42372.03943287037</v>
      </c>
      <c r="U2406" t="str">
        <f t="shared" si="302"/>
        <v>FALSE</v>
      </c>
      <c r="V2406">
        <f t="shared" si="303"/>
        <v>30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42595.585358796292</v>
      </c>
      <c r="T2407" s="10">
        <f t="shared" si="301"/>
        <v>42616.585358796292</v>
      </c>
      <c r="U2407" t="str">
        <f t="shared" si="302"/>
        <v>FALSE</v>
      </c>
      <c r="V2407">
        <f t="shared" si="303"/>
        <v>21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41983.110995370371</v>
      </c>
      <c r="T2408" s="10">
        <f t="shared" si="301"/>
        <v>42023.110995370371</v>
      </c>
      <c r="U2408" t="str">
        <f t="shared" si="302"/>
        <v>FALSE</v>
      </c>
      <c r="V2408">
        <f t="shared" si="303"/>
        <v>40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42082.575555555552</v>
      </c>
      <c r="T2409" s="10">
        <f t="shared" si="301"/>
        <v>42105.25</v>
      </c>
      <c r="U2409" t="str">
        <f t="shared" si="302"/>
        <v>FALSE</v>
      </c>
      <c r="V2409">
        <f t="shared" si="303"/>
        <v>22.674444444448454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41919.140706018516</v>
      </c>
      <c r="T2410" s="10">
        <f t="shared" si="301"/>
        <v>41949.182372685187</v>
      </c>
      <c r="U2410" t="str">
        <f t="shared" si="302"/>
        <v>FALSE</v>
      </c>
      <c r="V2410">
        <f t="shared" si="303"/>
        <v>30.041666666671517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42204.875868055555</v>
      </c>
      <c r="T2411" s="10">
        <f t="shared" si="301"/>
        <v>42234.875868055555</v>
      </c>
      <c r="U2411" t="str">
        <f t="shared" si="302"/>
        <v>FALSE</v>
      </c>
      <c r="V2411">
        <f t="shared" si="303"/>
        <v>30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>
        <f t="shared" si="297"/>
        <v>0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42224.408275462964</v>
      </c>
      <c r="T2412" s="10">
        <f t="shared" si="301"/>
        <v>42254.408275462964</v>
      </c>
      <c r="U2412" t="str">
        <f t="shared" si="302"/>
        <v>FALSE</v>
      </c>
      <c r="V2412">
        <f t="shared" si="303"/>
        <v>30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42211.732430555552</v>
      </c>
      <c r="T2413" s="10">
        <f t="shared" si="301"/>
        <v>42241.732430555552</v>
      </c>
      <c r="U2413" t="str">
        <f t="shared" si="302"/>
        <v>FALSE</v>
      </c>
      <c r="V2413">
        <f t="shared" si="303"/>
        <v>30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>
        <f t="shared" si="297"/>
        <v>0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42655.736956018518</v>
      </c>
      <c r="T2414" s="10">
        <f t="shared" si="301"/>
        <v>42700.778622685189</v>
      </c>
      <c r="U2414" t="str">
        <f t="shared" si="302"/>
        <v>FALSE</v>
      </c>
      <c r="V2414">
        <f t="shared" si="303"/>
        <v>45.041666666671517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41760.10974537037</v>
      </c>
      <c r="T2415" s="10">
        <f t="shared" si="301"/>
        <v>41790.979166666664</v>
      </c>
      <c r="U2415" t="str">
        <f t="shared" si="302"/>
        <v>FALSE</v>
      </c>
      <c r="V2415">
        <f t="shared" si="303"/>
        <v>30.869421296294604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42198.695138888885</v>
      </c>
      <c r="T2416" s="10">
        <f t="shared" si="301"/>
        <v>42238.165972222225</v>
      </c>
      <c r="U2416" t="str">
        <f t="shared" si="302"/>
        <v>FALSE</v>
      </c>
      <c r="V2416">
        <f t="shared" si="303"/>
        <v>39.470833333340124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42536.862800925926</v>
      </c>
      <c r="T2417" s="10">
        <f t="shared" si="301"/>
        <v>42566.862800925926</v>
      </c>
      <c r="U2417" t="str">
        <f t="shared" si="302"/>
        <v>FALSE</v>
      </c>
      <c r="V2417">
        <f t="shared" si="303"/>
        <v>30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42019.737766203703</v>
      </c>
      <c r="T2418" s="10">
        <f t="shared" si="301"/>
        <v>42077.625</v>
      </c>
      <c r="U2418" t="str">
        <f t="shared" si="302"/>
        <v>FALSE</v>
      </c>
      <c r="V2418">
        <f t="shared" si="303"/>
        <v>57.887233796296641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>
        <f t="shared" si="297"/>
        <v>0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41831.884108796294</v>
      </c>
      <c r="T2419" s="10">
        <f t="shared" si="301"/>
        <v>41861.884108796294</v>
      </c>
      <c r="U2419" t="str">
        <f t="shared" si="302"/>
        <v>FALSE</v>
      </c>
      <c r="V2419">
        <f t="shared" si="303"/>
        <v>30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42027.856990740736</v>
      </c>
      <c r="T2420" s="10">
        <f t="shared" si="301"/>
        <v>42087.815324074079</v>
      </c>
      <c r="U2420" t="str">
        <f t="shared" si="302"/>
        <v>FALSE</v>
      </c>
      <c r="V2420">
        <f t="shared" si="303"/>
        <v>59.958333333343035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>
        <f t="shared" si="297"/>
        <v>0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41993.738298611104</v>
      </c>
      <c r="T2421" s="10">
        <f t="shared" si="301"/>
        <v>42053.738298611104</v>
      </c>
      <c r="U2421" t="str">
        <f t="shared" si="302"/>
        <v>FALSE</v>
      </c>
      <c r="V2421">
        <f t="shared" si="303"/>
        <v>60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41893.028877314813</v>
      </c>
      <c r="T2422" s="10">
        <f t="shared" si="301"/>
        <v>41953.070543981477</v>
      </c>
      <c r="U2422" t="str">
        <f t="shared" si="302"/>
        <v>FALSE</v>
      </c>
      <c r="V2422">
        <f t="shared" si="303"/>
        <v>60.041666666664241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42026.687453703707</v>
      </c>
      <c r="T2423" s="10">
        <f t="shared" si="301"/>
        <v>42056.687453703707</v>
      </c>
      <c r="U2423" t="str">
        <f t="shared" si="302"/>
        <v>FALSE</v>
      </c>
      <c r="V2423">
        <f t="shared" si="303"/>
        <v>30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42044.724953703699</v>
      </c>
      <c r="T2424" s="10">
        <f t="shared" si="301"/>
        <v>42074.683287037042</v>
      </c>
      <c r="U2424" t="str">
        <f t="shared" si="302"/>
        <v>FALSE</v>
      </c>
      <c r="V2424">
        <f t="shared" si="303"/>
        <v>29.958333333343035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41974.704745370371</v>
      </c>
      <c r="T2425" s="10">
        <f t="shared" si="301"/>
        <v>42004.704745370371</v>
      </c>
      <c r="U2425" t="str">
        <f t="shared" si="302"/>
        <v>FALSE</v>
      </c>
      <c r="V2425">
        <f t="shared" si="303"/>
        <v>30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41909.892453703702</v>
      </c>
      <c r="T2426" s="10">
        <f t="shared" si="301"/>
        <v>41939.892453703702</v>
      </c>
      <c r="U2426" t="str">
        <f t="shared" si="302"/>
        <v>FALSE</v>
      </c>
      <c r="V2426">
        <f t="shared" si="303"/>
        <v>30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42502.913761574076</v>
      </c>
      <c r="T2427" s="10">
        <f t="shared" si="301"/>
        <v>42517.919444444444</v>
      </c>
      <c r="U2427" t="str">
        <f t="shared" si="302"/>
        <v>FALSE</v>
      </c>
      <c r="V2427">
        <f t="shared" si="303"/>
        <v>15.005682870367309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>
        <f t="shared" si="297"/>
        <v>0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42164.170046296291</v>
      </c>
      <c r="T2428" s="10">
        <f t="shared" si="301"/>
        <v>42224.170046296291</v>
      </c>
      <c r="U2428" t="str">
        <f t="shared" si="302"/>
        <v>FALSE</v>
      </c>
      <c r="V2428">
        <f t="shared" si="303"/>
        <v>60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42412.318668981476</v>
      </c>
      <c r="T2429" s="10">
        <f t="shared" si="301"/>
        <v>42452.277002314819</v>
      </c>
      <c r="U2429" t="str">
        <f t="shared" si="302"/>
        <v>FALSE</v>
      </c>
      <c r="V2429">
        <f t="shared" si="303"/>
        <v>39.958333333343035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42045.784155092595</v>
      </c>
      <c r="T2430" s="10">
        <f t="shared" si="301"/>
        <v>42075.742488425924</v>
      </c>
      <c r="U2430" t="str">
        <f t="shared" si="302"/>
        <v>FALSE</v>
      </c>
      <c r="V2430">
        <f t="shared" si="303"/>
        <v>29.958333333328483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42734.879236111112</v>
      </c>
      <c r="T2431" s="10">
        <f t="shared" si="301"/>
        <v>42771.697222222225</v>
      </c>
      <c r="U2431" t="str">
        <f t="shared" si="302"/>
        <v>FALSE</v>
      </c>
      <c r="V2431">
        <f t="shared" si="303"/>
        <v>36.817986111112987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42382.130833333329</v>
      </c>
      <c r="T2432" s="10">
        <f t="shared" si="301"/>
        <v>42412.130833333329</v>
      </c>
      <c r="U2432" t="str">
        <f t="shared" si="302"/>
        <v>FALSE</v>
      </c>
      <c r="V2432">
        <f t="shared" si="303"/>
        <v>30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42489.099687499998</v>
      </c>
      <c r="T2433" s="10">
        <f t="shared" si="301"/>
        <v>42549.099687499998</v>
      </c>
      <c r="U2433" t="str">
        <f t="shared" si="302"/>
        <v>FALSE</v>
      </c>
      <c r="V2433">
        <f t="shared" si="303"/>
        <v>60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42041.218715277777</v>
      </c>
      <c r="T2434" s="10">
        <f t="shared" si="301"/>
        <v>42071.218715277777</v>
      </c>
      <c r="U2434" t="str">
        <f t="shared" si="302"/>
        <v>FALSE</v>
      </c>
      <c r="V2434">
        <f t="shared" si="303"/>
        <v>30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>
        <f t="shared" ref="P2435:P2498" si="305">IF(L2435&gt;0, E2435/L2435,0)</f>
        <v>0</v>
      </c>
      <c r="Q2435" t="str">
        <f t="shared" ref="Q2435:Q2498" si="306">LEFT(N2435, FIND("/",N2435,1)-1)</f>
        <v>food</v>
      </c>
      <c r="R2435" t="str">
        <f t="shared" ref="R2435:R2498" si="307">RIGHT(N2435,LEN(N2435)-FIND("/",N2435))</f>
        <v>food trucks</v>
      </c>
      <c r="S2435" s="10">
        <f t="shared" ref="S2435:S2498" si="308">(((J2435/60)/60)/24)+DATE(1970,1,1)</f>
        <v>42397.89980324074</v>
      </c>
      <c r="T2435" s="10">
        <f t="shared" ref="T2435:T2498" si="309">(((I2435/60)/60)/24)+DATE(1970,1,1)</f>
        <v>42427.89980324074</v>
      </c>
      <c r="U2435" t="str">
        <f t="shared" ref="U2435:U2498" si="310">IF(E2435&gt;=D2435,"TRUE","FALSE")</f>
        <v>FALSE</v>
      </c>
      <c r="V2435">
        <f t="shared" ref="V2435:V2498" si="311">T2435-S2435</f>
        <v>30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42180.18604166666</v>
      </c>
      <c r="T2436" s="10">
        <f t="shared" si="309"/>
        <v>42220.18604166666</v>
      </c>
      <c r="U2436" t="str">
        <f t="shared" si="310"/>
        <v>FALSE</v>
      </c>
      <c r="V2436">
        <f t="shared" si="311"/>
        <v>40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42252.277615740735</v>
      </c>
      <c r="T2437" s="10">
        <f t="shared" si="309"/>
        <v>42282.277615740735</v>
      </c>
      <c r="U2437" t="str">
        <f t="shared" si="310"/>
        <v>FALSE</v>
      </c>
      <c r="V2437">
        <f t="shared" si="311"/>
        <v>30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42338.615393518514</v>
      </c>
      <c r="T2438" s="10">
        <f t="shared" si="309"/>
        <v>42398.615393518514</v>
      </c>
      <c r="U2438" t="str">
        <f t="shared" si="310"/>
        <v>FALSE</v>
      </c>
      <c r="V2438">
        <f t="shared" si="311"/>
        <v>60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>
        <f t="shared" si="305"/>
        <v>0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42031.965138888889</v>
      </c>
      <c r="T2439" s="10">
        <f t="shared" si="309"/>
        <v>42080.75</v>
      </c>
      <c r="U2439" t="str">
        <f t="shared" si="310"/>
        <v>FALSE</v>
      </c>
      <c r="V2439">
        <f t="shared" si="311"/>
        <v>48.78486111111124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42285.91506944444</v>
      </c>
      <c r="T2440" s="10">
        <f t="shared" si="309"/>
        <v>42345.956736111111</v>
      </c>
      <c r="U2440" t="str">
        <f t="shared" si="310"/>
        <v>FALSE</v>
      </c>
      <c r="V2440">
        <f t="shared" si="311"/>
        <v>60.041666666671517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>
        <f t="shared" si="305"/>
        <v>0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42265.818622685183</v>
      </c>
      <c r="T2441" s="10">
        <f t="shared" si="309"/>
        <v>42295.818622685183</v>
      </c>
      <c r="U2441" t="str">
        <f t="shared" si="310"/>
        <v>FALSE</v>
      </c>
      <c r="V2441">
        <f t="shared" si="311"/>
        <v>30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42383.899456018517</v>
      </c>
      <c r="T2442" s="10">
        <f t="shared" si="309"/>
        <v>42413.899456018517</v>
      </c>
      <c r="U2442" t="str">
        <f t="shared" si="310"/>
        <v>FALSE</v>
      </c>
      <c r="V2442">
        <f t="shared" si="311"/>
        <v>30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42187.125625000001</v>
      </c>
      <c r="T2443" s="10">
        <f t="shared" si="309"/>
        <v>42208.207638888889</v>
      </c>
      <c r="U2443" t="str">
        <f t="shared" si="310"/>
        <v>TRUE</v>
      </c>
      <c r="V2443">
        <f t="shared" si="311"/>
        <v>21.082013888888469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42052.666990740734</v>
      </c>
      <c r="T2444" s="10">
        <f t="shared" si="309"/>
        <v>42082.625324074077</v>
      </c>
      <c r="U2444" t="str">
        <f t="shared" si="310"/>
        <v>TRUE</v>
      </c>
      <c r="V2444">
        <f t="shared" si="311"/>
        <v>29.958333333343035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41836.625254629631</v>
      </c>
      <c r="T2445" s="10">
        <f t="shared" si="309"/>
        <v>41866.625254629631</v>
      </c>
      <c r="U2445" t="str">
        <f t="shared" si="310"/>
        <v>TRUE</v>
      </c>
      <c r="V2445">
        <f t="shared" si="311"/>
        <v>30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42485.754525462966</v>
      </c>
      <c r="T2446" s="10">
        <f t="shared" si="309"/>
        <v>42515.754525462966</v>
      </c>
      <c r="U2446" t="str">
        <f t="shared" si="310"/>
        <v>TRUE</v>
      </c>
      <c r="V2446">
        <f t="shared" si="311"/>
        <v>30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42243.190057870372</v>
      </c>
      <c r="T2447" s="10">
        <f t="shared" si="309"/>
        <v>42273.190057870372</v>
      </c>
      <c r="U2447" t="str">
        <f t="shared" si="310"/>
        <v>TRUE</v>
      </c>
      <c r="V2447">
        <f t="shared" si="311"/>
        <v>30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42670.602673611109</v>
      </c>
      <c r="T2448" s="10">
        <f t="shared" si="309"/>
        <v>42700.64434027778</v>
      </c>
      <c r="U2448" t="str">
        <f t="shared" si="310"/>
        <v>TRUE</v>
      </c>
      <c r="V2448">
        <f t="shared" si="311"/>
        <v>30.041666666671517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42654.469826388886</v>
      </c>
      <c r="T2449" s="10">
        <f t="shared" si="309"/>
        <v>42686.166666666672</v>
      </c>
      <c r="U2449" t="str">
        <f t="shared" si="310"/>
        <v>TRUE</v>
      </c>
      <c r="V2449">
        <f t="shared" si="311"/>
        <v>31.696840277785668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42607.316122685181</v>
      </c>
      <c r="T2450" s="10">
        <f t="shared" si="309"/>
        <v>42613.233333333337</v>
      </c>
      <c r="U2450" t="str">
        <f t="shared" si="310"/>
        <v>TRUE</v>
      </c>
      <c r="V2450">
        <f t="shared" si="311"/>
        <v>5.9172106481564697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41943.142534722225</v>
      </c>
      <c r="T2451" s="10">
        <f t="shared" si="309"/>
        <v>41973.184201388889</v>
      </c>
      <c r="U2451" t="str">
        <f t="shared" si="310"/>
        <v>TRUE</v>
      </c>
      <c r="V2451">
        <f t="shared" si="311"/>
        <v>30.041666666664241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41902.07240740741</v>
      </c>
      <c r="T2452" s="10">
        <f t="shared" si="309"/>
        <v>41940.132638888892</v>
      </c>
      <c r="U2452" t="str">
        <f t="shared" si="310"/>
        <v>TRUE</v>
      </c>
      <c r="V2452">
        <f t="shared" si="311"/>
        <v>38.060231481482333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42779.908449074079</v>
      </c>
      <c r="T2453" s="10">
        <f t="shared" si="309"/>
        <v>42799.908449074079</v>
      </c>
      <c r="U2453" t="str">
        <f t="shared" si="310"/>
        <v>TRUE</v>
      </c>
      <c r="V2453">
        <f t="shared" si="311"/>
        <v>20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42338.84375</v>
      </c>
      <c r="T2454" s="10">
        <f t="shared" si="309"/>
        <v>42367.958333333328</v>
      </c>
      <c r="U2454" t="str">
        <f t="shared" si="310"/>
        <v>TRUE</v>
      </c>
      <c r="V2454">
        <f t="shared" si="311"/>
        <v>29.114583333328483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42738.692233796297</v>
      </c>
      <c r="T2455" s="10">
        <f t="shared" si="309"/>
        <v>42768.692233796297</v>
      </c>
      <c r="U2455" t="str">
        <f t="shared" si="310"/>
        <v>TRUE</v>
      </c>
      <c r="V2455">
        <f t="shared" si="311"/>
        <v>30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42770.201481481476</v>
      </c>
      <c r="T2456" s="10">
        <f t="shared" si="309"/>
        <v>42805.201481481476</v>
      </c>
      <c r="U2456" t="str">
        <f t="shared" si="310"/>
        <v>TRUE</v>
      </c>
      <c r="V2456">
        <f t="shared" si="311"/>
        <v>35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42452.781828703708</v>
      </c>
      <c r="T2457" s="10">
        <f t="shared" si="309"/>
        <v>42480.781828703708</v>
      </c>
      <c r="U2457" t="str">
        <f t="shared" si="310"/>
        <v>TRUE</v>
      </c>
      <c r="V2457">
        <f t="shared" si="311"/>
        <v>28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42761.961099537039</v>
      </c>
      <c r="T2458" s="10">
        <f t="shared" si="309"/>
        <v>42791.961099537039</v>
      </c>
      <c r="U2458" t="str">
        <f t="shared" si="310"/>
        <v>TRUE</v>
      </c>
      <c r="V2458">
        <f t="shared" si="311"/>
        <v>30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42423.602500000001</v>
      </c>
      <c r="T2459" s="10">
        <f t="shared" si="309"/>
        <v>42453.560833333337</v>
      </c>
      <c r="U2459" t="str">
        <f t="shared" si="310"/>
        <v>TRUE</v>
      </c>
      <c r="V2459">
        <f t="shared" si="311"/>
        <v>29.958333333335759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42495.871736111112</v>
      </c>
      <c r="T2460" s="10">
        <f t="shared" si="309"/>
        <v>42530.791666666672</v>
      </c>
      <c r="U2460" t="str">
        <f t="shared" si="310"/>
        <v>TRUE</v>
      </c>
      <c r="V2460">
        <f t="shared" si="311"/>
        <v>34.919930555559404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42407.637557870374</v>
      </c>
      <c r="T2461" s="10">
        <f t="shared" si="309"/>
        <v>42452.595891203702</v>
      </c>
      <c r="U2461" t="str">
        <f t="shared" si="310"/>
        <v>TRUE</v>
      </c>
      <c r="V2461">
        <f t="shared" si="311"/>
        <v>44.958333333328483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42704.187118055561</v>
      </c>
      <c r="T2462" s="10">
        <f t="shared" si="309"/>
        <v>42738.178472222222</v>
      </c>
      <c r="U2462" t="str">
        <f t="shared" si="310"/>
        <v>TRUE</v>
      </c>
      <c r="V2462">
        <f t="shared" si="311"/>
        <v>33.99135416666104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40784.012696759259</v>
      </c>
      <c r="T2463" s="10">
        <f t="shared" si="309"/>
        <v>40817.125</v>
      </c>
      <c r="U2463" t="str">
        <f t="shared" si="310"/>
        <v>TRUE</v>
      </c>
      <c r="V2463">
        <f t="shared" si="311"/>
        <v>33.112303240741312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41089.186296296299</v>
      </c>
      <c r="T2464" s="10">
        <f t="shared" si="309"/>
        <v>41109.186296296299</v>
      </c>
      <c r="U2464" t="str">
        <f t="shared" si="310"/>
        <v>TRUE</v>
      </c>
      <c r="V2464">
        <f t="shared" si="311"/>
        <v>20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41341.111400462964</v>
      </c>
      <c r="T2465" s="10">
        <f t="shared" si="309"/>
        <v>41380.791666666664</v>
      </c>
      <c r="U2465" t="str">
        <f t="shared" si="310"/>
        <v>TRUE</v>
      </c>
      <c r="V2465">
        <f t="shared" si="311"/>
        <v>39.680266203700739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42248.90042824074</v>
      </c>
      <c r="T2466" s="10">
        <f t="shared" si="309"/>
        <v>42277.811805555553</v>
      </c>
      <c r="U2466" t="str">
        <f t="shared" si="310"/>
        <v>TRUE</v>
      </c>
      <c r="V2466">
        <f t="shared" si="311"/>
        <v>28.911377314812853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41145.719305555554</v>
      </c>
      <c r="T2467" s="10">
        <f t="shared" si="309"/>
        <v>41175.719305555554</v>
      </c>
      <c r="U2467" t="str">
        <f t="shared" si="310"/>
        <v>TRUE</v>
      </c>
      <c r="V2467">
        <f t="shared" si="311"/>
        <v>30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41373.102465277778</v>
      </c>
      <c r="T2468" s="10">
        <f t="shared" si="309"/>
        <v>41403.102465277778</v>
      </c>
      <c r="U2468" t="str">
        <f t="shared" si="310"/>
        <v>TRUE</v>
      </c>
      <c r="V2468">
        <f t="shared" si="311"/>
        <v>30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41025.874201388891</v>
      </c>
      <c r="T2469" s="10">
        <f t="shared" si="309"/>
        <v>41039.708333333336</v>
      </c>
      <c r="U2469" t="str">
        <f t="shared" si="310"/>
        <v>TRUE</v>
      </c>
      <c r="V2469">
        <f t="shared" si="311"/>
        <v>13.83413194444438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41174.154178240737</v>
      </c>
      <c r="T2470" s="10">
        <f t="shared" si="309"/>
        <v>41210.208333333336</v>
      </c>
      <c r="U2470" t="str">
        <f t="shared" si="310"/>
        <v>TRUE</v>
      </c>
      <c r="V2470">
        <f t="shared" si="311"/>
        <v>36.054155092599103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40557.429733796293</v>
      </c>
      <c r="T2471" s="10">
        <f t="shared" si="309"/>
        <v>40582.429733796293</v>
      </c>
      <c r="U2471" t="str">
        <f t="shared" si="310"/>
        <v>TRUE</v>
      </c>
      <c r="V2471">
        <f t="shared" si="311"/>
        <v>25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41023.07471064815</v>
      </c>
      <c r="T2472" s="10">
        <f t="shared" si="309"/>
        <v>41053.07471064815</v>
      </c>
      <c r="U2472" t="str">
        <f t="shared" si="310"/>
        <v>TRUE</v>
      </c>
      <c r="V2472">
        <f t="shared" si="311"/>
        <v>30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40893.992962962962</v>
      </c>
      <c r="T2473" s="10">
        <f t="shared" si="309"/>
        <v>40933.992962962962</v>
      </c>
      <c r="U2473" t="str">
        <f t="shared" si="310"/>
        <v>TRUE</v>
      </c>
      <c r="V2473">
        <f t="shared" si="311"/>
        <v>40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40354.11550925926</v>
      </c>
      <c r="T2474" s="10">
        <f t="shared" si="309"/>
        <v>40425.043749999997</v>
      </c>
      <c r="U2474" t="str">
        <f t="shared" si="310"/>
        <v>TRUE</v>
      </c>
      <c r="V2474">
        <f t="shared" si="311"/>
        <v>70.928240740737238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41193.748483796298</v>
      </c>
      <c r="T2475" s="10">
        <f t="shared" si="309"/>
        <v>41223.790150462963</v>
      </c>
      <c r="U2475" t="str">
        <f t="shared" si="310"/>
        <v>TRUE</v>
      </c>
      <c r="V2475">
        <f t="shared" si="311"/>
        <v>30.041666666664241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40417.011296296296</v>
      </c>
      <c r="T2476" s="10">
        <f t="shared" si="309"/>
        <v>40462.011296296296</v>
      </c>
      <c r="U2476" t="str">
        <f t="shared" si="310"/>
        <v>TRUE</v>
      </c>
      <c r="V2476">
        <f t="shared" si="311"/>
        <v>45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40310.287673611114</v>
      </c>
      <c r="T2477" s="10">
        <f t="shared" si="309"/>
        <v>40369.916666666664</v>
      </c>
      <c r="U2477" t="str">
        <f t="shared" si="310"/>
        <v>TRUE</v>
      </c>
      <c r="V2477">
        <f t="shared" si="311"/>
        <v>59.628993055550382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41913.328356481477</v>
      </c>
      <c r="T2478" s="10">
        <f t="shared" si="309"/>
        <v>41946.370023148149</v>
      </c>
      <c r="U2478" t="str">
        <f t="shared" si="310"/>
        <v>TRUE</v>
      </c>
      <c r="V2478">
        <f t="shared" si="311"/>
        <v>33.041666666671517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41088.691493055558</v>
      </c>
      <c r="T2479" s="10">
        <f t="shared" si="309"/>
        <v>41133.691493055558</v>
      </c>
      <c r="U2479" t="str">
        <f t="shared" si="310"/>
        <v>TRUE</v>
      </c>
      <c r="V2479">
        <f t="shared" si="311"/>
        <v>45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41257.950381944444</v>
      </c>
      <c r="T2480" s="10">
        <f t="shared" si="309"/>
        <v>41287.950381944444</v>
      </c>
      <c r="U2480" t="str">
        <f t="shared" si="310"/>
        <v>TRUE</v>
      </c>
      <c r="V2480">
        <f t="shared" si="311"/>
        <v>30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41107.726782407408</v>
      </c>
      <c r="T2481" s="10">
        <f t="shared" si="309"/>
        <v>41118.083333333336</v>
      </c>
      <c r="U2481" t="str">
        <f t="shared" si="310"/>
        <v>TRUE</v>
      </c>
      <c r="V2481">
        <f t="shared" si="311"/>
        <v>10.356550925927877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42227.936157407406</v>
      </c>
      <c r="T2482" s="10">
        <f t="shared" si="309"/>
        <v>42287.936157407406</v>
      </c>
      <c r="U2482" t="str">
        <f t="shared" si="310"/>
        <v>TRUE</v>
      </c>
      <c r="V2482">
        <f t="shared" si="311"/>
        <v>60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40999.645925925928</v>
      </c>
      <c r="T2483" s="10">
        <f t="shared" si="309"/>
        <v>41029.645925925928</v>
      </c>
      <c r="U2483" t="str">
        <f t="shared" si="310"/>
        <v>TRUE</v>
      </c>
      <c r="V2483">
        <f t="shared" si="311"/>
        <v>30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40711.782210648147</v>
      </c>
      <c r="T2484" s="10">
        <f t="shared" si="309"/>
        <v>40756.782210648147</v>
      </c>
      <c r="U2484" t="str">
        <f t="shared" si="310"/>
        <v>TRUE</v>
      </c>
      <c r="V2484">
        <f t="shared" si="311"/>
        <v>45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40970.750034722223</v>
      </c>
      <c r="T2485" s="10">
        <f t="shared" si="309"/>
        <v>41030.708368055559</v>
      </c>
      <c r="U2485" t="str">
        <f t="shared" si="310"/>
        <v>TRUE</v>
      </c>
      <c r="V2485">
        <f t="shared" si="311"/>
        <v>59.958333333335759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40771.916701388887</v>
      </c>
      <c r="T2486" s="10">
        <f t="shared" si="309"/>
        <v>40801.916701388887</v>
      </c>
      <c r="U2486" t="str">
        <f t="shared" si="310"/>
        <v>TRUE</v>
      </c>
      <c r="V2486">
        <f t="shared" si="311"/>
        <v>30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40793.998599537037</v>
      </c>
      <c r="T2487" s="10">
        <f t="shared" si="309"/>
        <v>40828.998599537037</v>
      </c>
      <c r="U2487" t="str">
        <f t="shared" si="310"/>
        <v>TRUE</v>
      </c>
      <c r="V2487">
        <f t="shared" si="311"/>
        <v>35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40991.708055555559</v>
      </c>
      <c r="T2488" s="10">
        <f t="shared" si="309"/>
        <v>41021.708055555559</v>
      </c>
      <c r="U2488" t="str">
        <f t="shared" si="310"/>
        <v>TRUE</v>
      </c>
      <c r="V2488">
        <f t="shared" si="311"/>
        <v>30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41026.083298611113</v>
      </c>
      <c r="T2489" s="10">
        <f t="shared" si="309"/>
        <v>41056.083298611113</v>
      </c>
      <c r="U2489" t="str">
        <f t="shared" si="310"/>
        <v>TRUE</v>
      </c>
      <c r="V2489">
        <f t="shared" si="311"/>
        <v>30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40833.633194444446</v>
      </c>
      <c r="T2490" s="10">
        <f t="shared" si="309"/>
        <v>40863.674861111111</v>
      </c>
      <c r="U2490" t="str">
        <f t="shared" si="310"/>
        <v>TRUE</v>
      </c>
      <c r="V2490">
        <f t="shared" si="311"/>
        <v>30.041666666664241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41373.690266203703</v>
      </c>
      <c r="T2491" s="10">
        <f t="shared" si="309"/>
        <v>41403.690266203703</v>
      </c>
      <c r="U2491" t="str">
        <f t="shared" si="310"/>
        <v>TRUE</v>
      </c>
      <c r="V2491">
        <f t="shared" si="311"/>
        <v>30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41023.227731481478</v>
      </c>
      <c r="T2492" s="10">
        <f t="shared" si="309"/>
        <v>41083.227731481478</v>
      </c>
      <c r="U2492" t="str">
        <f t="shared" si="310"/>
        <v>TRUE</v>
      </c>
      <c r="V2492">
        <f t="shared" si="311"/>
        <v>60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40542.839282407411</v>
      </c>
      <c r="T2493" s="10">
        <f t="shared" si="309"/>
        <v>40559.07708333333</v>
      </c>
      <c r="U2493" t="str">
        <f t="shared" si="310"/>
        <v>TRUE</v>
      </c>
      <c r="V2493">
        <f t="shared" si="311"/>
        <v>16.237800925919146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41024.985972222225</v>
      </c>
      <c r="T2494" s="10">
        <f t="shared" si="309"/>
        <v>41076.415972222225</v>
      </c>
      <c r="U2494" t="str">
        <f t="shared" si="310"/>
        <v>TRUE</v>
      </c>
      <c r="V2494">
        <f t="shared" si="311"/>
        <v>51.430000000000291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41348.168287037035</v>
      </c>
      <c r="T2495" s="10">
        <f t="shared" si="309"/>
        <v>41393.168287037035</v>
      </c>
      <c r="U2495" t="str">
        <f t="shared" si="310"/>
        <v>TRUE</v>
      </c>
      <c r="V2495">
        <f t="shared" si="311"/>
        <v>45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41022.645185185182</v>
      </c>
      <c r="T2496" s="10">
        <f t="shared" si="309"/>
        <v>41052.645185185182</v>
      </c>
      <c r="U2496" t="str">
        <f t="shared" si="310"/>
        <v>TRUE</v>
      </c>
      <c r="V2496">
        <f t="shared" si="311"/>
        <v>30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41036.946469907409</v>
      </c>
      <c r="T2497" s="10">
        <f t="shared" si="309"/>
        <v>41066.946469907409</v>
      </c>
      <c r="U2497" t="str">
        <f t="shared" si="310"/>
        <v>TRUE</v>
      </c>
      <c r="V2497">
        <f t="shared" si="311"/>
        <v>30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41327.996435185189</v>
      </c>
      <c r="T2498" s="10">
        <f t="shared" si="309"/>
        <v>41362.954768518517</v>
      </c>
      <c r="U2498" t="str">
        <f t="shared" si="310"/>
        <v>TRUE</v>
      </c>
      <c r="V2498">
        <f t="shared" si="311"/>
        <v>34.958333333328483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IF(L2499&gt;0, E2499/L2499,0)</f>
        <v>80.551071428571419</v>
      </c>
      <c r="Q2499" t="str">
        <f t="shared" ref="Q2499:Q2562" si="314">LEFT(N2499, FIND("/",N2499,1)-1)</f>
        <v>music</v>
      </c>
      <c r="R2499" t="str">
        <f t="shared" ref="R2499:R2562" si="315">RIGHT(N2499,LEN(N2499)-FIND("/",N2499))</f>
        <v>indie rock</v>
      </c>
      <c r="S2499" s="10">
        <f t="shared" ref="S2499:S2562" si="316">(((J2499/60)/60)/24)+DATE(1970,1,1)</f>
        <v>40730.878912037035</v>
      </c>
      <c r="T2499" s="10">
        <f t="shared" ref="T2499:T2562" si="317">(((I2499/60)/60)/24)+DATE(1970,1,1)</f>
        <v>40760.878912037035</v>
      </c>
      <c r="U2499" t="str">
        <f t="shared" ref="U2499:U2562" si="318">IF(E2499&gt;=D2499,"TRUE","FALSE")</f>
        <v>TRUE</v>
      </c>
      <c r="V2499">
        <f t="shared" ref="V2499:V2562" si="319">T2499-S2499</f>
        <v>30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42017.967442129629</v>
      </c>
      <c r="T2500" s="10">
        <f t="shared" si="317"/>
        <v>42031.967442129629</v>
      </c>
      <c r="U2500" t="str">
        <f t="shared" si="318"/>
        <v>TRUE</v>
      </c>
      <c r="V2500">
        <f t="shared" si="319"/>
        <v>14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41226.648576388885</v>
      </c>
      <c r="T2501" s="10">
        <f t="shared" si="317"/>
        <v>41274.75</v>
      </c>
      <c r="U2501" t="str">
        <f t="shared" si="318"/>
        <v>TRUE</v>
      </c>
      <c r="V2501">
        <f t="shared" si="319"/>
        <v>48.101423611115024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41053.772858796299</v>
      </c>
      <c r="T2502" s="10">
        <f t="shared" si="317"/>
        <v>41083.772858796299</v>
      </c>
      <c r="U2502" t="str">
        <f t="shared" si="318"/>
        <v>TRUE</v>
      </c>
      <c r="V2502">
        <f t="shared" si="319"/>
        <v>30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42244.776666666665</v>
      </c>
      <c r="T2503" s="10">
        <f t="shared" si="317"/>
        <v>42274.776666666665</v>
      </c>
      <c r="U2503" t="str">
        <f t="shared" si="318"/>
        <v>FALSE</v>
      </c>
      <c r="V2503">
        <f t="shared" si="319"/>
        <v>30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41858.825439814813</v>
      </c>
      <c r="T2504" s="10">
        <f t="shared" si="317"/>
        <v>41903.825439814813</v>
      </c>
      <c r="U2504" t="str">
        <f t="shared" si="318"/>
        <v>FALSE</v>
      </c>
      <c r="V2504">
        <f t="shared" si="319"/>
        <v>45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>
        <f t="shared" si="313"/>
        <v>0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42498.899398148147</v>
      </c>
      <c r="T2505" s="10">
        <f t="shared" si="317"/>
        <v>42528.879166666666</v>
      </c>
      <c r="U2505" t="str">
        <f t="shared" si="318"/>
        <v>FALSE</v>
      </c>
      <c r="V2505">
        <f t="shared" si="319"/>
        <v>29.97976851851854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>
        <f t="shared" si="313"/>
        <v>0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41928.015439814815</v>
      </c>
      <c r="T2506" s="10">
        <f t="shared" si="317"/>
        <v>41958.057106481487</v>
      </c>
      <c r="U2506" t="str">
        <f t="shared" si="318"/>
        <v>FALSE</v>
      </c>
      <c r="V2506">
        <f t="shared" si="319"/>
        <v>30.041666666671517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>
        <f t="shared" si="313"/>
        <v>0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42047.05574074074</v>
      </c>
      <c r="T2507" s="10">
        <f t="shared" si="317"/>
        <v>42077.014074074075</v>
      </c>
      <c r="U2507" t="str">
        <f t="shared" si="318"/>
        <v>FALSE</v>
      </c>
      <c r="V2507">
        <f t="shared" si="319"/>
        <v>29.958333333335759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42258.297094907408</v>
      </c>
      <c r="T2508" s="10">
        <f t="shared" si="317"/>
        <v>42280.875</v>
      </c>
      <c r="U2508" t="str">
        <f t="shared" si="318"/>
        <v>FALSE</v>
      </c>
      <c r="V2508">
        <f t="shared" si="319"/>
        <v>22.577905092592118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>
        <f t="shared" si="313"/>
        <v>0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42105.072962962964</v>
      </c>
      <c r="T2509" s="10">
        <f t="shared" si="317"/>
        <v>42135.072962962964</v>
      </c>
      <c r="U2509" t="str">
        <f t="shared" si="318"/>
        <v>FALSE</v>
      </c>
      <c r="V2509">
        <f t="shared" si="319"/>
        <v>30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>
        <f t="shared" si="313"/>
        <v>0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41835.951782407406</v>
      </c>
      <c r="T2510" s="10">
        <f t="shared" si="317"/>
        <v>41865.951782407406</v>
      </c>
      <c r="U2510" t="str">
        <f t="shared" si="318"/>
        <v>FALSE</v>
      </c>
      <c r="V2510">
        <f t="shared" si="319"/>
        <v>30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42058.809594907405</v>
      </c>
      <c r="T2511" s="10">
        <f t="shared" si="317"/>
        <v>42114.767928240741</v>
      </c>
      <c r="U2511" t="str">
        <f t="shared" si="318"/>
        <v>FALSE</v>
      </c>
      <c r="V2511">
        <f t="shared" si="319"/>
        <v>55.958333333335759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42078.997361111105</v>
      </c>
      <c r="T2512" s="10">
        <f t="shared" si="317"/>
        <v>42138.997361111105</v>
      </c>
      <c r="U2512" t="str">
        <f t="shared" si="318"/>
        <v>FALSE</v>
      </c>
      <c r="V2512">
        <f t="shared" si="319"/>
        <v>60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>
        <f t="shared" si="313"/>
        <v>0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42371.446909722217</v>
      </c>
      <c r="T2513" s="10">
        <f t="shared" si="317"/>
        <v>42401.446909722217</v>
      </c>
      <c r="U2513" t="str">
        <f t="shared" si="318"/>
        <v>FALSE</v>
      </c>
      <c r="V2513">
        <f t="shared" si="319"/>
        <v>30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>
        <f t="shared" si="313"/>
        <v>0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41971.876863425925</v>
      </c>
      <c r="T2514" s="10">
        <f t="shared" si="317"/>
        <v>41986.876863425925</v>
      </c>
      <c r="U2514" t="str">
        <f t="shared" si="318"/>
        <v>FALSE</v>
      </c>
      <c r="V2514">
        <f t="shared" si="319"/>
        <v>15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>
        <f t="shared" si="313"/>
        <v>0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42732.00681712963</v>
      </c>
      <c r="T2515" s="10">
        <f t="shared" si="317"/>
        <v>42792.00681712963</v>
      </c>
      <c r="U2515" t="str">
        <f t="shared" si="318"/>
        <v>FALSE</v>
      </c>
      <c r="V2515">
        <f t="shared" si="319"/>
        <v>60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41854.389780092592</v>
      </c>
      <c r="T2516" s="10">
        <f t="shared" si="317"/>
        <v>41871.389780092592</v>
      </c>
      <c r="U2516" t="str">
        <f t="shared" si="318"/>
        <v>FALSE</v>
      </c>
      <c r="V2516">
        <f t="shared" si="319"/>
        <v>17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42027.839733796296</v>
      </c>
      <c r="T2517" s="10">
        <f t="shared" si="317"/>
        <v>42057.839733796296</v>
      </c>
      <c r="U2517" t="str">
        <f t="shared" si="318"/>
        <v>FALSE</v>
      </c>
      <c r="V2517">
        <f t="shared" si="319"/>
        <v>30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>
        <f t="shared" si="313"/>
        <v>0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41942.653379629628</v>
      </c>
      <c r="T2518" s="10">
        <f t="shared" si="317"/>
        <v>41972.6950462963</v>
      </c>
      <c r="U2518" t="str">
        <f t="shared" si="318"/>
        <v>FALSE</v>
      </c>
      <c r="V2518">
        <f t="shared" si="319"/>
        <v>30.041666666671517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42052.802430555559</v>
      </c>
      <c r="T2519" s="10">
        <f t="shared" si="317"/>
        <v>42082.760763888888</v>
      </c>
      <c r="U2519" t="str">
        <f t="shared" si="318"/>
        <v>FALSE</v>
      </c>
      <c r="V2519">
        <f t="shared" si="319"/>
        <v>29.958333333328483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>
        <f t="shared" si="313"/>
        <v>0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41926.680879629632</v>
      </c>
      <c r="T2520" s="10">
        <f t="shared" si="317"/>
        <v>41956.722546296296</v>
      </c>
      <c r="U2520" t="str">
        <f t="shared" si="318"/>
        <v>FALSE</v>
      </c>
      <c r="V2520">
        <f t="shared" si="319"/>
        <v>30.041666666664241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41809.155138888891</v>
      </c>
      <c r="T2521" s="10">
        <f t="shared" si="317"/>
        <v>41839.155138888891</v>
      </c>
      <c r="U2521" t="str">
        <f t="shared" si="318"/>
        <v>FALSE</v>
      </c>
      <c r="V2521">
        <f t="shared" si="319"/>
        <v>30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>
        <f t="shared" si="313"/>
        <v>0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42612.600520833337</v>
      </c>
      <c r="T2522" s="10">
        <f t="shared" si="317"/>
        <v>42658.806249999994</v>
      </c>
      <c r="U2522" t="str">
        <f t="shared" si="318"/>
        <v>FALSE</v>
      </c>
      <c r="V2522">
        <f t="shared" si="319"/>
        <v>46.205729166656965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42269.967835648145</v>
      </c>
      <c r="T2523" s="10">
        <f t="shared" si="317"/>
        <v>42290.967835648145</v>
      </c>
      <c r="U2523" t="str">
        <f t="shared" si="318"/>
        <v>TRUE</v>
      </c>
      <c r="V2523">
        <f t="shared" si="319"/>
        <v>21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42460.573611111111</v>
      </c>
      <c r="T2524" s="10">
        <f t="shared" si="317"/>
        <v>42482.619444444441</v>
      </c>
      <c r="U2524" t="str">
        <f t="shared" si="318"/>
        <v>TRUE</v>
      </c>
      <c r="V2524">
        <f t="shared" si="319"/>
        <v>22.045833333329938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41930.975601851853</v>
      </c>
      <c r="T2525" s="10">
        <f t="shared" si="317"/>
        <v>41961.017268518524</v>
      </c>
      <c r="U2525" t="str">
        <f t="shared" si="318"/>
        <v>TRUE</v>
      </c>
      <c r="V2525">
        <f t="shared" si="319"/>
        <v>30.041666666671517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41961.807372685187</v>
      </c>
      <c r="T2526" s="10">
        <f t="shared" si="317"/>
        <v>41994.1875</v>
      </c>
      <c r="U2526" t="str">
        <f t="shared" si="318"/>
        <v>TRUE</v>
      </c>
      <c r="V2526">
        <f t="shared" si="319"/>
        <v>32.380127314812853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41058.844571759262</v>
      </c>
      <c r="T2527" s="10">
        <f t="shared" si="317"/>
        <v>41088.844571759262</v>
      </c>
      <c r="U2527" t="str">
        <f t="shared" si="318"/>
        <v>TRUE</v>
      </c>
      <c r="V2527">
        <f t="shared" si="319"/>
        <v>30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41953.091134259259</v>
      </c>
      <c r="T2528" s="10">
        <f t="shared" si="317"/>
        <v>41981.207638888889</v>
      </c>
      <c r="U2528" t="str">
        <f t="shared" si="318"/>
        <v>TRUE</v>
      </c>
      <c r="V2528">
        <f t="shared" si="319"/>
        <v>28.116504629630072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41546.75105324074</v>
      </c>
      <c r="T2529" s="10">
        <f t="shared" si="317"/>
        <v>41565.165972222225</v>
      </c>
      <c r="U2529" t="str">
        <f t="shared" si="318"/>
        <v>TRUE</v>
      </c>
      <c r="V2529">
        <f t="shared" si="319"/>
        <v>18.414918981485243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42217.834525462968</v>
      </c>
      <c r="T2530" s="10">
        <f t="shared" si="317"/>
        <v>42236.458333333328</v>
      </c>
      <c r="U2530" t="str">
        <f t="shared" si="318"/>
        <v>TRUE</v>
      </c>
      <c r="V2530">
        <f t="shared" si="319"/>
        <v>18.623807870360906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40948.080729166664</v>
      </c>
      <c r="T2531" s="10">
        <f t="shared" si="317"/>
        <v>40993.0390625</v>
      </c>
      <c r="U2531" t="str">
        <f t="shared" si="318"/>
        <v>TRUE</v>
      </c>
      <c r="V2531">
        <f t="shared" si="319"/>
        <v>44.958333333335759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42081.864641203705</v>
      </c>
      <c r="T2532" s="10">
        <f t="shared" si="317"/>
        <v>42114.201388888891</v>
      </c>
      <c r="U2532" t="str">
        <f t="shared" si="318"/>
        <v>TRUE</v>
      </c>
      <c r="V2532">
        <f t="shared" si="319"/>
        <v>32.336747685185401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42208.680023148147</v>
      </c>
      <c r="T2533" s="10">
        <f t="shared" si="317"/>
        <v>42231.165972222225</v>
      </c>
      <c r="U2533" t="str">
        <f t="shared" si="318"/>
        <v>TRUE</v>
      </c>
      <c r="V2533">
        <f t="shared" si="319"/>
        <v>22.485949074078235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41107.849143518521</v>
      </c>
      <c r="T2534" s="10">
        <f t="shared" si="317"/>
        <v>41137.849143518521</v>
      </c>
      <c r="U2534" t="str">
        <f t="shared" si="318"/>
        <v>TRUE</v>
      </c>
      <c r="V2534">
        <f t="shared" si="319"/>
        <v>30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41304.751284722224</v>
      </c>
      <c r="T2535" s="10">
        <f t="shared" si="317"/>
        <v>41334.750787037039</v>
      </c>
      <c r="U2535" t="str">
        <f t="shared" si="318"/>
        <v>TRUE</v>
      </c>
      <c r="V2535">
        <f t="shared" si="319"/>
        <v>29.99950231481489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40127.700370370374</v>
      </c>
      <c r="T2536" s="10">
        <f t="shared" si="317"/>
        <v>40179.25</v>
      </c>
      <c r="U2536" t="str">
        <f t="shared" si="318"/>
        <v>TRUE</v>
      </c>
      <c r="V2536">
        <f t="shared" si="319"/>
        <v>51.549629629625997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41943.791030092594</v>
      </c>
      <c r="T2537" s="10">
        <f t="shared" si="317"/>
        <v>41974.832696759258</v>
      </c>
      <c r="U2537" t="str">
        <f t="shared" si="318"/>
        <v>TRUE</v>
      </c>
      <c r="V2537">
        <f t="shared" si="319"/>
        <v>31.041666666664241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41464.106087962966</v>
      </c>
      <c r="T2538" s="10">
        <f t="shared" si="317"/>
        <v>41485.106087962966</v>
      </c>
      <c r="U2538" t="str">
        <f t="shared" si="318"/>
        <v>TRUE</v>
      </c>
      <c r="V2538">
        <f t="shared" si="319"/>
        <v>21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40696.648784722223</v>
      </c>
      <c r="T2539" s="10">
        <f t="shared" si="317"/>
        <v>40756.648784722223</v>
      </c>
      <c r="U2539" t="str">
        <f t="shared" si="318"/>
        <v>TRUE</v>
      </c>
      <c r="V2539">
        <f t="shared" si="319"/>
        <v>60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41298.509965277779</v>
      </c>
      <c r="T2540" s="10">
        <f t="shared" si="317"/>
        <v>41329.207638888889</v>
      </c>
      <c r="U2540" t="str">
        <f t="shared" si="318"/>
        <v>TRUE</v>
      </c>
      <c r="V2540">
        <f t="shared" si="319"/>
        <v>30.697673611110076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41977.902222222227</v>
      </c>
      <c r="T2541" s="10">
        <f t="shared" si="317"/>
        <v>42037.902222222227</v>
      </c>
      <c r="U2541" t="str">
        <f t="shared" si="318"/>
        <v>TRUE</v>
      </c>
      <c r="V2541">
        <f t="shared" si="319"/>
        <v>60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40785.675011574072</v>
      </c>
      <c r="T2542" s="10">
        <f t="shared" si="317"/>
        <v>40845.675011574072</v>
      </c>
      <c r="U2542" t="str">
        <f t="shared" si="318"/>
        <v>TRUE</v>
      </c>
      <c r="V2542">
        <f t="shared" si="319"/>
        <v>60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41483.449282407404</v>
      </c>
      <c r="T2543" s="10">
        <f t="shared" si="317"/>
        <v>41543.449282407404</v>
      </c>
      <c r="U2543" t="str">
        <f t="shared" si="318"/>
        <v>TRUE</v>
      </c>
      <c r="V2543">
        <f t="shared" si="319"/>
        <v>60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41509.426585648151</v>
      </c>
      <c r="T2544" s="10">
        <f t="shared" si="317"/>
        <v>41548.165972222225</v>
      </c>
      <c r="U2544" t="str">
        <f t="shared" si="318"/>
        <v>TRUE</v>
      </c>
      <c r="V2544">
        <f t="shared" si="319"/>
        <v>38.73938657407416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40514.107615740737</v>
      </c>
      <c r="T2545" s="10">
        <f t="shared" si="317"/>
        <v>40545.125</v>
      </c>
      <c r="U2545" t="str">
        <f t="shared" si="318"/>
        <v>TRUE</v>
      </c>
      <c r="V2545">
        <f t="shared" si="319"/>
        <v>31.017384259263054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41068.520474537036</v>
      </c>
      <c r="T2546" s="10">
        <f t="shared" si="317"/>
        <v>41098.520474537036</v>
      </c>
      <c r="U2546" t="str">
        <f t="shared" si="318"/>
        <v>TRUE</v>
      </c>
      <c r="V2546">
        <f t="shared" si="319"/>
        <v>30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42027.13817129629</v>
      </c>
      <c r="T2547" s="10">
        <f t="shared" si="317"/>
        <v>42062.020833333328</v>
      </c>
      <c r="U2547" t="str">
        <f t="shared" si="318"/>
        <v>TRUE</v>
      </c>
      <c r="V2547">
        <f t="shared" si="319"/>
        <v>34.882662037038244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41524.858553240738</v>
      </c>
      <c r="T2548" s="10">
        <f t="shared" si="317"/>
        <v>41552.208333333336</v>
      </c>
      <c r="U2548" t="str">
        <f t="shared" si="318"/>
        <v>TRUE</v>
      </c>
      <c r="V2548">
        <f t="shared" si="319"/>
        <v>27.349780092597939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40973.773182870369</v>
      </c>
      <c r="T2549" s="10">
        <f t="shared" si="317"/>
        <v>41003.731516203705</v>
      </c>
      <c r="U2549" t="str">
        <f t="shared" si="318"/>
        <v>TRUE</v>
      </c>
      <c r="V2549">
        <f t="shared" si="319"/>
        <v>29.958333333335759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42618.625428240746</v>
      </c>
      <c r="T2550" s="10">
        <f t="shared" si="317"/>
        <v>42643.185416666667</v>
      </c>
      <c r="U2550" t="str">
        <f t="shared" si="318"/>
        <v>TRUE</v>
      </c>
      <c r="V2550">
        <f t="shared" si="319"/>
        <v>24.559988425920892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41390.757754629631</v>
      </c>
      <c r="T2551" s="10">
        <f t="shared" si="317"/>
        <v>41425.708333333336</v>
      </c>
      <c r="U2551" t="str">
        <f t="shared" si="318"/>
        <v>TRUE</v>
      </c>
      <c r="V2551">
        <f t="shared" si="319"/>
        <v>34.950578703705105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42228.634328703702</v>
      </c>
      <c r="T2552" s="10">
        <f t="shared" si="317"/>
        <v>42285.165972222225</v>
      </c>
      <c r="U2552" t="str">
        <f t="shared" si="318"/>
        <v>TRUE</v>
      </c>
      <c r="V2552">
        <f t="shared" si="319"/>
        <v>56.531643518523197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40961.252141203702</v>
      </c>
      <c r="T2553" s="10">
        <f t="shared" si="317"/>
        <v>40989.866666666669</v>
      </c>
      <c r="U2553" t="str">
        <f t="shared" si="318"/>
        <v>TRUE</v>
      </c>
      <c r="V2553">
        <f t="shared" si="319"/>
        <v>28.614525462966412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42769.809965277775</v>
      </c>
      <c r="T2554" s="10">
        <f t="shared" si="317"/>
        <v>42799.809965277775</v>
      </c>
      <c r="U2554" t="str">
        <f t="shared" si="318"/>
        <v>TRUE</v>
      </c>
      <c r="V2554">
        <f t="shared" si="319"/>
        <v>30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41113.199155092596</v>
      </c>
      <c r="T2555" s="10">
        <f t="shared" si="317"/>
        <v>41173.199155092596</v>
      </c>
      <c r="U2555" t="str">
        <f t="shared" si="318"/>
        <v>TRUE</v>
      </c>
      <c r="V2555">
        <f t="shared" si="319"/>
        <v>60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42125.078275462962</v>
      </c>
      <c r="T2556" s="10">
        <f t="shared" si="317"/>
        <v>42156.165972222225</v>
      </c>
      <c r="U2556" t="str">
        <f t="shared" si="318"/>
        <v>TRUE</v>
      </c>
      <c r="V2556">
        <f t="shared" si="319"/>
        <v>31.087696759263054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41026.655011574076</v>
      </c>
      <c r="T2557" s="10">
        <f t="shared" si="317"/>
        <v>41057.655011574076</v>
      </c>
      <c r="U2557" t="str">
        <f t="shared" si="318"/>
        <v>TRUE</v>
      </c>
      <c r="V2557">
        <f t="shared" si="319"/>
        <v>31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41222.991400462961</v>
      </c>
      <c r="T2558" s="10">
        <f t="shared" si="317"/>
        <v>41267.991400462961</v>
      </c>
      <c r="U2558" t="str">
        <f t="shared" si="318"/>
        <v>TRUE</v>
      </c>
      <c r="V2558">
        <f t="shared" si="319"/>
        <v>45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41744.745208333334</v>
      </c>
      <c r="T2559" s="10">
        <f t="shared" si="317"/>
        <v>41774.745208333334</v>
      </c>
      <c r="U2559" t="str">
        <f t="shared" si="318"/>
        <v>TRUE</v>
      </c>
      <c r="V2559">
        <f t="shared" si="319"/>
        <v>30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42093.860023148154</v>
      </c>
      <c r="T2560" s="10">
        <f t="shared" si="317"/>
        <v>42125.582638888889</v>
      </c>
      <c r="U2560" t="str">
        <f t="shared" si="318"/>
        <v>TRUE</v>
      </c>
      <c r="V2560">
        <f t="shared" si="319"/>
        <v>31.722615740734909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40829.873657407406</v>
      </c>
      <c r="T2561" s="10">
        <f t="shared" si="317"/>
        <v>40862.817361111112</v>
      </c>
      <c r="U2561" t="str">
        <f t="shared" si="318"/>
        <v>TRUE</v>
      </c>
      <c r="V2561">
        <f t="shared" si="319"/>
        <v>32.943703703705978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42039.951087962967</v>
      </c>
      <c r="T2562" s="10">
        <f t="shared" si="317"/>
        <v>42069.951087962967</v>
      </c>
      <c r="U2562" t="str">
        <f t="shared" si="318"/>
        <v>TRUE</v>
      </c>
      <c r="V2562">
        <f t="shared" si="319"/>
        <v>30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>
        <f t="shared" ref="P2563:P2626" si="321">IF(L2563&gt;0, E2563/L2563,0)</f>
        <v>0</v>
      </c>
      <c r="Q2563" t="str">
        <f t="shared" ref="Q2563:Q2626" si="322">LEFT(N2563, FIND("/",N2563,1)-1)</f>
        <v>food</v>
      </c>
      <c r="R2563" t="str">
        <f t="shared" ref="R2563:R2626" si="323">RIGHT(N2563,LEN(N2563)-FIND("/",N2563))</f>
        <v>food trucks</v>
      </c>
      <c r="S2563" s="10">
        <f t="shared" ref="S2563:S2626" si="324">(((J2563/60)/60)/24)+DATE(1970,1,1)</f>
        <v>42260.528807870374</v>
      </c>
      <c r="T2563" s="10">
        <f t="shared" ref="T2563:T2626" si="325">(((I2563/60)/60)/24)+DATE(1970,1,1)</f>
        <v>42290.528807870374</v>
      </c>
      <c r="U2563" t="str">
        <f t="shared" ref="U2563:U2626" si="326">IF(E2563&gt;=D2563,"TRUE","FALSE")</f>
        <v>FALSE</v>
      </c>
      <c r="V2563">
        <f t="shared" ref="V2563:V2626" si="327">T2563-S2563</f>
        <v>30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42594.524756944447</v>
      </c>
      <c r="T2564" s="10">
        <f t="shared" si="325"/>
        <v>42654.524756944447</v>
      </c>
      <c r="U2564" t="str">
        <f t="shared" si="326"/>
        <v>FALSE</v>
      </c>
      <c r="V2564">
        <f t="shared" si="327"/>
        <v>60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>
        <f t="shared" si="321"/>
        <v>0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42155.139479166668</v>
      </c>
      <c r="T2565" s="10">
        <f t="shared" si="325"/>
        <v>42215.139479166668</v>
      </c>
      <c r="U2565" t="str">
        <f t="shared" si="326"/>
        <v>FALSE</v>
      </c>
      <c r="V2565">
        <f t="shared" si="327"/>
        <v>60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>
        <f t="shared" si="321"/>
        <v>0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41822.040497685186</v>
      </c>
      <c r="T2566" s="10">
        <f t="shared" si="325"/>
        <v>41852.040497685186</v>
      </c>
      <c r="U2566" t="str">
        <f t="shared" si="326"/>
        <v>FALSE</v>
      </c>
      <c r="V2566">
        <f t="shared" si="327"/>
        <v>30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42440.650335648148</v>
      </c>
      <c r="T2567" s="10">
        <f t="shared" si="325"/>
        <v>42499.868055555555</v>
      </c>
      <c r="U2567" t="str">
        <f t="shared" si="326"/>
        <v>FALSE</v>
      </c>
      <c r="V2567">
        <f t="shared" si="327"/>
        <v>59.217719907406718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>
        <f t="shared" si="321"/>
        <v>0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41842.980879629627</v>
      </c>
      <c r="T2568" s="10">
        <f t="shared" si="325"/>
        <v>41872.980879629627</v>
      </c>
      <c r="U2568" t="str">
        <f t="shared" si="326"/>
        <v>FALSE</v>
      </c>
      <c r="V2568">
        <f t="shared" si="327"/>
        <v>30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42087.878912037035</v>
      </c>
      <c r="T2569" s="10">
        <f t="shared" si="325"/>
        <v>42117.878912037035</v>
      </c>
      <c r="U2569" t="str">
        <f t="shared" si="326"/>
        <v>FALSE</v>
      </c>
      <c r="V2569">
        <f t="shared" si="327"/>
        <v>30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42584.666597222225</v>
      </c>
      <c r="T2570" s="10">
        <f t="shared" si="325"/>
        <v>42614.666597222225</v>
      </c>
      <c r="U2570" t="str">
        <f t="shared" si="326"/>
        <v>FALSE</v>
      </c>
      <c r="V2570">
        <f t="shared" si="327"/>
        <v>30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42234.105462962965</v>
      </c>
      <c r="T2571" s="10">
        <f t="shared" si="325"/>
        <v>42264.105462962965</v>
      </c>
      <c r="U2571" t="str">
        <f t="shared" si="326"/>
        <v>FALSE</v>
      </c>
      <c r="V2571">
        <f t="shared" si="327"/>
        <v>30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42744.903182870374</v>
      </c>
      <c r="T2572" s="10">
        <f t="shared" si="325"/>
        <v>42774.903182870374</v>
      </c>
      <c r="U2572" t="str">
        <f t="shared" si="326"/>
        <v>FALSE</v>
      </c>
      <c r="V2572">
        <f t="shared" si="327"/>
        <v>30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42449.341678240744</v>
      </c>
      <c r="T2573" s="10">
        <f t="shared" si="325"/>
        <v>42509.341678240744</v>
      </c>
      <c r="U2573" t="str">
        <f t="shared" si="326"/>
        <v>FALSE</v>
      </c>
      <c r="V2573">
        <f t="shared" si="327"/>
        <v>60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>
        <f t="shared" si="321"/>
        <v>0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42077.119409722218</v>
      </c>
      <c r="T2574" s="10">
        <f t="shared" si="325"/>
        <v>42107.119409722218</v>
      </c>
      <c r="U2574" t="str">
        <f t="shared" si="326"/>
        <v>FALSE</v>
      </c>
      <c r="V2574">
        <f t="shared" si="327"/>
        <v>30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>
        <f t="shared" si="321"/>
        <v>0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41829.592002314814</v>
      </c>
      <c r="T2575" s="10">
        <f t="shared" si="325"/>
        <v>41874.592002314814</v>
      </c>
      <c r="U2575" t="str">
        <f t="shared" si="326"/>
        <v>FALSE</v>
      </c>
      <c r="V2575">
        <f t="shared" si="327"/>
        <v>45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>
        <f t="shared" si="321"/>
        <v>0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42487.825752314813</v>
      </c>
      <c r="T2576" s="10">
        <f t="shared" si="325"/>
        <v>42508.825752314813</v>
      </c>
      <c r="U2576" t="str">
        <f t="shared" si="326"/>
        <v>FALSE</v>
      </c>
      <c r="V2576">
        <f t="shared" si="327"/>
        <v>21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>
        <f t="shared" si="321"/>
        <v>0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41986.108726851846</v>
      </c>
      <c r="T2577" s="10">
        <f t="shared" si="325"/>
        <v>42016.108726851846</v>
      </c>
      <c r="U2577" t="str">
        <f t="shared" si="326"/>
        <v>FALSE</v>
      </c>
      <c r="V2577">
        <f t="shared" si="327"/>
        <v>30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>
        <f t="shared" si="321"/>
        <v>0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42060.00980324074</v>
      </c>
      <c r="T2578" s="10">
        <f t="shared" si="325"/>
        <v>42104.968136574069</v>
      </c>
      <c r="U2578" t="str">
        <f t="shared" si="326"/>
        <v>FALSE</v>
      </c>
      <c r="V2578">
        <f t="shared" si="327"/>
        <v>44.958333333328483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>
        <f t="shared" si="321"/>
        <v>0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41830.820567129631</v>
      </c>
      <c r="T2579" s="10">
        <f t="shared" si="325"/>
        <v>41855.820567129631</v>
      </c>
      <c r="U2579" t="str">
        <f t="shared" si="326"/>
        <v>FALSE</v>
      </c>
      <c r="V2579">
        <f t="shared" si="327"/>
        <v>25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>
        <f t="shared" si="321"/>
        <v>0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42238.022905092599</v>
      </c>
      <c r="T2580" s="10">
        <f t="shared" si="325"/>
        <v>42286.708333333328</v>
      </c>
      <c r="U2580" t="str">
        <f t="shared" si="326"/>
        <v>FALSE</v>
      </c>
      <c r="V2580">
        <f t="shared" si="327"/>
        <v>48.685428240729379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41837.829895833333</v>
      </c>
      <c r="T2581" s="10">
        <f t="shared" si="325"/>
        <v>41897.829895833333</v>
      </c>
      <c r="U2581" t="str">
        <f t="shared" si="326"/>
        <v>FALSE</v>
      </c>
      <c r="V2581">
        <f t="shared" si="327"/>
        <v>60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42110.326423611114</v>
      </c>
      <c r="T2582" s="10">
        <f t="shared" si="325"/>
        <v>42140.125</v>
      </c>
      <c r="U2582" t="str">
        <f t="shared" si="326"/>
        <v>FALSE</v>
      </c>
      <c r="V2582">
        <f t="shared" si="327"/>
        <v>29.798576388886431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42294.628449074073</v>
      </c>
      <c r="T2583" s="10">
        <f t="shared" si="325"/>
        <v>42324.670115740737</v>
      </c>
      <c r="U2583" t="str">
        <f t="shared" si="326"/>
        <v>FALSE</v>
      </c>
      <c r="V2583">
        <f t="shared" si="327"/>
        <v>30.041666666664241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42642.988819444443</v>
      </c>
      <c r="T2584" s="10">
        <f t="shared" si="325"/>
        <v>42672.988819444443</v>
      </c>
      <c r="U2584" t="str">
        <f t="shared" si="326"/>
        <v>FALSE</v>
      </c>
      <c r="V2584">
        <f t="shared" si="327"/>
        <v>30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42019.76944444445</v>
      </c>
      <c r="T2585" s="10">
        <f t="shared" si="325"/>
        <v>42079.727777777778</v>
      </c>
      <c r="U2585" t="str">
        <f t="shared" si="326"/>
        <v>FALSE</v>
      </c>
      <c r="V2585">
        <f t="shared" si="327"/>
        <v>59.958333333328483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>
        <f t="shared" si="321"/>
        <v>0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42140.173252314817</v>
      </c>
      <c r="T2586" s="10">
        <f t="shared" si="325"/>
        <v>42170.173252314817</v>
      </c>
      <c r="U2586" t="str">
        <f t="shared" si="326"/>
        <v>FALSE</v>
      </c>
      <c r="V2586">
        <f t="shared" si="327"/>
        <v>30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41795.963333333333</v>
      </c>
      <c r="T2587" s="10">
        <f t="shared" si="325"/>
        <v>41825.963333333333</v>
      </c>
      <c r="U2587" t="str">
        <f t="shared" si="326"/>
        <v>FALSE</v>
      </c>
      <c r="V2587">
        <f t="shared" si="327"/>
        <v>30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42333.330277777779</v>
      </c>
      <c r="T2588" s="10">
        <f t="shared" si="325"/>
        <v>42363.330277777779</v>
      </c>
      <c r="U2588" t="str">
        <f t="shared" si="326"/>
        <v>FALSE</v>
      </c>
      <c r="V2588">
        <f t="shared" si="327"/>
        <v>30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42338.675381944442</v>
      </c>
      <c r="T2589" s="10">
        <f t="shared" si="325"/>
        <v>42368.675381944442</v>
      </c>
      <c r="U2589" t="str">
        <f t="shared" si="326"/>
        <v>FALSE</v>
      </c>
      <c r="V2589">
        <f t="shared" si="327"/>
        <v>30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42042.676226851851</v>
      </c>
      <c r="T2590" s="10">
        <f t="shared" si="325"/>
        <v>42094.551388888889</v>
      </c>
      <c r="U2590" t="str">
        <f t="shared" si="326"/>
        <v>FALSE</v>
      </c>
      <c r="V2590">
        <f t="shared" si="327"/>
        <v>51.875162037038535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42422.536192129628</v>
      </c>
      <c r="T2591" s="10">
        <f t="shared" si="325"/>
        <v>42452.494525462964</v>
      </c>
      <c r="U2591" t="str">
        <f t="shared" si="326"/>
        <v>FALSE</v>
      </c>
      <c r="V2591">
        <f t="shared" si="327"/>
        <v>29.958333333335759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>
        <f t="shared" si="321"/>
        <v>0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42388.589085648149</v>
      </c>
      <c r="T2592" s="10">
        <f t="shared" si="325"/>
        <v>42395.589085648149</v>
      </c>
      <c r="U2592" t="str">
        <f t="shared" si="326"/>
        <v>FALSE</v>
      </c>
      <c r="V2592">
        <f t="shared" si="327"/>
        <v>7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42382.906527777777</v>
      </c>
      <c r="T2593" s="10">
        <f t="shared" si="325"/>
        <v>42442.864861111113</v>
      </c>
      <c r="U2593" t="str">
        <f t="shared" si="326"/>
        <v>FALSE</v>
      </c>
      <c r="V2593">
        <f t="shared" si="327"/>
        <v>59.958333333335759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41887.801168981481</v>
      </c>
      <c r="T2594" s="10">
        <f t="shared" si="325"/>
        <v>41917.801168981481</v>
      </c>
      <c r="U2594" t="str">
        <f t="shared" si="326"/>
        <v>FALSE</v>
      </c>
      <c r="V2594">
        <f t="shared" si="327"/>
        <v>30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>
        <f t="shared" si="321"/>
        <v>0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42089.84520833334</v>
      </c>
      <c r="T2595" s="10">
        <f t="shared" si="325"/>
        <v>42119.84520833334</v>
      </c>
      <c r="U2595" t="str">
        <f t="shared" si="326"/>
        <v>FALSE</v>
      </c>
      <c r="V2595">
        <f t="shared" si="327"/>
        <v>30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41828.967916666668</v>
      </c>
      <c r="T2596" s="10">
        <f t="shared" si="325"/>
        <v>41858.967916666668</v>
      </c>
      <c r="U2596" t="str">
        <f t="shared" si="326"/>
        <v>FALSE</v>
      </c>
      <c r="V2596">
        <f t="shared" si="327"/>
        <v>30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42760.244212962964</v>
      </c>
      <c r="T2597" s="10">
        <f t="shared" si="325"/>
        <v>42790.244212962964</v>
      </c>
      <c r="U2597" t="str">
        <f t="shared" si="326"/>
        <v>FALSE</v>
      </c>
      <c r="V2597">
        <f t="shared" si="327"/>
        <v>30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41828.664456018516</v>
      </c>
      <c r="T2598" s="10">
        <f t="shared" si="325"/>
        <v>41858.664456018516</v>
      </c>
      <c r="U2598" t="str">
        <f t="shared" si="326"/>
        <v>FALSE</v>
      </c>
      <c r="V2598">
        <f t="shared" si="327"/>
        <v>30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42510.341631944444</v>
      </c>
      <c r="T2599" s="10">
        <f t="shared" si="325"/>
        <v>42540.341631944444</v>
      </c>
      <c r="U2599" t="str">
        <f t="shared" si="326"/>
        <v>FALSE</v>
      </c>
      <c r="V2599">
        <f t="shared" si="327"/>
        <v>30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42240.840289351851</v>
      </c>
      <c r="T2600" s="10">
        <f t="shared" si="325"/>
        <v>42270.840289351851</v>
      </c>
      <c r="U2600" t="str">
        <f t="shared" si="326"/>
        <v>FALSE</v>
      </c>
      <c r="V2600">
        <f t="shared" si="327"/>
        <v>30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41809.754016203704</v>
      </c>
      <c r="T2601" s="10">
        <f t="shared" si="325"/>
        <v>41854.754016203704</v>
      </c>
      <c r="U2601" t="str">
        <f t="shared" si="326"/>
        <v>FALSE</v>
      </c>
      <c r="V2601">
        <f t="shared" si="327"/>
        <v>45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42394.900462962964</v>
      </c>
      <c r="T2602" s="10">
        <f t="shared" si="325"/>
        <v>42454.858796296292</v>
      </c>
      <c r="U2602" t="str">
        <f t="shared" si="326"/>
        <v>FALSE</v>
      </c>
      <c r="V2602">
        <f t="shared" si="327"/>
        <v>59.958333333328483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41150.902187499996</v>
      </c>
      <c r="T2603" s="10">
        <f t="shared" si="325"/>
        <v>41165.165972222225</v>
      </c>
      <c r="U2603" t="str">
        <f t="shared" si="326"/>
        <v>TRUE</v>
      </c>
      <c r="V2603">
        <f t="shared" si="327"/>
        <v>14.263784722228593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41915.747314814813</v>
      </c>
      <c r="T2604" s="10">
        <f t="shared" si="325"/>
        <v>41955.888888888891</v>
      </c>
      <c r="U2604" t="str">
        <f t="shared" si="326"/>
        <v>TRUE</v>
      </c>
      <c r="V2604">
        <f t="shared" si="327"/>
        <v>40.141574074077653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41617.912662037037</v>
      </c>
      <c r="T2605" s="10">
        <f t="shared" si="325"/>
        <v>41631.912662037037</v>
      </c>
      <c r="U2605" t="str">
        <f t="shared" si="326"/>
        <v>TRUE</v>
      </c>
      <c r="V2605">
        <f t="shared" si="327"/>
        <v>14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40998.051192129627</v>
      </c>
      <c r="T2606" s="10">
        <f t="shared" si="325"/>
        <v>41028.051192129627</v>
      </c>
      <c r="U2606" t="str">
        <f t="shared" si="326"/>
        <v>TRUE</v>
      </c>
      <c r="V2606">
        <f t="shared" si="327"/>
        <v>30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42508.541550925926</v>
      </c>
      <c r="T2607" s="10">
        <f t="shared" si="325"/>
        <v>42538.541550925926</v>
      </c>
      <c r="U2607" t="str">
        <f t="shared" si="326"/>
        <v>TRUE</v>
      </c>
      <c r="V2607">
        <f t="shared" si="327"/>
        <v>30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41726.712754629632</v>
      </c>
      <c r="T2608" s="10">
        <f t="shared" si="325"/>
        <v>41758.712754629632</v>
      </c>
      <c r="U2608" t="str">
        <f t="shared" si="326"/>
        <v>TRUE</v>
      </c>
      <c r="V2608">
        <f t="shared" si="327"/>
        <v>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42184.874675925923</v>
      </c>
      <c r="T2609" s="10">
        <f t="shared" si="325"/>
        <v>42228.083333333328</v>
      </c>
      <c r="U2609" t="str">
        <f t="shared" si="326"/>
        <v>TRUE</v>
      </c>
      <c r="V2609">
        <f t="shared" si="327"/>
        <v>43.208657407405553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42767.801712962959</v>
      </c>
      <c r="T2610" s="10">
        <f t="shared" si="325"/>
        <v>42809</v>
      </c>
      <c r="U2610" t="str">
        <f t="shared" si="326"/>
        <v>TRUE</v>
      </c>
      <c r="V2610">
        <f t="shared" si="327"/>
        <v>41.198287037041155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41075.237858796296</v>
      </c>
      <c r="T2611" s="10">
        <f t="shared" si="325"/>
        <v>41105.237858796296</v>
      </c>
      <c r="U2611" t="str">
        <f t="shared" si="326"/>
        <v>TRUE</v>
      </c>
      <c r="V2611">
        <f t="shared" si="327"/>
        <v>30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42564.881076388891</v>
      </c>
      <c r="T2612" s="10">
        <f t="shared" si="325"/>
        <v>42604.290972222225</v>
      </c>
      <c r="U2612" t="str">
        <f t="shared" si="326"/>
        <v>TRUE</v>
      </c>
      <c r="V2612">
        <f t="shared" si="327"/>
        <v>39.409895833334303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42704.335810185185</v>
      </c>
      <c r="T2613" s="10">
        <f t="shared" si="325"/>
        <v>42737.957638888889</v>
      </c>
      <c r="U2613" t="str">
        <f t="shared" si="326"/>
        <v>TRUE</v>
      </c>
      <c r="V2613">
        <f t="shared" si="327"/>
        <v>33.621828703704523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41982.143171296295</v>
      </c>
      <c r="T2614" s="10">
        <f t="shared" si="325"/>
        <v>42013.143171296295</v>
      </c>
      <c r="U2614" t="str">
        <f t="shared" si="326"/>
        <v>TRUE</v>
      </c>
      <c r="V2614">
        <f t="shared" si="327"/>
        <v>31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41143.81821759259</v>
      </c>
      <c r="T2615" s="10">
        <f t="shared" si="325"/>
        <v>41173.81821759259</v>
      </c>
      <c r="U2615" t="str">
        <f t="shared" si="326"/>
        <v>TRUE</v>
      </c>
      <c r="V2615">
        <f t="shared" si="327"/>
        <v>30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41730.708472222221</v>
      </c>
      <c r="T2616" s="10">
        <f t="shared" si="325"/>
        <v>41759.208333333336</v>
      </c>
      <c r="U2616" t="str">
        <f t="shared" si="326"/>
        <v>TRUE</v>
      </c>
      <c r="V2616">
        <f t="shared" si="327"/>
        <v>28.499861111115024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42453.49726851852</v>
      </c>
      <c r="T2617" s="10">
        <f t="shared" si="325"/>
        <v>42490.5</v>
      </c>
      <c r="U2617" t="str">
        <f t="shared" si="326"/>
        <v>TRUE</v>
      </c>
      <c r="V2617">
        <f t="shared" si="327"/>
        <v>37.002731481479714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42211.99454861111</v>
      </c>
      <c r="T2618" s="10">
        <f t="shared" si="325"/>
        <v>42241.99454861111</v>
      </c>
      <c r="U2618" t="str">
        <f t="shared" si="326"/>
        <v>TRUE</v>
      </c>
      <c r="V2618">
        <f t="shared" si="327"/>
        <v>30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41902.874432870369</v>
      </c>
      <c r="T2619" s="10">
        <f t="shared" si="325"/>
        <v>41932.874432870369</v>
      </c>
      <c r="U2619" t="str">
        <f t="shared" si="326"/>
        <v>TRUE</v>
      </c>
      <c r="V2619">
        <f t="shared" si="327"/>
        <v>30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42279.792372685188</v>
      </c>
      <c r="T2620" s="10">
        <f t="shared" si="325"/>
        <v>42339.834039351852</v>
      </c>
      <c r="U2620" t="str">
        <f t="shared" si="326"/>
        <v>TRUE</v>
      </c>
      <c r="V2620">
        <f t="shared" si="327"/>
        <v>60.041666666664241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42273.884305555555</v>
      </c>
      <c r="T2621" s="10">
        <f t="shared" si="325"/>
        <v>42300.458333333328</v>
      </c>
      <c r="U2621" t="str">
        <f t="shared" si="326"/>
        <v>TRUE</v>
      </c>
      <c r="V2621">
        <f t="shared" si="327"/>
        <v>26.574027777773154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42251.16715277778</v>
      </c>
      <c r="T2622" s="10">
        <f t="shared" si="325"/>
        <v>42288.041666666672</v>
      </c>
      <c r="U2622" t="str">
        <f t="shared" si="326"/>
        <v>TRUE</v>
      </c>
      <c r="V2622">
        <f t="shared" si="327"/>
        <v>36.87451388889167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42115.74754629629</v>
      </c>
      <c r="T2623" s="10">
        <f t="shared" si="325"/>
        <v>42145.74754629629</v>
      </c>
      <c r="U2623" t="str">
        <f t="shared" si="326"/>
        <v>TRUE</v>
      </c>
      <c r="V2623">
        <f t="shared" si="327"/>
        <v>30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42689.74324074074</v>
      </c>
      <c r="T2624" s="10">
        <f t="shared" si="325"/>
        <v>42734.74324074074</v>
      </c>
      <c r="U2624" t="str">
        <f t="shared" si="326"/>
        <v>TRUE</v>
      </c>
      <c r="V2624">
        <f t="shared" si="327"/>
        <v>45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42692.256550925929</v>
      </c>
      <c r="T2625" s="10">
        <f t="shared" si="325"/>
        <v>42706.256550925929</v>
      </c>
      <c r="U2625" t="str">
        <f t="shared" si="326"/>
        <v>TRUE</v>
      </c>
      <c r="V2625">
        <f t="shared" si="327"/>
        <v>14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41144.42155092593</v>
      </c>
      <c r="T2626" s="10">
        <f t="shared" si="325"/>
        <v>41165.42155092593</v>
      </c>
      <c r="U2626" t="str">
        <f t="shared" si="326"/>
        <v>TRUE</v>
      </c>
      <c r="V2626">
        <f t="shared" si="327"/>
        <v>21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IF(L2627&gt;0, E2627/L2627,0)</f>
        <v>27.576923076923077</v>
      </c>
      <c r="Q2627" t="str">
        <f t="shared" ref="Q2627:Q2690" si="330">LEFT(N2627, FIND("/",N2627,1)-1)</f>
        <v>technology</v>
      </c>
      <c r="R2627" t="str">
        <f t="shared" ref="R2627:R2690" si="331">RIGHT(N2627,LEN(N2627)-FIND("/",N2627))</f>
        <v>space exploration</v>
      </c>
      <c r="S2627" s="10">
        <f t="shared" ref="S2627:S2690" si="332">(((J2627/60)/60)/24)+DATE(1970,1,1)</f>
        <v>42658.810277777782</v>
      </c>
      <c r="T2627" s="10">
        <f t="shared" ref="T2627:T2690" si="333">(((I2627/60)/60)/24)+DATE(1970,1,1)</f>
        <v>42683.851944444439</v>
      </c>
      <c r="U2627" t="str">
        <f t="shared" ref="U2627:U2690" si="334">IF(E2627&gt;=D2627,"TRUE","FALSE")</f>
        <v>TRUE</v>
      </c>
      <c r="V2627">
        <f t="shared" ref="V2627:V2690" si="335">T2627-S2627</f>
        <v>25.041666666656965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42128.628113425926</v>
      </c>
      <c r="T2628" s="10">
        <f t="shared" si="333"/>
        <v>42158.628113425926</v>
      </c>
      <c r="U2628" t="str">
        <f t="shared" si="334"/>
        <v>TRUE</v>
      </c>
      <c r="V2628">
        <f t="shared" si="335"/>
        <v>30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42304.829409722224</v>
      </c>
      <c r="T2629" s="10">
        <f t="shared" si="333"/>
        <v>42334.871076388896</v>
      </c>
      <c r="U2629" t="str">
        <f t="shared" si="334"/>
        <v>TRUE</v>
      </c>
      <c r="V2629">
        <f t="shared" si="335"/>
        <v>30.041666666671517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41953.966053240743</v>
      </c>
      <c r="T2630" s="10">
        <f t="shared" si="333"/>
        <v>41973.966053240743</v>
      </c>
      <c r="U2630" t="str">
        <f t="shared" si="334"/>
        <v>TRUE</v>
      </c>
      <c r="V2630">
        <f t="shared" si="335"/>
        <v>20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42108.538449074069</v>
      </c>
      <c r="T2631" s="10">
        <f t="shared" si="333"/>
        <v>42138.538449074069</v>
      </c>
      <c r="U2631" t="str">
        <f t="shared" si="334"/>
        <v>TRUE</v>
      </c>
      <c r="V2631">
        <f t="shared" si="335"/>
        <v>30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42524.105462962965</v>
      </c>
      <c r="T2632" s="10">
        <f t="shared" si="333"/>
        <v>42551.416666666672</v>
      </c>
      <c r="U2632" t="str">
        <f t="shared" si="334"/>
        <v>TRUE</v>
      </c>
      <c r="V2632">
        <f t="shared" si="335"/>
        <v>27.311203703706269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42218.169293981482</v>
      </c>
      <c r="T2633" s="10">
        <f t="shared" si="333"/>
        <v>42246.169293981482</v>
      </c>
      <c r="U2633" t="str">
        <f t="shared" si="334"/>
        <v>TRUE</v>
      </c>
      <c r="V2633">
        <f t="shared" si="335"/>
        <v>28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42494.061793981484</v>
      </c>
      <c r="T2634" s="10">
        <f t="shared" si="333"/>
        <v>42519.061793981484</v>
      </c>
      <c r="U2634" t="str">
        <f t="shared" si="334"/>
        <v>TRUE</v>
      </c>
      <c r="V2634">
        <f t="shared" si="335"/>
        <v>25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41667.823287037041</v>
      </c>
      <c r="T2635" s="10">
        <f t="shared" si="333"/>
        <v>41697.958333333336</v>
      </c>
      <c r="U2635" t="str">
        <f t="shared" si="334"/>
        <v>TRUE</v>
      </c>
      <c r="V2635">
        <f t="shared" si="335"/>
        <v>30.135046296294604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42612.656493055561</v>
      </c>
      <c r="T2636" s="10">
        <f t="shared" si="333"/>
        <v>42642.656493055561</v>
      </c>
      <c r="U2636" t="str">
        <f t="shared" si="334"/>
        <v>TRUE</v>
      </c>
      <c r="V2636">
        <f t="shared" si="335"/>
        <v>30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42037.950937500005</v>
      </c>
      <c r="T2637" s="10">
        <f t="shared" si="333"/>
        <v>42072.909270833334</v>
      </c>
      <c r="U2637" t="str">
        <f t="shared" si="334"/>
        <v>TRUE</v>
      </c>
      <c r="V2637">
        <f t="shared" si="335"/>
        <v>34.958333333328483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42636.614745370374</v>
      </c>
      <c r="T2638" s="10">
        <f t="shared" si="333"/>
        <v>42659.041666666672</v>
      </c>
      <c r="U2638" t="str">
        <f t="shared" si="334"/>
        <v>TRUE</v>
      </c>
      <c r="V2638">
        <f t="shared" si="335"/>
        <v>22.426921296297223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42639.549479166672</v>
      </c>
      <c r="T2639" s="10">
        <f t="shared" si="333"/>
        <v>42655.549479166672</v>
      </c>
      <c r="U2639" t="str">
        <f t="shared" si="334"/>
        <v>TRUE</v>
      </c>
      <c r="V2639">
        <f t="shared" si="335"/>
        <v>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41989.913136574076</v>
      </c>
      <c r="T2640" s="10">
        <f t="shared" si="333"/>
        <v>42019.913136574076</v>
      </c>
      <c r="U2640" t="str">
        <f t="shared" si="334"/>
        <v>TRUE</v>
      </c>
      <c r="V2640">
        <f t="shared" si="335"/>
        <v>30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42024.86513888889</v>
      </c>
      <c r="T2641" s="10">
        <f t="shared" si="333"/>
        <v>42054.86513888889</v>
      </c>
      <c r="U2641" t="str">
        <f t="shared" si="334"/>
        <v>TRUE</v>
      </c>
      <c r="V2641">
        <f t="shared" si="335"/>
        <v>30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42103.160578703704</v>
      </c>
      <c r="T2642" s="10">
        <f t="shared" si="333"/>
        <v>42163.160578703704</v>
      </c>
      <c r="U2642" t="str">
        <f t="shared" si="334"/>
        <v>TRUE</v>
      </c>
      <c r="V2642">
        <f t="shared" si="335"/>
        <v>60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41880.827118055553</v>
      </c>
      <c r="T2643" s="10">
        <f t="shared" si="333"/>
        <v>41897.839583333334</v>
      </c>
      <c r="U2643" t="str">
        <f t="shared" si="334"/>
        <v>FALSE</v>
      </c>
      <c r="V2643">
        <f t="shared" si="335"/>
        <v>17.012465277781303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42536.246620370366</v>
      </c>
      <c r="T2644" s="10">
        <f t="shared" si="333"/>
        <v>42566.289583333331</v>
      </c>
      <c r="U2644" t="str">
        <f t="shared" si="334"/>
        <v>FALSE</v>
      </c>
      <c r="V2644">
        <f t="shared" si="335"/>
        <v>30.042962962965248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42689.582349537035</v>
      </c>
      <c r="T2645" s="10">
        <f t="shared" si="333"/>
        <v>42725.332638888889</v>
      </c>
      <c r="U2645" t="str">
        <f t="shared" si="334"/>
        <v>FALSE</v>
      </c>
      <c r="V2645">
        <f t="shared" si="335"/>
        <v>35.750289351854008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42774.792071759264</v>
      </c>
      <c r="T2646" s="10">
        <f t="shared" si="333"/>
        <v>42804.792071759264</v>
      </c>
      <c r="U2646" t="str">
        <f t="shared" si="334"/>
        <v>FALSE</v>
      </c>
      <c r="V2646">
        <f t="shared" si="335"/>
        <v>30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41921.842627314814</v>
      </c>
      <c r="T2647" s="10">
        <f t="shared" si="333"/>
        <v>41951.884293981479</v>
      </c>
      <c r="U2647" t="str">
        <f t="shared" si="334"/>
        <v>FALSE</v>
      </c>
      <c r="V2647">
        <f t="shared" si="335"/>
        <v>30.041666666664241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42226.313298611116</v>
      </c>
      <c r="T2648" s="10">
        <f t="shared" si="333"/>
        <v>42256.313298611116</v>
      </c>
      <c r="U2648" t="str">
        <f t="shared" si="334"/>
        <v>FALSE</v>
      </c>
      <c r="V2648">
        <f t="shared" si="335"/>
        <v>30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42200.261793981481</v>
      </c>
      <c r="T2649" s="10">
        <f t="shared" si="333"/>
        <v>42230.261793981481</v>
      </c>
      <c r="U2649" t="str">
        <f t="shared" si="334"/>
        <v>FALSE</v>
      </c>
      <c r="V2649">
        <f t="shared" si="335"/>
        <v>30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42408.714814814812</v>
      </c>
      <c r="T2650" s="10">
        <f t="shared" si="333"/>
        <v>42438.714814814812</v>
      </c>
      <c r="U2650" t="str">
        <f t="shared" si="334"/>
        <v>FALSE</v>
      </c>
      <c r="V2650">
        <f t="shared" si="335"/>
        <v>30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42341.99700231482</v>
      </c>
      <c r="T2651" s="10">
        <f t="shared" si="333"/>
        <v>42401.99700231482</v>
      </c>
      <c r="U2651" t="str">
        <f t="shared" si="334"/>
        <v>FALSE</v>
      </c>
      <c r="V2651">
        <f t="shared" si="335"/>
        <v>60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42695.624340277776</v>
      </c>
      <c r="T2652" s="10">
        <f t="shared" si="333"/>
        <v>42725.624340277776</v>
      </c>
      <c r="U2652" t="str">
        <f t="shared" si="334"/>
        <v>FALSE</v>
      </c>
      <c r="V2652">
        <f t="shared" si="335"/>
        <v>30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42327.805659722217</v>
      </c>
      <c r="T2653" s="10">
        <f t="shared" si="333"/>
        <v>42355.805659722217</v>
      </c>
      <c r="U2653" t="str">
        <f t="shared" si="334"/>
        <v>FALSE</v>
      </c>
      <c r="V2653">
        <f t="shared" si="335"/>
        <v>28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41953.158854166672</v>
      </c>
      <c r="T2654" s="10">
        <f t="shared" si="333"/>
        <v>41983.158854166672</v>
      </c>
      <c r="U2654" t="str">
        <f t="shared" si="334"/>
        <v>FALSE</v>
      </c>
      <c r="V2654">
        <f t="shared" si="335"/>
        <v>30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41771.651932870373</v>
      </c>
      <c r="T2655" s="10">
        <f t="shared" si="333"/>
        <v>41803.166666666664</v>
      </c>
      <c r="U2655" t="str">
        <f t="shared" si="334"/>
        <v>FALSE</v>
      </c>
      <c r="V2655">
        <f t="shared" si="335"/>
        <v>31.514733796291694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42055.600995370376</v>
      </c>
      <c r="T2656" s="10">
        <f t="shared" si="333"/>
        <v>42115.559328703705</v>
      </c>
      <c r="U2656" t="str">
        <f t="shared" si="334"/>
        <v>FALSE</v>
      </c>
      <c r="V2656">
        <f t="shared" si="335"/>
        <v>59.958333333328483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42381.866284722222</v>
      </c>
      <c r="T2657" s="10">
        <f t="shared" si="333"/>
        <v>42409.833333333328</v>
      </c>
      <c r="U2657" t="str">
        <f t="shared" si="334"/>
        <v>FALSE</v>
      </c>
      <c r="V2657">
        <f t="shared" si="335"/>
        <v>27.967048611106293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42767.688518518517</v>
      </c>
      <c r="T2658" s="10">
        <f t="shared" si="333"/>
        <v>42806.791666666672</v>
      </c>
      <c r="U2658" t="str">
        <f t="shared" si="334"/>
        <v>FALSE</v>
      </c>
      <c r="V2658">
        <f t="shared" si="335"/>
        <v>39.103148148155014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42551.928854166668</v>
      </c>
      <c r="T2659" s="10">
        <f t="shared" si="333"/>
        <v>42585.0625</v>
      </c>
      <c r="U2659" t="str">
        <f t="shared" si="334"/>
        <v>FALSE</v>
      </c>
      <c r="V2659">
        <f t="shared" si="335"/>
        <v>33.133645833331684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42551.884189814817</v>
      </c>
      <c r="T2660" s="10">
        <f t="shared" si="333"/>
        <v>42581.884189814817</v>
      </c>
      <c r="U2660" t="str">
        <f t="shared" si="334"/>
        <v>FALSE</v>
      </c>
      <c r="V2660">
        <f t="shared" si="335"/>
        <v>30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42082.069560185191</v>
      </c>
      <c r="T2661" s="10">
        <f t="shared" si="333"/>
        <v>42112.069560185191</v>
      </c>
      <c r="U2661" t="str">
        <f t="shared" si="334"/>
        <v>FALSE</v>
      </c>
      <c r="V2661">
        <f t="shared" si="335"/>
        <v>30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42272.713171296295</v>
      </c>
      <c r="T2662" s="10">
        <f t="shared" si="333"/>
        <v>42332.754837962959</v>
      </c>
      <c r="U2662" t="str">
        <f t="shared" si="334"/>
        <v>FALSE</v>
      </c>
      <c r="V2662">
        <f t="shared" si="335"/>
        <v>60.041666666664241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41542.958449074074</v>
      </c>
      <c r="T2663" s="10">
        <f t="shared" si="333"/>
        <v>41572.958449074074</v>
      </c>
      <c r="U2663" t="str">
        <f t="shared" si="334"/>
        <v>TRUE</v>
      </c>
      <c r="V2663">
        <f t="shared" si="335"/>
        <v>30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42207.746678240743</v>
      </c>
      <c r="T2664" s="10">
        <f t="shared" si="333"/>
        <v>42237.746678240743</v>
      </c>
      <c r="U2664" t="str">
        <f t="shared" si="334"/>
        <v>TRUE</v>
      </c>
      <c r="V2664">
        <f t="shared" si="335"/>
        <v>30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42222.622766203705</v>
      </c>
      <c r="T2665" s="10">
        <f t="shared" si="333"/>
        <v>42251.625</v>
      </c>
      <c r="U2665" t="str">
        <f t="shared" si="334"/>
        <v>TRUE</v>
      </c>
      <c r="V2665">
        <f t="shared" si="335"/>
        <v>29.002233796294604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42313.02542824074</v>
      </c>
      <c r="T2666" s="10">
        <f t="shared" si="333"/>
        <v>42347.290972222225</v>
      </c>
      <c r="U2666" t="str">
        <f t="shared" si="334"/>
        <v>TRUE</v>
      </c>
      <c r="V2666">
        <f t="shared" si="335"/>
        <v>34.26554398148437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42083.895532407405</v>
      </c>
      <c r="T2667" s="10">
        <f t="shared" si="333"/>
        <v>42128.895532407405</v>
      </c>
      <c r="U2667" t="str">
        <f t="shared" si="334"/>
        <v>TRUE</v>
      </c>
      <c r="V2667">
        <f t="shared" si="335"/>
        <v>45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42235.764340277776</v>
      </c>
      <c r="T2668" s="10">
        <f t="shared" si="333"/>
        <v>42272.875</v>
      </c>
      <c r="U2668" t="str">
        <f t="shared" si="334"/>
        <v>TRUE</v>
      </c>
      <c r="V2668">
        <f t="shared" si="335"/>
        <v>37.110659722224227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42380.926111111112</v>
      </c>
      <c r="T2669" s="10">
        <f t="shared" si="333"/>
        <v>42410.926111111112</v>
      </c>
      <c r="U2669" t="str">
        <f t="shared" si="334"/>
        <v>TRUE</v>
      </c>
      <c r="V2669">
        <f t="shared" si="335"/>
        <v>30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42275.588715277772</v>
      </c>
      <c r="T2670" s="10">
        <f t="shared" si="333"/>
        <v>42317.60555555555</v>
      </c>
      <c r="U2670" t="str">
        <f t="shared" si="334"/>
        <v>TRUE</v>
      </c>
      <c r="V2670">
        <f t="shared" si="335"/>
        <v>42.016840277778101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42319.035833333335</v>
      </c>
      <c r="T2671" s="10">
        <f t="shared" si="333"/>
        <v>42379.035833333335</v>
      </c>
      <c r="U2671" t="str">
        <f t="shared" si="334"/>
        <v>TRUE</v>
      </c>
      <c r="V2671">
        <f t="shared" si="335"/>
        <v>60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41821.020601851851</v>
      </c>
      <c r="T2672" s="10">
        <f t="shared" si="333"/>
        <v>41849.020601851851</v>
      </c>
      <c r="U2672" t="str">
        <f t="shared" si="334"/>
        <v>FALSE</v>
      </c>
      <c r="V2672">
        <f t="shared" si="335"/>
        <v>28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41962.749027777783</v>
      </c>
      <c r="T2673" s="10">
        <f t="shared" si="333"/>
        <v>41992.818055555559</v>
      </c>
      <c r="U2673" t="str">
        <f t="shared" si="334"/>
        <v>FALSE</v>
      </c>
      <c r="V2673">
        <f t="shared" si="335"/>
        <v>30.069027777775773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42344.884143518517</v>
      </c>
      <c r="T2674" s="10">
        <f t="shared" si="333"/>
        <v>42366.25</v>
      </c>
      <c r="U2674" t="str">
        <f t="shared" si="334"/>
        <v>FALSE</v>
      </c>
      <c r="V2674">
        <f t="shared" si="335"/>
        <v>21.365856481483206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41912.541655092595</v>
      </c>
      <c r="T2675" s="10">
        <f t="shared" si="333"/>
        <v>41941.947916666664</v>
      </c>
      <c r="U2675" t="str">
        <f t="shared" si="334"/>
        <v>FALSE</v>
      </c>
      <c r="V2675">
        <f t="shared" si="335"/>
        <v>29.406261574069504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42529.632754629631</v>
      </c>
      <c r="T2676" s="10">
        <f t="shared" si="333"/>
        <v>42556.207638888889</v>
      </c>
      <c r="U2676" t="str">
        <f t="shared" si="334"/>
        <v>FALSE</v>
      </c>
      <c r="V2676">
        <f t="shared" si="335"/>
        <v>26.574884259258397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41923.857511574075</v>
      </c>
      <c r="T2677" s="10">
        <f t="shared" si="333"/>
        <v>41953.899178240739</v>
      </c>
      <c r="U2677" t="str">
        <f t="shared" si="334"/>
        <v>FALSE</v>
      </c>
      <c r="V2677">
        <f t="shared" si="335"/>
        <v>30.041666666664241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42482.624699074076</v>
      </c>
      <c r="T2678" s="10">
        <f t="shared" si="333"/>
        <v>42512.624699074076</v>
      </c>
      <c r="U2678" t="str">
        <f t="shared" si="334"/>
        <v>FALSE</v>
      </c>
      <c r="V2678">
        <f t="shared" si="335"/>
        <v>30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41793.029432870368</v>
      </c>
      <c r="T2679" s="10">
        <f t="shared" si="333"/>
        <v>41823.029432870368</v>
      </c>
      <c r="U2679" t="str">
        <f t="shared" si="334"/>
        <v>FALSE</v>
      </c>
      <c r="V2679">
        <f t="shared" si="335"/>
        <v>30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42241.798206018517</v>
      </c>
      <c r="T2680" s="10">
        <f t="shared" si="333"/>
        <v>42271.798206018517</v>
      </c>
      <c r="U2680" t="str">
        <f t="shared" si="334"/>
        <v>FALSE</v>
      </c>
      <c r="V2680">
        <f t="shared" si="335"/>
        <v>30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42033.001087962963</v>
      </c>
      <c r="T2681" s="10">
        <f t="shared" si="333"/>
        <v>42063.001087962963</v>
      </c>
      <c r="U2681" t="str">
        <f t="shared" si="334"/>
        <v>FALSE</v>
      </c>
      <c r="V2681">
        <f t="shared" si="335"/>
        <v>30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42436.211701388893</v>
      </c>
      <c r="T2682" s="10">
        <f t="shared" si="333"/>
        <v>42466.170034722221</v>
      </c>
      <c r="U2682" t="str">
        <f t="shared" si="334"/>
        <v>FALSE</v>
      </c>
      <c r="V2682">
        <f t="shared" si="335"/>
        <v>29.958333333328483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41805.895254629628</v>
      </c>
      <c r="T2683" s="10">
        <f t="shared" si="333"/>
        <v>41830.895254629628</v>
      </c>
      <c r="U2683" t="str">
        <f t="shared" si="334"/>
        <v>FALSE</v>
      </c>
      <c r="V2683">
        <f t="shared" si="335"/>
        <v>25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41932.871990740743</v>
      </c>
      <c r="T2684" s="10">
        <f t="shared" si="333"/>
        <v>41965.249305555553</v>
      </c>
      <c r="U2684" t="str">
        <f t="shared" si="334"/>
        <v>FALSE</v>
      </c>
      <c r="V2684">
        <f t="shared" si="335"/>
        <v>32.377314814810234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42034.75509259259</v>
      </c>
      <c r="T2685" s="10">
        <f t="shared" si="333"/>
        <v>42064.75509259259</v>
      </c>
      <c r="U2685" t="str">
        <f t="shared" si="334"/>
        <v>FALSE</v>
      </c>
      <c r="V2685">
        <f t="shared" si="335"/>
        <v>30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41820.914641203701</v>
      </c>
      <c r="T2686" s="10">
        <f t="shared" si="333"/>
        <v>41860.914641203701</v>
      </c>
      <c r="U2686" t="str">
        <f t="shared" si="334"/>
        <v>FALSE</v>
      </c>
      <c r="V2686">
        <f t="shared" si="335"/>
        <v>40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42061.69594907407</v>
      </c>
      <c r="T2687" s="10">
        <f t="shared" si="333"/>
        <v>42121.654282407413</v>
      </c>
      <c r="U2687" t="str">
        <f t="shared" si="334"/>
        <v>FALSE</v>
      </c>
      <c r="V2687">
        <f t="shared" si="335"/>
        <v>59.958333333343035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>
        <f t="shared" si="329"/>
        <v>0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41892.974803240737</v>
      </c>
      <c r="T2688" s="10">
        <f t="shared" si="333"/>
        <v>41912.974803240737</v>
      </c>
      <c r="U2688" t="str">
        <f t="shared" si="334"/>
        <v>FALSE</v>
      </c>
      <c r="V2688">
        <f t="shared" si="335"/>
        <v>20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>
        <f t="shared" si="329"/>
        <v>0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42154.64025462963</v>
      </c>
      <c r="T2689" s="10">
        <f t="shared" si="333"/>
        <v>42184.64025462963</v>
      </c>
      <c r="U2689" t="str">
        <f t="shared" si="334"/>
        <v>FALSE</v>
      </c>
      <c r="V2689">
        <f t="shared" si="335"/>
        <v>30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42028.118865740747</v>
      </c>
      <c r="T2690" s="10">
        <f t="shared" si="333"/>
        <v>42059.125</v>
      </c>
      <c r="U2690" t="str">
        <f t="shared" si="334"/>
        <v>FALSE</v>
      </c>
      <c r="V2690">
        <f t="shared" si="335"/>
        <v>31.006134259252576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IF(L2691&gt;0, E2691/L2691,0)</f>
        <v>1</v>
      </c>
      <c r="Q2691" t="str">
        <f t="shared" ref="Q2691:Q2754" si="338">LEFT(N2691, FIND("/",N2691,1)-1)</f>
        <v>food</v>
      </c>
      <c r="R2691" t="str">
        <f t="shared" ref="R2691:R2754" si="339">RIGHT(N2691,LEN(N2691)-FIND("/",N2691))</f>
        <v>food trucks</v>
      </c>
      <c r="S2691" s="10">
        <f t="shared" ref="S2691:S2754" si="340">(((J2691/60)/60)/24)+DATE(1970,1,1)</f>
        <v>42551.961689814809</v>
      </c>
      <c r="T2691" s="10">
        <f t="shared" ref="T2691:T2754" si="341">(((I2691/60)/60)/24)+DATE(1970,1,1)</f>
        <v>42581.961689814809</v>
      </c>
      <c r="U2691" t="str">
        <f t="shared" ref="U2691:U2754" si="342">IF(E2691&gt;=D2691,"TRUE","FALSE")</f>
        <v>FALSE</v>
      </c>
      <c r="V2691">
        <f t="shared" ref="V2691:V2754" si="343">T2691-S2691</f>
        <v>30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42113.105046296296</v>
      </c>
      <c r="T2692" s="10">
        <f t="shared" si="341"/>
        <v>42158.105046296296</v>
      </c>
      <c r="U2692" t="str">
        <f t="shared" si="342"/>
        <v>FALSE</v>
      </c>
      <c r="V2692">
        <f t="shared" si="343"/>
        <v>45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42089.724039351851</v>
      </c>
      <c r="T2693" s="10">
        <f t="shared" si="341"/>
        <v>42134.724039351851</v>
      </c>
      <c r="U2693" t="str">
        <f t="shared" si="342"/>
        <v>FALSE</v>
      </c>
      <c r="V2693">
        <f t="shared" si="343"/>
        <v>45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42058.334027777775</v>
      </c>
      <c r="T2694" s="10">
        <f t="shared" si="341"/>
        <v>42088.292361111111</v>
      </c>
      <c r="U2694" t="str">
        <f t="shared" si="342"/>
        <v>FALSE</v>
      </c>
      <c r="V2694">
        <f t="shared" si="343"/>
        <v>29.958333333335759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41834.138495370367</v>
      </c>
      <c r="T2695" s="10">
        <f t="shared" si="341"/>
        <v>41864.138495370367</v>
      </c>
      <c r="U2695" t="str">
        <f t="shared" si="342"/>
        <v>FALSE</v>
      </c>
      <c r="V2695">
        <f t="shared" si="343"/>
        <v>30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41878.140497685185</v>
      </c>
      <c r="T2696" s="10">
        <f t="shared" si="341"/>
        <v>41908.140497685185</v>
      </c>
      <c r="U2696" t="str">
        <f t="shared" si="342"/>
        <v>FALSE</v>
      </c>
      <c r="V2696">
        <f t="shared" si="343"/>
        <v>30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42048.181921296295</v>
      </c>
      <c r="T2697" s="10">
        <f t="shared" si="341"/>
        <v>42108.14025462963</v>
      </c>
      <c r="U2697" t="str">
        <f t="shared" si="342"/>
        <v>FALSE</v>
      </c>
      <c r="V2697">
        <f t="shared" si="343"/>
        <v>59.958333333335759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41964.844444444447</v>
      </c>
      <c r="T2698" s="10">
        <f t="shared" si="341"/>
        <v>41998.844444444447</v>
      </c>
      <c r="U2698" t="str">
        <f t="shared" si="342"/>
        <v>FALSE</v>
      </c>
      <c r="V2698">
        <f t="shared" si="343"/>
        <v>34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42187.940081018518</v>
      </c>
      <c r="T2699" s="10">
        <f t="shared" si="341"/>
        <v>42218.916666666672</v>
      </c>
      <c r="U2699" t="str">
        <f t="shared" si="342"/>
        <v>FALSE</v>
      </c>
      <c r="V2699">
        <f t="shared" si="343"/>
        <v>30.976585648153559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41787.898240740738</v>
      </c>
      <c r="T2700" s="10">
        <f t="shared" si="341"/>
        <v>41817.898240740738</v>
      </c>
      <c r="U2700" t="str">
        <f t="shared" si="342"/>
        <v>FALSE</v>
      </c>
      <c r="V2700">
        <f t="shared" si="343"/>
        <v>30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>
        <f t="shared" si="337"/>
        <v>0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41829.896562499998</v>
      </c>
      <c r="T2701" s="10">
        <f t="shared" si="341"/>
        <v>41859.896562499998</v>
      </c>
      <c r="U2701" t="str">
        <f t="shared" si="342"/>
        <v>FALSE</v>
      </c>
      <c r="V2701">
        <f t="shared" si="343"/>
        <v>30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41870.87467592593</v>
      </c>
      <c r="T2702" s="10">
        <f t="shared" si="341"/>
        <v>41900.87467592593</v>
      </c>
      <c r="U2702" t="str">
        <f t="shared" si="342"/>
        <v>FALSE</v>
      </c>
      <c r="V2702">
        <f t="shared" si="343"/>
        <v>30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42801.774699074071</v>
      </c>
      <c r="T2703" s="10">
        <f t="shared" si="341"/>
        <v>42832.733032407406</v>
      </c>
      <c r="U2703" t="str">
        <f t="shared" si="342"/>
        <v>FALSE</v>
      </c>
      <c r="V2703">
        <f t="shared" si="343"/>
        <v>30.958333333335759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42800.801817129628</v>
      </c>
      <c r="T2704" s="10">
        <f t="shared" si="341"/>
        <v>42830.760150462964</v>
      </c>
      <c r="U2704" t="str">
        <f t="shared" si="342"/>
        <v>FALSE</v>
      </c>
      <c r="V2704">
        <f t="shared" si="343"/>
        <v>29.958333333335759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42756.690162037034</v>
      </c>
      <c r="T2705" s="10">
        <f t="shared" si="341"/>
        <v>42816.648495370369</v>
      </c>
      <c r="U2705" t="str">
        <f t="shared" si="342"/>
        <v>TRUE</v>
      </c>
      <c r="V2705">
        <f t="shared" si="343"/>
        <v>59.958333333335759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42787.862430555557</v>
      </c>
      <c r="T2706" s="10">
        <f t="shared" si="341"/>
        <v>42830.820763888885</v>
      </c>
      <c r="U2706" t="str">
        <f t="shared" si="342"/>
        <v>FALSE</v>
      </c>
      <c r="V2706">
        <f t="shared" si="343"/>
        <v>42.958333333328483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42773.916180555556</v>
      </c>
      <c r="T2707" s="10">
        <f t="shared" si="341"/>
        <v>42818.874513888892</v>
      </c>
      <c r="U2707" t="str">
        <f t="shared" si="342"/>
        <v>FALSE</v>
      </c>
      <c r="V2707">
        <f t="shared" si="343"/>
        <v>44.958333333335759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41899.294942129629</v>
      </c>
      <c r="T2708" s="10">
        <f t="shared" si="341"/>
        <v>41928.290972222225</v>
      </c>
      <c r="U2708" t="str">
        <f t="shared" si="342"/>
        <v>TRUE</v>
      </c>
      <c r="V2708">
        <f t="shared" si="343"/>
        <v>28.996030092595902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41391.782905092594</v>
      </c>
      <c r="T2709" s="10">
        <f t="shared" si="341"/>
        <v>41421.290972222225</v>
      </c>
      <c r="U2709" t="str">
        <f t="shared" si="342"/>
        <v>TRUE</v>
      </c>
      <c r="V2709">
        <f t="shared" si="343"/>
        <v>29.508067129630945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42512.698217592595</v>
      </c>
      <c r="T2710" s="10">
        <f t="shared" si="341"/>
        <v>42572.698217592595</v>
      </c>
      <c r="U2710" t="str">
        <f t="shared" si="342"/>
        <v>TRUE</v>
      </c>
      <c r="V2710">
        <f t="shared" si="343"/>
        <v>60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42612.149780092594</v>
      </c>
      <c r="T2711" s="10">
        <f t="shared" si="341"/>
        <v>42647.165972222225</v>
      </c>
      <c r="U2711" t="str">
        <f t="shared" si="342"/>
        <v>TRUE</v>
      </c>
      <c r="V2711">
        <f t="shared" si="343"/>
        <v>35.016192129631236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41828.229490740741</v>
      </c>
      <c r="T2712" s="10">
        <f t="shared" si="341"/>
        <v>41860.083333333336</v>
      </c>
      <c r="U2712" t="str">
        <f t="shared" si="342"/>
        <v>TRUE</v>
      </c>
      <c r="V2712">
        <f t="shared" si="343"/>
        <v>31.853842592594447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41780.745254629634</v>
      </c>
      <c r="T2713" s="10">
        <f t="shared" si="341"/>
        <v>41810.917361111111</v>
      </c>
      <c r="U2713" t="str">
        <f t="shared" si="342"/>
        <v>TRUE</v>
      </c>
      <c r="V2713">
        <f t="shared" si="343"/>
        <v>30.172106481477385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41432.062037037038</v>
      </c>
      <c r="T2714" s="10">
        <f t="shared" si="341"/>
        <v>41468.75</v>
      </c>
      <c r="U2714" t="str">
        <f t="shared" si="342"/>
        <v>TRUE</v>
      </c>
      <c r="V2714">
        <f t="shared" si="343"/>
        <v>36.687962962962047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42322.653749999998</v>
      </c>
      <c r="T2715" s="10">
        <f t="shared" si="341"/>
        <v>42362.653749999998</v>
      </c>
      <c r="U2715" t="str">
        <f t="shared" si="342"/>
        <v>TRUE</v>
      </c>
      <c r="V2715">
        <f t="shared" si="343"/>
        <v>40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42629.655046296291</v>
      </c>
      <c r="T2716" s="10">
        <f t="shared" si="341"/>
        <v>42657.958333333328</v>
      </c>
      <c r="U2716" t="str">
        <f t="shared" si="342"/>
        <v>TRUE</v>
      </c>
      <c r="V2716">
        <f t="shared" si="343"/>
        <v>28.30328703703708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42387.398472222223</v>
      </c>
      <c r="T2717" s="10">
        <f t="shared" si="341"/>
        <v>42421.398472222223</v>
      </c>
      <c r="U2717" t="str">
        <f t="shared" si="342"/>
        <v>TRUE</v>
      </c>
      <c r="V2717">
        <f t="shared" si="343"/>
        <v>34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42255.333252314813</v>
      </c>
      <c r="T2718" s="10">
        <f t="shared" si="341"/>
        <v>42285.333252314813</v>
      </c>
      <c r="U2718" t="str">
        <f t="shared" si="342"/>
        <v>TRUE</v>
      </c>
      <c r="V2718">
        <f t="shared" si="343"/>
        <v>30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41934.914918981485</v>
      </c>
      <c r="T2719" s="10">
        <f t="shared" si="341"/>
        <v>41979.956585648149</v>
      </c>
      <c r="U2719" t="str">
        <f t="shared" si="342"/>
        <v>TRUE</v>
      </c>
      <c r="V2719">
        <f t="shared" si="343"/>
        <v>45.041666666664241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42465.596585648149</v>
      </c>
      <c r="T2720" s="10">
        <f t="shared" si="341"/>
        <v>42493.958333333328</v>
      </c>
      <c r="U2720" t="str">
        <f t="shared" si="342"/>
        <v>TRUE</v>
      </c>
      <c r="V2720">
        <f t="shared" si="343"/>
        <v>28.36174768517958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42418.031180555554</v>
      </c>
      <c r="T2721" s="10">
        <f t="shared" si="341"/>
        <v>42477.989513888882</v>
      </c>
      <c r="U2721" t="str">
        <f t="shared" si="342"/>
        <v>TRUE</v>
      </c>
      <c r="V2721">
        <f t="shared" si="343"/>
        <v>59.958333333328483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42655.465891203698</v>
      </c>
      <c r="T2722" s="10">
        <f t="shared" si="341"/>
        <v>42685.507557870369</v>
      </c>
      <c r="U2722" t="str">
        <f t="shared" si="342"/>
        <v>TRUE</v>
      </c>
      <c r="V2722">
        <f t="shared" si="343"/>
        <v>30.041666666671517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41493.543958333335</v>
      </c>
      <c r="T2723" s="10">
        <f t="shared" si="341"/>
        <v>41523.791666666664</v>
      </c>
      <c r="U2723" t="str">
        <f t="shared" si="342"/>
        <v>TRUE</v>
      </c>
      <c r="V2723">
        <f t="shared" si="343"/>
        <v>30.247708333328774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42704.857094907406</v>
      </c>
      <c r="T2724" s="10">
        <f t="shared" si="341"/>
        <v>42764.857094907406</v>
      </c>
      <c r="U2724" t="str">
        <f t="shared" si="342"/>
        <v>TRUE</v>
      </c>
      <c r="V2724">
        <f t="shared" si="343"/>
        <v>60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41944.83898148148</v>
      </c>
      <c r="T2725" s="10">
        <f t="shared" si="341"/>
        <v>42004.880648148144</v>
      </c>
      <c r="U2725" t="str">
        <f t="shared" si="342"/>
        <v>TRUE</v>
      </c>
      <c r="V2725">
        <f t="shared" si="343"/>
        <v>60.041666666664241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42199.32707175926</v>
      </c>
      <c r="T2726" s="10">
        <f t="shared" si="341"/>
        <v>42231.32707175926</v>
      </c>
      <c r="U2726" t="str">
        <f t="shared" si="342"/>
        <v>TRUE</v>
      </c>
      <c r="V2726">
        <f t="shared" si="343"/>
        <v>32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42745.744618055556</v>
      </c>
      <c r="T2727" s="10">
        <f t="shared" si="341"/>
        <v>42795.744618055556</v>
      </c>
      <c r="U2727" t="str">
        <f t="shared" si="342"/>
        <v>TRUE</v>
      </c>
      <c r="V2727">
        <f t="shared" si="343"/>
        <v>50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42452.579988425925</v>
      </c>
      <c r="T2728" s="10">
        <f t="shared" si="341"/>
        <v>42482.579988425925</v>
      </c>
      <c r="U2728" t="str">
        <f t="shared" si="342"/>
        <v>TRUE</v>
      </c>
      <c r="V2728">
        <f t="shared" si="343"/>
        <v>30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42198.676655092597</v>
      </c>
      <c r="T2729" s="10">
        <f t="shared" si="341"/>
        <v>42223.676655092597</v>
      </c>
      <c r="U2729" t="str">
        <f t="shared" si="342"/>
        <v>TRUE</v>
      </c>
      <c r="V2729">
        <f t="shared" si="343"/>
        <v>25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42333.59993055556</v>
      </c>
      <c r="T2730" s="10">
        <f t="shared" si="341"/>
        <v>42368.59993055556</v>
      </c>
      <c r="U2730" t="str">
        <f t="shared" si="342"/>
        <v>TRUE</v>
      </c>
      <c r="V2730">
        <f t="shared" si="343"/>
        <v>35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42095.240706018521</v>
      </c>
      <c r="T2731" s="10">
        <f t="shared" si="341"/>
        <v>42125.240706018521</v>
      </c>
      <c r="U2731" t="str">
        <f t="shared" si="342"/>
        <v>TRUE</v>
      </c>
      <c r="V2731">
        <f t="shared" si="343"/>
        <v>30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41351.541377314818</v>
      </c>
      <c r="T2732" s="10">
        <f t="shared" si="341"/>
        <v>41386.541377314818</v>
      </c>
      <c r="U2732" t="str">
        <f t="shared" si="342"/>
        <v>TRUE</v>
      </c>
      <c r="V2732">
        <f t="shared" si="343"/>
        <v>35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41872.525717592594</v>
      </c>
      <c r="T2733" s="10">
        <f t="shared" si="341"/>
        <v>41930.166666666664</v>
      </c>
      <c r="U2733" t="str">
        <f t="shared" si="342"/>
        <v>TRUE</v>
      </c>
      <c r="V2733">
        <f t="shared" si="343"/>
        <v>57.640949074069795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41389.808194444442</v>
      </c>
      <c r="T2734" s="10">
        <f t="shared" si="341"/>
        <v>41422</v>
      </c>
      <c r="U2734" t="str">
        <f t="shared" si="342"/>
        <v>TRUE</v>
      </c>
      <c r="V2734">
        <f t="shared" si="343"/>
        <v>32.191805555557949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42044.272847222222</v>
      </c>
      <c r="T2735" s="10">
        <f t="shared" si="341"/>
        <v>42104.231180555551</v>
      </c>
      <c r="U2735" t="str">
        <f t="shared" si="342"/>
        <v>TRUE</v>
      </c>
      <c r="V2735">
        <f t="shared" si="343"/>
        <v>59.958333333328483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42626.668888888889</v>
      </c>
      <c r="T2736" s="10">
        <f t="shared" si="341"/>
        <v>42656.915972222225</v>
      </c>
      <c r="U2736" t="str">
        <f t="shared" si="342"/>
        <v>TRUE</v>
      </c>
      <c r="V2736">
        <f t="shared" si="343"/>
        <v>30.247083333335468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41316.120949074073</v>
      </c>
      <c r="T2737" s="10">
        <f t="shared" si="341"/>
        <v>41346.833333333336</v>
      </c>
      <c r="U2737" t="str">
        <f t="shared" si="342"/>
        <v>TRUE</v>
      </c>
      <c r="V2737">
        <f t="shared" si="343"/>
        <v>30.712384259262762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41722.666354166664</v>
      </c>
      <c r="T2738" s="10">
        <f t="shared" si="341"/>
        <v>41752.666354166664</v>
      </c>
      <c r="U2738" t="str">
        <f t="shared" si="342"/>
        <v>TRUE</v>
      </c>
      <c r="V2738">
        <f t="shared" si="343"/>
        <v>30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41611.917673611111</v>
      </c>
      <c r="T2739" s="10">
        <f t="shared" si="341"/>
        <v>41654.791666666664</v>
      </c>
      <c r="U2739" t="str">
        <f t="shared" si="342"/>
        <v>TRUE</v>
      </c>
      <c r="V2739">
        <f t="shared" si="343"/>
        <v>42.873993055553001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42620.143564814818</v>
      </c>
      <c r="T2740" s="10">
        <f t="shared" si="341"/>
        <v>42680.143564814818</v>
      </c>
      <c r="U2740" t="str">
        <f t="shared" si="342"/>
        <v>TRUE</v>
      </c>
      <c r="V2740">
        <f t="shared" si="343"/>
        <v>60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41719.887928240743</v>
      </c>
      <c r="T2741" s="10">
        <f t="shared" si="341"/>
        <v>41764.887928240743</v>
      </c>
      <c r="U2741" t="str">
        <f t="shared" si="342"/>
        <v>TRUE</v>
      </c>
      <c r="V2741">
        <f t="shared" si="343"/>
        <v>45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42045.031851851847</v>
      </c>
      <c r="T2742" s="10">
        <f t="shared" si="341"/>
        <v>42074.99018518519</v>
      </c>
      <c r="U2742" t="str">
        <f t="shared" si="342"/>
        <v>TRUE</v>
      </c>
      <c r="V2742">
        <f t="shared" si="343"/>
        <v>29.958333333343035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41911.657430555555</v>
      </c>
      <c r="T2743" s="10">
        <f t="shared" si="341"/>
        <v>41932.088194444441</v>
      </c>
      <c r="U2743" t="str">
        <f t="shared" si="342"/>
        <v>FALSE</v>
      </c>
      <c r="V2743">
        <f t="shared" si="343"/>
        <v>20.430763888885849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41030.719756944447</v>
      </c>
      <c r="T2744" s="10">
        <f t="shared" si="341"/>
        <v>41044.719756944447</v>
      </c>
      <c r="U2744" t="str">
        <f t="shared" si="342"/>
        <v>FALSE</v>
      </c>
      <c r="V2744">
        <f t="shared" si="343"/>
        <v>14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42632.328784722224</v>
      </c>
      <c r="T2745" s="10">
        <f t="shared" si="341"/>
        <v>42662.328784722224</v>
      </c>
      <c r="U2745" t="str">
        <f t="shared" si="342"/>
        <v>FALSE</v>
      </c>
      <c r="V2745">
        <f t="shared" si="343"/>
        <v>30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40938.062476851854</v>
      </c>
      <c r="T2746" s="10">
        <f t="shared" si="341"/>
        <v>40968.062476851854</v>
      </c>
      <c r="U2746" t="str">
        <f t="shared" si="342"/>
        <v>FALSE</v>
      </c>
      <c r="V2746">
        <f t="shared" si="343"/>
        <v>30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41044.988055555557</v>
      </c>
      <c r="T2747" s="10">
        <f t="shared" si="341"/>
        <v>41104.988055555557</v>
      </c>
      <c r="U2747" t="str">
        <f t="shared" si="342"/>
        <v>FALSE</v>
      </c>
      <c r="V2747">
        <f t="shared" si="343"/>
        <v>60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41850.781377314815</v>
      </c>
      <c r="T2748" s="10">
        <f t="shared" si="341"/>
        <v>41880.781377314815</v>
      </c>
      <c r="U2748" t="str">
        <f t="shared" si="342"/>
        <v>FALSE</v>
      </c>
      <c r="V2748">
        <f t="shared" si="343"/>
        <v>30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41044.64811342593</v>
      </c>
      <c r="T2749" s="10">
        <f t="shared" si="341"/>
        <v>41076.131944444445</v>
      </c>
      <c r="U2749" t="str">
        <f t="shared" si="342"/>
        <v>FALSE</v>
      </c>
      <c r="V2749">
        <f t="shared" si="343"/>
        <v>31.483831018515048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42585.7106712963</v>
      </c>
      <c r="T2750" s="10">
        <f t="shared" si="341"/>
        <v>42615.7106712963</v>
      </c>
      <c r="U2750" t="str">
        <f t="shared" si="342"/>
        <v>FALSE</v>
      </c>
      <c r="V2750">
        <f t="shared" si="343"/>
        <v>30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42068.799039351856</v>
      </c>
      <c r="T2751" s="10">
        <f t="shared" si="341"/>
        <v>42098.757372685184</v>
      </c>
      <c r="U2751" t="str">
        <f t="shared" si="342"/>
        <v>FALSE</v>
      </c>
      <c r="V2751">
        <f t="shared" si="343"/>
        <v>29.958333333328483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41078.899826388886</v>
      </c>
      <c r="T2752" s="10">
        <f t="shared" si="341"/>
        <v>41090.833333333336</v>
      </c>
      <c r="U2752" t="str">
        <f t="shared" si="342"/>
        <v>FALSE</v>
      </c>
      <c r="V2752">
        <f t="shared" si="343"/>
        <v>11.933506944449618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41747.887060185189</v>
      </c>
      <c r="T2753" s="10">
        <f t="shared" si="341"/>
        <v>41807.887060185189</v>
      </c>
      <c r="U2753" t="str">
        <f t="shared" si="342"/>
        <v>FALSE</v>
      </c>
      <c r="V2753">
        <f t="shared" si="343"/>
        <v>60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40855.765092592592</v>
      </c>
      <c r="T2754" s="10">
        <f t="shared" si="341"/>
        <v>40895.765092592592</v>
      </c>
      <c r="U2754" t="str">
        <f t="shared" si="342"/>
        <v>FALSE</v>
      </c>
      <c r="V2754">
        <f t="shared" si="343"/>
        <v>40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IF(L2755&gt;0, E2755/L2755,0)</f>
        <v>47.5</v>
      </c>
      <c r="Q2755" t="str">
        <f t="shared" ref="Q2755:Q2818" si="346">LEFT(N2755, FIND("/",N2755,1)-1)</f>
        <v>publishing</v>
      </c>
      <c r="R2755" t="str">
        <f t="shared" ref="R2755:R2818" si="347">RIGHT(N2755,LEN(N2755)-FIND("/",N2755))</f>
        <v>children's books</v>
      </c>
      <c r="S2755" s="10">
        <f t="shared" ref="S2755:S2818" si="348">(((J2755/60)/60)/24)+DATE(1970,1,1)</f>
        <v>41117.900729166664</v>
      </c>
      <c r="T2755" s="10">
        <f t="shared" ref="T2755:T2818" si="349">(((I2755/60)/60)/24)+DATE(1970,1,1)</f>
        <v>41147.900729166664</v>
      </c>
      <c r="U2755" t="str">
        <f t="shared" ref="U2755:U2818" si="350">IF(E2755&gt;=D2755,"TRUE","FALSE")</f>
        <v>FALSE</v>
      </c>
      <c r="V2755">
        <f t="shared" ref="V2755:V2818" si="351">T2755-S2755</f>
        <v>30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41863.636006944449</v>
      </c>
      <c r="T2756" s="10">
        <f t="shared" si="349"/>
        <v>41893.636006944449</v>
      </c>
      <c r="U2756" t="str">
        <f t="shared" si="350"/>
        <v>FALSE</v>
      </c>
      <c r="V2756">
        <f t="shared" si="351"/>
        <v>30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42072.790821759263</v>
      </c>
      <c r="T2757" s="10">
        <f t="shared" si="349"/>
        <v>42102.790821759263</v>
      </c>
      <c r="U2757" t="str">
        <f t="shared" si="350"/>
        <v>FALSE</v>
      </c>
      <c r="V2757">
        <f t="shared" si="351"/>
        <v>30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41620.90047453704</v>
      </c>
      <c r="T2758" s="10">
        <f t="shared" si="349"/>
        <v>41650.90047453704</v>
      </c>
      <c r="U2758" t="str">
        <f t="shared" si="350"/>
        <v>FALSE</v>
      </c>
      <c r="V2758">
        <f t="shared" si="351"/>
        <v>30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42573.65662037037</v>
      </c>
      <c r="T2759" s="10">
        <f t="shared" si="349"/>
        <v>42588.65662037037</v>
      </c>
      <c r="U2759" t="str">
        <f t="shared" si="350"/>
        <v>FALSE</v>
      </c>
      <c r="V2759">
        <f t="shared" si="351"/>
        <v>15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42639.441932870366</v>
      </c>
      <c r="T2760" s="10">
        <f t="shared" si="349"/>
        <v>42653.441932870366</v>
      </c>
      <c r="U2760" t="str">
        <f t="shared" si="350"/>
        <v>FALSE</v>
      </c>
      <c r="V2760">
        <f t="shared" si="351"/>
        <v>14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42524.36650462963</v>
      </c>
      <c r="T2761" s="10">
        <f t="shared" si="349"/>
        <v>42567.36650462963</v>
      </c>
      <c r="U2761" t="str">
        <f t="shared" si="350"/>
        <v>FALSE</v>
      </c>
      <c r="V2761">
        <f t="shared" si="351"/>
        <v>43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41415.461319444446</v>
      </c>
      <c r="T2762" s="10">
        <f t="shared" si="349"/>
        <v>41445.461319444446</v>
      </c>
      <c r="U2762" t="str">
        <f t="shared" si="350"/>
        <v>FALSE</v>
      </c>
      <c r="V2762">
        <f t="shared" si="351"/>
        <v>30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41247.063576388886</v>
      </c>
      <c r="T2763" s="10">
        <f t="shared" si="349"/>
        <v>41277.063576388886</v>
      </c>
      <c r="U2763" t="str">
        <f t="shared" si="350"/>
        <v>FALSE</v>
      </c>
      <c r="V2763">
        <f t="shared" si="351"/>
        <v>30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40927.036979166667</v>
      </c>
      <c r="T2764" s="10">
        <f t="shared" si="349"/>
        <v>40986.995312500003</v>
      </c>
      <c r="U2764" t="str">
        <f t="shared" si="350"/>
        <v>FALSE</v>
      </c>
      <c r="V2764">
        <f t="shared" si="351"/>
        <v>59.958333333335759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41373.579675925925</v>
      </c>
      <c r="T2765" s="10">
        <f t="shared" si="349"/>
        <v>41418.579675925925</v>
      </c>
      <c r="U2765" t="str">
        <f t="shared" si="350"/>
        <v>FALSE</v>
      </c>
      <c r="V2765">
        <f t="shared" si="351"/>
        <v>45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41030.292025462964</v>
      </c>
      <c r="T2766" s="10">
        <f t="shared" si="349"/>
        <v>41059.791666666664</v>
      </c>
      <c r="U2766" t="str">
        <f t="shared" si="350"/>
        <v>FALSE</v>
      </c>
      <c r="V2766">
        <f t="shared" si="351"/>
        <v>29.499641203699866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41194.579027777778</v>
      </c>
      <c r="T2767" s="10">
        <f t="shared" si="349"/>
        <v>41210.579027777778</v>
      </c>
      <c r="U2767" t="str">
        <f t="shared" si="350"/>
        <v>FALSE</v>
      </c>
      <c r="V2767">
        <f t="shared" si="351"/>
        <v>16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40736.668032407404</v>
      </c>
      <c r="T2768" s="10">
        <f t="shared" si="349"/>
        <v>40766.668032407404</v>
      </c>
      <c r="U2768" t="str">
        <f t="shared" si="350"/>
        <v>FALSE</v>
      </c>
      <c r="V2768">
        <f t="shared" si="351"/>
        <v>30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42172.958912037036</v>
      </c>
      <c r="T2769" s="10">
        <f t="shared" si="349"/>
        <v>42232.958912037036</v>
      </c>
      <c r="U2769" t="str">
        <f t="shared" si="350"/>
        <v>FALSE</v>
      </c>
      <c r="V2769">
        <f t="shared" si="351"/>
        <v>60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40967.614849537036</v>
      </c>
      <c r="T2770" s="10">
        <f t="shared" si="349"/>
        <v>40997.573182870372</v>
      </c>
      <c r="U2770" t="str">
        <f t="shared" si="350"/>
        <v>FALSE</v>
      </c>
      <c r="V2770">
        <f t="shared" si="351"/>
        <v>29.958333333335759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41745.826273148145</v>
      </c>
      <c r="T2771" s="10">
        <f t="shared" si="349"/>
        <v>41795.826273148145</v>
      </c>
      <c r="U2771" t="str">
        <f t="shared" si="350"/>
        <v>FALSE</v>
      </c>
      <c r="V2771">
        <f t="shared" si="351"/>
        <v>50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41686.705208333333</v>
      </c>
      <c r="T2772" s="10">
        <f t="shared" si="349"/>
        <v>41716.663541666669</v>
      </c>
      <c r="U2772" t="str">
        <f t="shared" si="350"/>
        <v>FALSE</v>
      </c>
      <c r="V2772">
        <f t="shared" si="351"/>
        <v>29.958333333335759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41257.531712962962</v>
      </c>
      <c r="T2773" s="10">
        <f t="shared" si="349"/>
        <v>41306.708333333336</v>
      </c>
      <c r="U2773" t="str">
        <f t="shared" si="350"/>
        <v>FALSE</v>
      </c>
      <c r="V2773">
        <f t="shared" si="351"/>
        <v>49.176620370373712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41537.869143518517</v>
      </c>
      <c r="T2774" s="10">
        <f t="shared" si="349"/>
        <v>41552.869143518517</v>
      </c>
      <c r="U2774" t="str">
        <f t="shared" si="350"/>
        <v>FALSE</v>
      </c>
      <c r="V2774">
        <f t="shared" si="351"/>
        <v>15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42474.86482638889</v>
      </c>
      <c r="T2775" s="10">
        <f t="shared" si="349"/>
        <v>42484.86482638889</v>
      </c>
      <c r="U2775" t="str">
        <f t="shared" si="350"/>
        <v>FALSE</v>
      </c>
      <c r="V2775">
        <f t="shared" si="351"/>
        <v>10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41311.126481481479</v>
      </c>
      <c r="T2776" s="10">
        <f t="shared" si="349"/>
        <v>41341.126481481479</v>
      </c>
      <c r="U2776" t="str">
        <f t="shared" si="350"/>
        <v>FALSE</v>
      </c>
      <c r="V2776">
        <f t="shared" si="351"/>
        <v>30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40863.013356481482</v>
      </c>
      <c r="T2777" s="10">
        <f t="shared" si="349"/>
        <v>40893.013356481482</v>
      </c>
      <c r="U2777" t="str">
        <f t="shared" si="350"/>
        <v>FALSE</v>
      </c>
      <c r="V2777">
        <f t="shared" si="351"/>
        <v>30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42136.297175925924</v>
      </c>
      <c r="T2778" s="10">
        <f t="shared" si="349"/>
        <v>42167.297175925924</v>
      </c>
      <c r="U2778" t="str">
        <f t="shared" si="350"/>
        <v>FALSE</v>
      </c>
      <c r="V2778">
        <f t="shared" si="351"/>
        <v>31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42172.669027777782</v>
      </c>
      <c r="T2779" s="10">
        <f t="shared" si="349"/>
        <v>42202.669027777782</v>
      </c>
      <c r="U2779" t="str">
        <f t="shared" si="350"/>
        <v>FALSE</v>
      </c>
      <c r="V2779">
        <f t="shared" si="351"/>
        <v>30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41846.978078703702</v>
      </c>
      <c r="T2780" s="10">
        <f t="shared" si="349"/>
        <v>41876.978078703702</v>
      </c>
      <c r="U2780" t="str">
        <f t="shared" si="350"/>
        <v>FALSE</v>
      </c>
      <c r="V2780">
        <f t="shared" si="351"/>
        <v>30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42300.585891203707</v>
      </c>
      <c r="T2781" s="10">
        <f t="shared" si="349"/>
        <v>42330.627557870372</v>
      </c>
      <c r="U2781" t="str">
        <f t="shared" si="350"/>
        <v>FALSE</v>
      </c>
      <c r="V2781">
        <f t="shared" si="351"/>
        <v>30.041666666664241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42774.447777777779</v>
      </c>
      <c r="T2782" s="10">
        <f t="shared" si="349"/>
        <v>42804.447777777779</v>
      </c>
      <c r="U2782" t="str">
        <f t="shared" si="350"/>
        <v>FALSE</v>
      </c>
      <c r="V2782">
        <f t="shared" si="351"/>
        <v>30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42018.94159722222</v>
      </c>
      <c r="T2783" s="10">
        <f t="shared" si="349"/>
        <v>42047.291666666672</v>
      </c>
      <c r="U2783" t="str">
        <f t="shared" si="350"/>
        <v>TRUE</v>
      </c>
      <c r="V2783">
        <f t="shared" si="351"/>
        <v>28.350069444451947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42026.924976851849</v>
      </c>
      <c r="T2784" s="10">
        <f t="shared" si="349"/>
        <v>42052.207638888889</v>
      </c>
      <c r="U2784" t="str">
        <f t="shared" si="350"/>
        <v>TRUE</v>
      </c>
      <c r="V2784">
        <f t="shared" si="351"/>
        <v>25.282662037039699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42103.535254629634</v>
      </c>
      <c r="T2785" s="10">
        <f t="shared" si="349"/>
        <v>42117.535254629634</v>
      </c>
      <c r="U2785" t="str">
        <f t="shared" si="350"/>
        <v>TRUE</v>
      </c>
      <c r="V2785">
        <f t="shared" si="351"/>
        <v>14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41920.787534722222</v>
      </c>
      <c r="T2786" s="10">
        <f t="shared" si="349"/>
        <v>41941.787534722222</v>
      </c>
      <c r="U2786" t="str">
        <f t="shared" si="350"/>
        <v>TRUE</v>
      </c>
      <c r="V2786">
        <f t="shared" si="351"/>
        <v>21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42558.189432870371</v>
      </c>
      <c r="T2787" s="10">
        <f t="shared" si="349"/>
        <v>42587.875</v>
      </c>
      <c r="U2787" t="str">
        <f t="shared" si="350"/>
        <v>TRUE</v>
      </c>
      <c r="V2787">
        <f t="shared" si="351"/>
        <v>29.685567129628907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41815.569212962961</v>
      </c>
      <c r="T2788" s="10">
        <f t="shared" si="349"/>
        <v>41829.569212962961</v>
      </c>
      <c r="U2788" t="str">
        <f t="shared" si="350"/>
        <v>TRUE</v>
      </c>
      <c r="V2788">
        <f t="shared" si="351"/>
        <v>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41808.198518518519</v>
      </c>
      <c r="T2789" s="10">
        <f t="shared" si="349"/>
        <v>41838.198518518519</v>
      </c>
      <c r="U2789" t="str">
        <f t="shared" si="350"/>
        <v>TRUE</v>
      </c>
      <c r="V2789">
        <f t="shared" si="351"/>
        <v>30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42550.701886574068</v>
      </c>
      <c r="T2790" s="10">
        <f t="shared" si="349"/>
        <v>42580.701886574068</v>
      </c>
      <c r="U2790" t="str">
        <f t="shared" si="350"/>
        <v>TRUE</v>
      </c>
      <c r="V2790">
        <f t="shared" si="351"/>
        <v>30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42056.013124999998</v>
      </c>
      <c r="T2791" s="10">
        <f t="shared" si="349"/>
        <v>42075.166666666672</v>
      </c>
      <c r="U2791" t="str">
        <f t="shared" si="350"/>
        <v>TRUE</v>
      </c>
      <c r="V2791">
        <f t="shared" si="351"/>
        <v>19.153541666673846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42016.938692129625</v>
      </c>
      <c r="T2792" s="10">
        <f t="shared" si="349"/>
        <v>42046.938692129625</v>
      </c>
      <c r="U2792" t="str">
        <f t="shared" si="350"/>
        <v>TRUE</v>
      </c>
      <c r="V2792">
        <f t="shared" si="351"/>
        <v>30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42591.899988425925</v>
      </c>
      <c r="T2793" s="10">
        <f t="shared" si="349"/>
        <v>42622.166666666672</v>
      </c>
      <c r="U2793" t="str">
        <f t="shared" si="350"/>
        <v>TRUE</v>
      </c>
      <c r="V2793">
        <f t="shared" si="351"/>
        <v>30.266678240746842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42183.231006944443</v>
      </c>
      <c r="T2794" s="10">
        <f t="shared" si="349"/>
        <v>42228.231006944443</v>
      </c>
      <c r="U2794" t="str">
        <f t="shared" si="350"/>
        <v>TRUE</v>
      </c>
      <c r="V2794">
        <f t="shared" si="351"/>
        <v>45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42176.419039351851</v>
      </c>
      <c r="T2795" s="10">
        <f t="shared" si="349"/>
        <v>42206.419039351851</v>
      </c>
      <c r="U2795" t="str">
        <f t="shared" si="350"/>
        <v>TRUE</v>
      </c>
      <c r="V2795">
        <f t="shared" si="351"/>
        <v>30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42416.691655092596</v>
      </c>
      <c r="T2796" s="10">
        <f t="shared" si="349"/>
        <v>42432.791666666672</v>
      </c>
      <c r="U2796" t="str">
        <f t="shared" si="350"/>
        <v>TRUE</v>
      </c>
      <c r="V2796">
        <f t="shared" si="351"/>
        <v>16.100011574075324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41780.525937500002</v>
      </c>
      <c r="T2797" s="10">
        <f t="shared" si="349"/>
        <v>41796.958333333336</v>
      </c>
      <c r="U2797" t="str">
        <f t="shared" si="350"/>
        <v>TRUE</v>
      </c>
      <c r="V2797">
        <f t="shared" si="351"/>
        <v>16.43239583333343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41795.528101851851</v>
      </c>
      <c r="T2798" s="10">
        <f t="shared" si="349"/>
        <v>41825.528101851851</v>
      </c>
      <c r="U2798" t="str">
        <f t="shared" si="350"/>
        <v>TRUE</v>
      </c>
      <c r="V2798">
        <f t="shared" si="351"/>
        <v>30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41798.94027777778</v>
      </c>
      <c r="T2799" s="10">
        <f t="shared" si="349"/>
        <v>41828.94027777778</v>
      </c>
      <c r="U2799" t="str">
        <f t="shared" si="350"/>
        <v>TRUE</v>
      </c>
      <c r="V2799">
        <f t="shared" si="351"/>
        <v>30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42201.675011574072</v>
      </c>
      <c r="T2800" s="10">
        <f t="shared" si="349"/>
        <v>42216.666666666672</v>
      </c>
      <c r="U2800" t="str">
        <f t="shared" si="350"/>
        <v>TRUE</v>
      </c>
      <c r="V2800">
        <f t="shared" si="351"/>
        <v>14.991655092599103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42507.264699074076</v>
      </c>
      <c r="T2801" s="10">
        <f t="shared" si="349"/>
        <v>42538.666666666672</v>
      </c>
      <c r="U2801" t="str">
        <f t="shared" si="350"/>
        <v>TRUE</v>
      </c>
      <c r="V2801">
        <f t="shared" si="351"/>
        <v>31.401967592595611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41948.552847222221</v>
      </c>
      <c r="T2802" s="10">
        <f t="shared" si="349"/>
        <v>42008.552847222221</v>
      </c>
      <c r="U2802" t="str">
        <f t="shared" si="350"/>
        <v>TRUE</v>
      </c>
      <c r="V2802">
        <f t="shared" si="351"/>
        <v>60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41900.243159722224</v>
      </c>
      <c r="T2803" s="10">
        <f t="shared" si="349"/>
        <v>41922.458333333336</v>
      </c>
      <c r="U2803" t="str">
        <f t="shared" si="350"/>
        <v>TRUE</v>
      </c>
      <c r="V2803">
        <f t="shared" si="351"/>
        <v>22.215173611111823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42192.64707175926</v>
      </c>
      <c r="T2804" s="10">
        <f t="shared" si="349"/>
        <v>42222.64707175926</v>
      </c>
      <c r="U2804" t="str">
        <f t="shared" si="350"/>
        <v>TRUE</v>
      </c>
      <c r="V2804">
        <f t="shared" si="351"/>
        <v>30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42158.065694444449</v>
      </c>
      <c r="T2805" s="10">
        <f t="shared" si="349"/>
        <v>42201</v>
      </c>
      <c r="U2805" t="str">
        <f t="shared" si="350"/>
        <v>TRUE</v>
      </c>
      <c r="V2805">
        <f t="shared" si="351"/>
        <v>42.934305555550964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41881.453587962962</v>
      </c>
      <c r="T2806" s="10">
        <f t="shared" si="349"/>
        <v>41911.453587962962</v>
      </c>
      <c r="U2806" t="str">
        <f t="shared" si="350"/>
        <v>TRUE</v>
      </c>
      <c r="V2806">
        <f t="shared" si="351"/>
        <v>30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42213.505474537036</v>
      </c>
      <c r="T2807" s="10">
        <f t="shared" si="349"/>
        <v>42238.505474537036</v>
      </c>
      <c r="U2807" t="str">
        <f t="shared" si="350"/>
        <v>TRUE</v>
      </c>
      <c r="V2807">
        <f t="shared" si="351"/>
        <v>25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42185.267245370371</v>
      </c>
      <c r="T2808" s="10">
        <f t="shared" si="349"/>
        <v>42221.458333333328</v>
      </c>
      <c r="U2808" t="str">
        <f t="shared" si="350"/>
        <v>TRUE</v>
      </c>
      <c r="V2808">
        <f t="shared" si="351"/>
        <v>36.191087962957681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42154.873124999998</v>
      </c>
      <c r="T2809" s="10">
        <f t="shared" si="349"/>
        <v>42184.873124999998</v>
      </c>
      <c r="U2809" t="str">
        <f t="shared" si="350"/>
        <v>TRUE</v>
      </c>
      <c r="V2809">
        <f t="shared" si="351"/>
        <v>30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42208.84646990741</v>
      </c>
      <c r="T2810" s="10">
        <f t="shared" si="349"/>
        <v>42238.84646990741</v>
      </c>
      <c r="U2810" t="str">
        <f t="shared" si="350"/>
        <v>TRUE</v>
      </c>
      <c r="V2810">
        <f t="shared" si="351"/>
        <v>30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42451.496817129635</v>
      </c>
      <c r="T2811" s="10">
        <f t="shared" si="349"/>
        <v>42459.610416666663</v>
      </c>
      <c r="U2811" t="str">
        <f t="shared" si="350"/>
        <v>TRUE</v>
      </c>
      <c r="V2811">
        <f t="shared" si="351"/>
        <v>8.1135995370277669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41759.13962962963</v>
      </c>
      <c r="T2812" s="10">
        <f t="shared" si="349"/>
        <v>41791.165972222225</v>
      </c>
      <c r="U2812" t="str">
        <f t="shared" si="350"/>
        <v>TRUE</v>
      </c>
      <c r="V2812">
        <f t="shared" si="351"/>
        <v>32.026342592595029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42028.496562500004</v>
      </c>
      <c r="T2813" s="10">
        <f t="shared" si="349"/>
        <v>42058.496562500004</v>
      </c>
      <c r="U2813" t="str">
        <f t="shared" si="350"/>
        <v>TRUE</v>
      </c>
      <c r="V2813">
        <f t="shared" si="351"/>
        <v>30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42054.74418981481</v>
      </c>
      <c r="T2814" s="10">
        <f t="shared" si="349"/>
        <v>42100.166666666672</v>
      </c>
      <c r="U2814" t="str">
        <f t="shared" si="350"/>
        <v>TRUE</v>
      </c>
      <c r="V2814">
        <f t="shared" si="351"/>
        <v>45.422476851861575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42693.742604166662</v>
      </c>
      <c r="T2815" s="10">
        <f t="shared" si="349"/>
        <v>42718.742604166662</v>
      </c>
      <c r="U2815" t="str">
        <f t="shared" si="350"/>
        <v>TRUE</v>
      </c>
      <c r="V2815">
        <f t="shared" si="351"/>
        <v>25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42103.399479166663</v>
      </c>
      <c r="T2816" s="10">
        <f t="shared" si="349"/>
        <v>42133.399479166663</v>
      </c>
      <c r="U2816" t="str">
        <f t="shared" si="350"/>
        <v>TRUE</v>
      </c>
      <c r="V2816">
        <f t="shared" si="351"/>
        <v>30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42559.776724537034</v>
      </c>
      <c r="T2817" s="10">
        <f t="shared" si="349"/>
        <v>42589.776724537034</v>
      </c>
      <c r="U2817" t="str">
        <f t="shared" si="350"/>
        <v>TRUE</v>
      </c>
      <c r="V2817">
        <f t="shared" si="351"/>
        <v>30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42188.467499999999</v>
      </c>
      <c r="T2818" s="10">
        <f t="shared" si="349"/>
        <v>42218.666666666672</v>
      </c>
      <c r="U2818" t="str">
        <f t="shared" si="350"/>
        <v>TRUE</v>
      </c>
      <c r="V2818">
        <f t="shared" si="351"/>
        <v>30.199166666672681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IF(L2819&gt;0, E2819/L2819,0)</f>
        <v>23.636363636363637</v>
      </c>
      <c r="Q2819" t="str">
        <f t="shared" ref="Q2819:Q2882" si="354">LEFT(N2819, FIND("/",N2819,1)-1)</f>
        <v>theater</v>
      </c>
      <c r="R2819" t="str">
        <f t="shared" ref="R2819:R2882" si="355">RIGHT(N2819,LEN(N2819)-FIND("/",N2819))</f>
        <v>plays</v>
      </c>
      <c r="S2819" s="10">
        <f t="shared" ref="S2819:S2882" si="356">(((J2819/60)/60)/24)+DATE(1970,1,1)</f>
        <v>42023.634976851856</v>
      </c>
      <c r="T2819" s="10">
        <f t="shared" ref="T2819:T2882" si="357">(((I2819/60)/60)/24)+DATE(1970,1,1)</f>
        <v>42063.634976851856</v>
      </c>
      <c r="U2819" t="str">
        <f t="shared" ref="U2819:U2882" si="358">IF(E2819&gt;=D2819,"TRUE","FALSE")</f>
        <v>TRUE</v>
      </c>
      <c r="V2819">
        <f t="shared" ref="V2819:V2882" si="359">T2819-S2819</f>
        <v>40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42250.598217592589</v>
      </c>
      <c r="T2820" s="10">
        <f t="shared" si="357"/>
        <v>42270.598217592589</v>
      </c>
      <c r="U2820" t="str">
        <f t="shared" si="358"/>
        <v>TRUE</v>
      </c>
      <c r="V2820">
        <f t="shared" si="359"/>
        <v>20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42139.525567129633</v>
      </c>
      <c r="T2821" s="10">
        <f t="shared" si="357"/>
        <v>42169.525567129633</v>
      </c>
      <c r="U2821" t="str">
        <f t="shared" si="358"/>
        <v>TRUE</v>
      </c>
      <c r="V2821">
        <f t="shared" si="359"/>
        <v>30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42401.610983796301</v>
      </c>
      <c r="T2822" s="10">
        <f t="shared" si="357"/>
        <v>42426</v>
      </c>
      <c r="U2822" t="str">
        <f t="shared" si="358"/>
        <v>TRUE</v>
      </c>
      <c r="V2822">
        <f t="shared" si="359"/>
        <v>24.389016203698702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41875.922858796301</v>
      </c>
      <c r="T2823" s="10">
        <f t="shared" si="357"/>
        <v>41905.922858796301</v>
      </c>
      <c r="U2823" t="str">
        <f t="shared" si="358"/>
        <v>TRUE</v>
      </c>
      <c r="V2823">
        <f t="shared" si="359"/>
        <v>30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42060.683935185181</v>
      </c>
      <c r="T2824" s="10">
        <f t="shared" si="357"/>
        <v>42090.642268518524</v>
      </c>
      <c r="U2824" t="str">
        <f t="shared" si="358"/>
        <v>TRUE</v>
      </c>
      <c r="V2824">
        <f t="shared" si="359"/>
        <v>29.958333333343035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42067.011643518519</v>
      </c>
      <c r="T2825" s="10">
        <f t="shared" si="357"/>
        <v>42094.957638888889</v>
      </c>
      <c r="U2825" t="str">
        <f t="shared" si="358"/>
        <v>TRUE</v>
      </c>
      <c r="V2825">
        <f t="shared" si="359"/>
        <v>27.945995370369928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42136.270787037036</v>
      </c>
      <c r="T2826" s="10">
        <f t="shared" si="357"/>
        <v>42168.071527777778</v>
      </c>
      <c r="U2826" t="str">
        <f t="shared" si="358"/>
        <v>TRUE</v>
      </c>
      <c r="V2826">
        <f t="shared" si="359"/>
        <v>31.800740740742185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42312.792662037042</v>
      </c>
      <c r="T2827" s="10">
        <f t="shared" si="357"/>
        <v>42342.792662037042</v>
      </c>
      <c r="U2827" t="str">
        <f t="shared" si="358"/>
        <v>TRUE</v>
      </c>
      <c r="V2827">
        <f t="shared" si="359"/>
        <v>30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42171.034861111111</v>
      </c>
      <c r="T2828" s="10">
        <f t="shared" si="357"/>
        <v>42195.291666666672</v>
      </c>
      <c r="U2828" t="str">
        <f t="shared" si="358"/>
        <v>TRUE</v>
      </c>
      <c r="V2828">
        <f t="shared" si="359"/>
        <v>24.256805555560277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42494.683634259258</v>
      </c>
      <c r="T2829" s="10">
        <f t="shared" si="357"/>
        <v>42524.6875</v>
      </c>
      <c r="U2829" t="str">
        <f t="shared" si="358"/>
        <v>TRUE</v>
      </c>
      <c r="V2829">
        <f t="shared" si="359"/>
        <v>30.003865740742185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42254.264687499999</v>
      </c>
      <c r="T2830" s="10">
        <f t="shared" si="357"/>
        <v>42279.958333333328</v>
      </c>
      <c r="U2830" t="str">
        <f t="shared" si="358"/>
        <v>TRUE</v>
      </c>
      <c r="V2830">
        <f t="shared" si="359"/>
        <v>25.693645833329356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42495.434236111112</v>
      </c>
      <c r="T2831" s="10">
        <f t="shared" si="357"/>
        <v>42523.434236111112</v>
      </c>
      <c r="U2831" t="str">
        <f t="shared" si="358"/>
        <v>TRUE</v>
      </c>
      <c r="V2831">
        <f t="shared" si="359"/>
        <v>28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41758.839675925927</v>
      </c>
      <c r="T2832" s="10">
        <f t="shared" si="357"/>
        <v>41771.165972222225</v>
      </c>
      <c r="U2832" t="str">
        <f t="shared" si="358"/>
        <v>TRUE</v>
      </c>
      <c r="V2832">
        <f t="shared" si="359"/>
        <v>12.326296296298096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42171.824884259258</v>
      </c>
      <c r="T2833" s="10">
        <f t="shared" si="357"/>
        <v>42201.824884259258</v>
      </c>
      <c r="U2833" t="str">
        <f t="shared" si="358"/>
        <v>TRUE</v>
      </c>
      <c r="V2833">
        <f t="shared" si="359"/>
        <v>30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41938.709421296298</v>
      </c>
      <c r="T2834" s="10">
        <f t="shared" si="357"/>
        <v>41966.916666666672</v>
      </c>
      <c r="U2834" t="str">
        <f t="shared" si="358"/>
        <v>TRUE</v>
      </c>
      <c r="V2834">
        <f t="shared" si="359"/>
        <v>28.20724537037313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42268.127696759257</v>
      </c>
      <c r="T2835" s="10">
        <f t="shared" si="357"/>
        <v>42288.083333333328</v>
      </c>
      <c r="U2835" t="str">
        <f t="shared" si="358"/>
        <v>TRUE</v>
      </c>
      <c r="V2835">
        <f t="shared" si="359"/>
        <v>19.955636574071832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42019.959837962961</v>
      </c>
      <c r="T2836" s="10">
        <f t="shared" si="357"/>
        <v>42034.959837962961</v>
      </c>
      <c r="U2836" t="str">
        <f t="shared" si="358"/>
        <v>TRUE</v>
      </c>
      <c r="V2836">
        <f t="shared" si="359"/>
        <v>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42313.703900462962</v>
      </c>
      <c r="T2837" s="10">
        <f t="shared" si="357"/>
        <v>42343</v>
      </c>
      <c r="U2837" t="str">
        <f t="shared" si="358"/>
        <v>TRUE</v>
      </c>
      <c r="V2837">
        <f t="shared" si="359"/>
        <v>29.296099537037662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42746.261782407411</v>
      </c>
      <c r="T2838" s="10">
        <f t="shared" si="357"/>
        <v>42784.207638888889</v>
      </c>
      <c r="U2838" t="str">
        <f t="shared" si="358"/>
        <v>TRUE</v>
      </c>
      <c r="V2838">
        <f t="shared" si="359"/>
        <v>37.945856481477676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42307.908379629633</v>
      </c>
      <c r="T2839" s="10">
        <f t="shared" si="357"/>
        <v>42347.950046296297</v>
      </c>
      <c r="U2839" t="str">
        <f t="shared" si="358"/>
        <v>TRUE</v>
      </c>
      <c r="V2839">
        <f t="shared" si="359"/>
        <v>40.041666666664241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41842.607592592591</v>
      </c>
      <c r="T2840" s="10">
        <f t="shared" si="357"/>
        <v>41864.916666666664</v>
      </c>
      <c r="U2840" t="str">
        <f t="shared" si="358"/>
        <v>TRUE</v>
      </c>
      <c r="V2840">
        <f t="shared" si="359"/>
        <v>22.309074074073578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41853.240208333329</v>
      </c>
      <c r="T2841" s="10">
        <f t="shared" si="357"/>
        <v>41876.207638888889</v>
      </c>
      <c r="U2841" t="str">
        <f t="shared" si="358"/>
        <v>TRUE</v>
      </c>
      <c r="V2841">
        <f t="shared" si="359"/>
        <v>22.967430555559986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42060.035636574074</v>
      </c>
      <c r="T2842" s="10">
        <f t="shared" si="357"/>
        <v>42081.708333333328</v>
      </c>
      <c r="U2842" t="str">
        <f t="shared" si="358"/>
        <v>TRUE</v>
      </c>
      <c r="V2842">
        <f t="shared" si="359"/>
        <v>21.672696759254904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42291.739548611105</v>
      </c>
      <c r="T2843" s="10">
        <f t="shared" si="357"/>
        <v>42351.781215277777</v>
      </c>
      <c r="U2843" t="str">
        <f t="shared" si="358"/>
        <v>FALSE</v>
      </c>
      <c r="V2843">
        <f t="shared" si="359"/>
        <v>60.041666666671517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>
        <f t="shared" si="353"/>
        <v>0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41784.952488425923</v>
      </c>
      <c r="T2844" s="10">
        <f t="shared" si="357"/>
        <v>41811.458333333336</v>
      </c>
      <c r="U2844" t="str">
        <f t="shared" si="358"/>
        <v>FALSE</v>
      </c>
      <c r="V2844">
        <f t="shared" si="359"/>
        <v>26.50584490741312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>
        <f t="shared" si="353"/>
        <v>0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42492.737847222219</v>
      </c>
      <c r="T2845" s="10">
        <f t="shared" si="357"/>
        <v>42534.166666666672</v>
      </c>
      <c r="U2845" t="str">
        <f t="shared" si="358"/>
        <v>FALSE</v>
      </c>
      <c r="V2845">
        <f t="shared" si="359"/>
        <v>41.428819444452529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42709.546064814815</v>
      </c>
      <c r="T2846" s="10">
        <f t="shared" si="357"/>
        <v>42739.546064814815</v>
      </c>
      <c r="U2846" t="str">
        <f t="shared" si="358"/>
        <v>FALSE</v>
      </c>
      <c r="V2846">
        <f t="shared" si="359"/>
        <v>30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42103.016585648147</v>
      </c>
      <c r="T2847" s="10">
        <f t="shared" si="357"/>
        <v>42163.016585648147</v>
      </c>
      <c r="U2847" t="str">
        <f t="shared" si="358"/>
        <v>FALSE</v>
      </c>
      <c r="V2847">
        <f t="shared" si="359"/>
        <v>60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>
        <f t="shared" si="353"/>
        <v>0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42108.692060185189</v>
      </c>
      <c r="T2848" s="10">
        <f t="shared" si="357"/>
        <v>42153.692060185189</v>
      </c>
      <c r="U2848" t="str">
        <f t="shared" si="358"/>
        <v>FALSE</v>
      </c>
      <c r="V2848">
        <f t="shared" si="359"/>
        <v>45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>
        <f t="shared" si="353"/>
        <v>0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42453.806307870371</v>
      </c>
      <c r="T2849" s="10">
        <f t="shared" si="357"/>
        <v>42513.806307870371</v>
      </c>
      <c r="U2849" t="str">
        <f t="shared" si="358"/>
        <v>FALSE</v>
      </c>
      <c r="V2849">
        <f t="shared" si="359"/>
        <v>60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42123.648831018523</v>
      </c>
      <c r="T2850" s="10">
        <f t="shared" si="357"/>
        <v>42153.648831018523</v>
      </c>
      <c r="U2850" t="str">
        <f t="shared" si="358"/>
        <v>FALSE</v>
      </c>
      <c r="V2850">
        <f t="shared" si="359"/>
        <v>30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42453.428240740745</v>
      </c>
      <c r="T2851" s="10">
        <f t="shared" si="357"/>
        <v>42483.428240740745</v>
      </c>
      <c r="U2851" t="str">
        <f t="shared" si="358"/>
        <v>FALSE</v>
      </c>
      <c r="V2851">
        <f t="shared" si="359"/>
        <v>30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41858.007071759261</v>
      </c>
      <c r="T2852" s="10">
        <f t="shared" si="357"/>
        <v>41888.007071759261</v>
      </c>
      <c r="U2852" t="str">
        <f t="shared" si="358"/>
        <v>FALSE</v>
      </c>
      <c r="V2852">
        <f t="shared" si="359"/>
        <v>30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>
        <f t="shared" si="353"/>
        <v>0</v>
      </c>
      <c r="Q2853" t="str">
        <f t="shared" si="354"/>
        <v>theater</v>
      </c>
      <c r="R2853" t="str">
        <f t="shared" si="355"/>
        <v>plays</v>
      </c>
      <c r="S2853" s="10">
        <f t="shared" si="356"/>
        <v>42390.002650462964</v>
      </c>
      <c r="T2853" s="10">
        <f t="shared" si="357"/>
        <v>42398.970138888893</v>
      </c>
      <c r="U2853" t="str">
        <f t="shared" si="358"/>
        <v>FALSE</v>
      </c>
      <c r="V2853">
        <f t="shared" si="359"/>
        <v>8.9674884259293322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41781.045173611114</v>
      </c>
      <c r="T2854" s="10">
        <f t="shared" si="357"/>
        <v>41811.045173611114</v>
      </c>
      <c r="U2854" t="str">
        <f t="shared" si="358"/>
        <v>FALSE</v>
      </c>
      <c r="V2854">
        <f t="shared" si="359"/>
        <v>30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>
        <f t="shared" si="353"/>
        <v>0</v>
      </c>
      <c r="Q2855" t="str">
        <f t="shared" si="354"/>
        <v>theater</v>
      </c>
      <c r="R2855" t="str">
        <f t="shared" si="355"/>
        <v>plays</v>
      </c>
      <c r="S2855" s="10">
        <f t="shared" si="356"/>
        <v>41836.190937499996</v>
      </c>
      <c r="T2855" s="10">
        <f t="shared" si="357"/>
        <v>41896.190937499996</v>
      </c>
      <c r="U2855" t="str">
        <f t="shared" si="358"/>
        <v>FALSE</v>
      </c>
      <c r="V2855">
        <f t="shared" si="359"/>
        <v>60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42111.71665509259</v>
      </c>
      <c r="T2856" s="10">
        <f t="shared" si="357"/>
        <v>42131.71665509259</v>
      </c>
      <c r="U2856" t="str">
        <f t="shared" si="358"/>
        <v>FALSE</v>
      </c>
      <c r="V2856">
        <f t="shared" si="359"/>
        <v>20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42370.007766203707</v>
      </c>
      <c r="T2857" s="10">
        <f t="shared" si="357"/>
        <v>42398.981944444444</v>
      </c>
      <c r="U2857" t="str">
        <f t="shared" si="358"/>
        <v>FALSE</v>
      </c>
      <c r="V2857">
        <f t="shared" si="359"/>
        <v>28.974178240736364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42165.037581018521</v>
      </c>
      <c r="T2858" s="10">
        <f t="shared" si="357"/>
        <v>42224.898611111115</v>
      </c>
      <c r="U2858" t="str">
        <f t="shared" si="358"/>
        <v>FALSE</v>
      </c>
      <c r="V2858">
        <f t="shared" si="359"/>
        <v>59.861030092593865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42726.920081018514</v>
      </c>
      <c r="T2859" s="10">
        <f t="shared" si="357"/>
        <v>42786.75</v>
      </c>
      <c r="U2859" t="str">
        <f t="shared" si="358"/>
        <v>FALSE</v>
      </c>
      <c r="V2859">
        <f t="shared" si="359"/>
        <v>59.829918981486117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>
        <f t="shared" si="353"/>
        <v>0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41954.545081018514</v>
      </c>
      <c r="T2860" s="10">
        <f t="shared" si="357"/>
        <v>41978.477777777778</v>
      </c>
      <c r="U2860" t="str">
        <f t="shared" si="358"/>
        <v>FALSE</v>
      </c>
      <c r="V2860">
        <f t="shared" si="359"/>
        <v>23.932696759264218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42233.362314814818</v>
      </c>
      <c r="T2861" s="10">
        <f t="shared" si="357"/>
        <v>42293.362314814818</v>
      </c>
      <c r="U2861" t="str">
        <f t="shared" si="358"/>
        <v>FALSE</v>
      </c>
      <c r="V2861">
        <f t="shared" si="359"/>
        <v>60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42480.800648148142</v>
      </c>
      <c r="T2862" s="10">
        <f t="shared" si="357"/>
        <v>42540.800648148142</v>
      </c>
      <c r="U2862" t="str">
        <f t="shared" si="358"/>
        <v>FALSE</v>
      </c>
      <c r="V2862">
        <f t="shared" si="359"/>
        <v>60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42257.590833333335</v>
      </c>
      <c r="T2863" s="10">
        <f t="shared" si="357"/>
        <v>42271.590833333335</v>
      </c>
      <c r="U2863" t="str">
        <f t="shared" si="358"/>
        <v>FALSE</v>
      </c>
      <c r="V2863">
        <f t="shared" si="359"/>
        <v>14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41784.789687500001</v>
      </c>
      <c r="T2864" s="10">
        <f t="shared" si="357"/>
        <v>41814.789687500001</v>
      </c>
      <c r="U2864" t="str">
        <f t="shared" si="358"/>
        <v>FALSE</v>
      </c>
      <c r="V2864">
        <f t="shared" si="359"/>
        <v>30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41831.675034722226</v>
      </c>
      <c r="T2865" s="10">
        <f t="shared" si="357"/>
        <v>41891.675034722226</v>
      </c>
      <c r="U2865" t="str">
        <f t="shared" si="358"/>
        <v>FALSE</v>
      </c>
      <c r="V2865">
        <f t="shared" si="359"/>
        <v>60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42172.613506944443</v>
      </c>
      <c r="T2866" s="10">
        <f t="shared" si="357"/>
        <v>42202.554166666669</v>
      </c>
      <c r="U2866" t="str">
        <f t="shared" si="358"/>
        <v>FALSE</v>
      </c>
      <c r="V2866">
        <f t="shared" si="359"/>
        <v>29.940659722225973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>
        <f t="shared" si="353"/>
        <v>0</v>
      </c>
      <c r="Q2867" t="str">
        <f t="shared" si="354"/>
        <v>theater</v>
      </c>
      <c r="R2867" t="str">
        <f t="shared" si="355"/>
        <v>plays</v>
      </c>
      <c r="S2867" s="10">
        <f t="shared" si="356"/>
        <v>41950.114108796297</v>
      </c>
      <c r="T2867" s="10">
        <f t="shared" si="357"/>
        <v>42010.114108796297</v>
      </c>
      <c r="U2867" t="str">
        <f t="shared" si="358"/>
        <v>FALSE</v>
      </c>
      <c r="V2867">
        <f t="shared" si="359"/>
        <v>60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42627.955104166671</v>
      </c>
      <c r="T2868" s="10">
        <f t="shared" si="357"/>
        <v>42657.916666666672</v>
      </c>
      <c r="U2868" t="str">
        <f t="shared" si="358"/>
        <v>FALSE</v>
      </c>
      <c r="V2868">
        <f t="shared" si="359"/>
        <v>29.961562500000582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42531.195277777777</v>
      </c>
      <c r="T2869" s="10">
        <f t="shared" si="357"/>
        <v>42555.166666666672</v>
      </c>
      <c r="U2869" t="str">
        <f t="shared" si="358"/>
        <v>FALSE</v>
      </c>
      <c r="V2869">
        <f t="shared" si="359"/>
        <v>23.97138888889458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42618.827013888891</v>
      </c>
      <c r="T2870" s="10">
        <f t="shared" si="357"/>
        <v>42648.827013888891</v>
      </c>
      <c r="U2870" t="str">
        <f t="shared" si="358"/>
        <v>FALSE</v>
      </c>
      <c r="V2870">
        <f t="shared" si="359"/>
        <v>30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42540.593530092592</v>
      </c>
      <c r="T2871" s="10">
        <f t="shared" si="357"/>
        <v>42570.593530092592</v>
      </c>
      <c r="U2871" t="str">
        <f t="shared" si="358"/>
        <v>FALSE</v>
      </c>
      <c r="V2871">
        <f t="shared" si="359"/>
        <v>30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41746.189409722225</v>
      </c>
      <c r="T2872" s="10">
        <f t="shared" si="357"/>
        <v>41776.189409722225</v>
      </c>
      <c r="U2872" t="str">
        <f t="shared" si="358"/>
        <v>FALSE</v>
      </c>
      <c r="V2872">
        <f t="shared" si="359"/>
        <v>30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41974.738576388889</v>
      </c>
      <c r="T2873" s="10">
        <f t="shared" si="357"/>
        <v>41994.738576388889</v>
      </c>
      <c r="U2873" t="str">
        <f t="shared" si="358"/>
        <v>FALSE</v>
      </c>
      <c r="V2873">
        <f t="shared" si="359"/>
        <v>20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>
        <f t="shared" si="353"/>
        <v>0</v>
      </c>
      <c r="Q2874" t="str">
        <f t="shared" si="354"/>
        <v>theater</v>
      </c>
      <c r="R2874" t="str">
        <f t="shared" si="355"/>
        <v>plays</v>
      </c>
      <c r="S2874" s="10">
        <f t="shared" si="356"/>
        <v>42115.11618055556</v>
      </c>
      <c r="T2874" s="10">
        <f t="shared" si="357"/>
        <v>42175.11618055556</v>
      </c>
      <c r="U2874" t="str">
        <f t="shared" si="358"/>
        <v>FALSE</v>
      </c>
      <c r="V2874">
        <f t="shared" si="359"/>
        <v>60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42002.817488425921</v>
      </c>
      <c r="T2875" s="10">
        <f t="shared" si="357"/>
        <v>42032.817488425921</v>
      </c>
      <c r="U2875" t="str">
        <f t="shared" si="358"/>
        <v>FALSE</v>
      </c>
      <c r="V2875">
        <f t="shared" si="359"/>
        <v>30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42722.84474537037</v>
      </c>
      <c r="T2876" s="10">
        <f t="shared" si="357"/>
        <v>42752.84474537037</v>
      </c>
      <c r="U2876" t="str">
        <f t="shared" si="358"/>
        <v>FALSE</v>
      </c>
      <c r="V2876">
        <f t="shared" si="359"/>
        <v>30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42465.128391203703</v>
      </c>
      <c r="T2877" s="10">
        <f t="shared" si="357"/>
        <v>42495.128391203703</v>
      </c>
      <c r="U2877" t="str">
        <f t="shared" si="358"/>
        <v>FALSE</v>
      </c>
      <c r="V2877">
        <f t="shared" si="359"/>
        <v>30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>
        <f t="shared" si="353"/>
        <v>0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42171.743969907402</v>
      </c>
      <c r="T2878" s="10">
        <f t="shared" si="357"/>
        <v>42201.743969907402</v>
      </c>
      <c r="U2878" t="str">
        <f t="shared" si="358"/>
        <v>FALSE</v>
      </c>
      <c r="V2878">
        <f t="shared" si="359"/>
        <v>30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42672.955138888887</v>
      </c>
      <c r="T2879" s="10">
        <f t="shared" si="357"/>
        <v>42704.708333333328</v>
      </c>
      <c r="U2879" t="str">
        <f t="shared" si="358"/>
        <v>FALSE</v>
      </c>
      <c r="V2879">
        <f t="shared" si="359"/>
        <v>31.75319444444176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42128.615682870368</v>
      </c>
      <c r="T2880" s="10">
        <f t="shared" si="357"/>
        <v>42188.615682870368</v>
      </c>
      <c r="U2880" t="str">
        <f t="shared" si="358"/>
        <v>FALSE</v>
      </c>
      <c r="V2880">
        <f t="shared" si="359"/>
        <v>60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42359.725243055553</v>
      </c>
      <c r="T2881" s="10">
        <f t="shared" si="357"/>
        <v>42389.725243055553</v>
      </c>
      <c r="U2881" t="str">
        <f t="shared" si="358"/>
        <v>FALSE</v>
      </c>
      <c r="V2881">
        <f t="shared" si="359"/>
        <v>30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42192.905694444446</v>
      </c>
      <c r="T2882" s="10">
        <f t="shared" si="357"/>
        <v>42236.711805555555</v>
      </c>
      <c r="U2882" t="str">
        <f t="shared" si="358"/>
        <v>FALSE</v>
      </c>
      <c r="V2882">
        <f t="shared" si="359"/>
        <v>43.806111111109203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>
        <f t="shared" ref="P2883:P2946" si="361">IF(L2883&gt;0, E2883/L2883,0)</f>
        <v>0</v>
      </c>
      <c r="Q2883" t="str">
        <f t="shared" ref="Q2883:Q2946" si="362">LEFT(N2883, FIND("/",N2883,1)-1)</f>
        <v>theater</v>
      </c>
      <c r="R2883" t="str">
        <f t="shared" ref="R2883:R2946" si="363">RIGHT(N2883,LEN(N2883)-FIND("/",N2883))</f>
        <v>plays</v>
      </c>
      <c r="S2883" s="10">
        <f t="shared" ref="S2883:S2946" si="364">(((J2883/60)/60)/24)+DATE(1970,1,1)</f>
        <v>41916.597638888888</v>
      </c>
      <c r="T2883" s="10">
        <f t="shared" ref="T2883:T2946" si="365">(((I2883/60)/60)/24)+DATE(1970,1,1)</f>
        <v>41976.639305555553</v>
      </c>
      <c r="U2883" t="str">
        <f t="shared" ref="U2883:U2946" si="366">IF(E2883&gt;=D2883,"TRUE","FALSE")</f>
        <v>FALSE</v>
      </c>
      <c r="V2883">
        <f t="shared" ref="V2883:V2946" si="367">T2883-S2883</f>
        <v>60.041666666664241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42461.596273148149</v>
      </c>
      <c r="T2884" s="10">
        <f t="shared" si="365"/>
        <v>42491.596273148149</v>
      </c>
      <c r="U2884" t="str">
        <f t="shared" si="366"/>
        <v>FALSE</v>
      </c>
      <c r="V2884">
        <f t="shared" si="367"/>
        <v>30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42370.90320601852</v>
      </c>
      <c r="T2885" s="10">
        <f t="shared" si="365"/>
        <v>42406.207638888889</v>
      </c>
      <c r="U2885" t="str">
        <f t="shared" si="366"/>
        <v>FALSE</v>
      </c>
      <c r="V2885">
        <f t="shared" si="367"/>
        <v>35.304432870369055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41948.727256944447</v>
      </c>
      <c r="T2886" s="10">
        <f t="shared" si="365"/>
        <v>41978.727256944447</v>
      </c>
      <c r="U2886" t="str">
        <f t="shared" si="366"/>
        <v>FALSE</v>
      </c>
      <c r="V2886">
        <f t="shared" si="367"/>
        <v>30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42047.07640046296</v>
      </c>
      <c r="T2887" s="10">
        <f t="shared" si="365"/>
        <v>42077.034733796296</v>
      </c>
      <c r="U2887" t="str">
        <f t="shared" si="366"/>
        <v>FALSE</v>
      </c>
      <c r="V2887">
        <f t="shared" si="367"/>
        <v>29.958333333335759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42261.632916666669</v>
      </c>
      <c r="T2888" s="10">
        <f t="shared" si="365"/>
        <v>42266.165972222225</v>
      </c>
      <c r="U2888" t="str">
        <f t="shared" si="366"/>
        <v>FALSE</v>
      </c>
      <c r="V2888">
        <f t="shared" si="367"/>
        <v>4.5330555555556202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41985.427361111113</v>
      </c>
      <c r="T2889" s="10">
        <f t="shared" si="365"/>
        <v>42015.427361111113</v>
      </c>
      <c r="U2889" t="str">
        <f t="shared" si="366"/>
        <v>FALSE</v>
      </c>
      <c r="V2889">
        <f t="shared" si="367"/>
        <v>30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>
        <f t="shared" si="361"/>
        <v>0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41922.535185185188</v>
      </c>
      <c r="T2890" s="10">
        <f t="shared" si="365"/>
        <v>41930.207638888889</v>
      </c>
      <c r="U2890" t="str">
        <f t="shared" si="366"/>
        <v>FALSE</v>
      </c>
      <c r="V2890">
        <f t="shared" si="367"/>
        <v>7.6724537037007394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41850.863252314812</v>
      </c>
      <c r="T2891" s="10">
        <f t="shared" si="365"/>
        <v>41880.863252314812</v>
      </c>
      <c r="U2891" t="str">
        <f t="shared" si="366"/>
        <v>FALSE</v>
      </c>
      <c r="V2891">
        <f t="shared" si="367"/>
        <v>30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41831.742962962962</v>
      </c>
      <c r="T2892" s="10">
        <f t="shared" si="365"/>
        <v>41860.125</v>
      </c>
      <c r="U2892" t="str">
        <f t="shared" si="366"/>
        <v>FALSE</v>
      </c>
      <c r="V2892">
        <f t="shared" si="367"/>
        <v>28.382037037037662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42415.883425925931</v>
      </c>
      <c r="T2893" s="10">
        <f t="shared" si="365"/>
        <v>42475.84175925926</v>
      </c>
      <c r="U2893" t="str">
        <f t="shared" si="366"/>
        <v>FALSE</v>
      </c>
      <c r="V2893">
        <f t="shared" si="367"/>
        <v>59.958333333328483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41869.714166666665</v>
      </c>
      <c r="T2894" s="10">
        <f t="shared" si="365"/>
        <v>41876.875</v>
      </c>
      <c r="U2894" t="str">
        <f t="shared" si="366"/>
        <v>FALSE</v>
      </c>
      <c r="V2894">
        <f t="shared" si="367"/>
        <v>7.1608333333351766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41953.773090277777</v>
      </c>
      <c r="T2895" s="10">
        <f t="shared" si="365"/>
        <v>42013.083333333328</v>
      </c>
      <c r="U2895" t="str">
        <f t="shared" si="366"/>
        <v>FALSE</v>
      </c>
      <c r="V2895">
        <f t="shared" si="367"/>
        <v>59.310243055551837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>
        <f t="shared" si="361"/>
        <v>0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42037.986284722225</v>
      </c>
      <c r="T2896" s="10">
        <f t="shared" si="365"/>
        <v>42097.944618055553</v>
      </c>
      <c r="U2896" t="str">
        <f t="shared" si="366"/>
        <v>FALSE</v>
      </c>
      <c r="V2896">
        <f t="shared" si="367"/>
        <v>59.958333333328483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41811.555462962962</v>
      </c>
      <c r="T2897" s="10">
        <f t="shared" si="365"/>
        <v>41812.875</v>
      </c>
      <c r="U2897" t="str">
        <f t="shared" si="366"/>
        <v>FALSE</v>
      </c>
      <c r="V2897">
        <f t="shared" si="367"/>
        <v>1.3195370370376622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42701.908807870372</v>
      </c>
      <c r="T2898" s="10">
        <f t="shared" si="365"/>
        <v>42716.25</v>
      </c>
      <c r="U2898" t="str">
        <f t="shared" si="366"/>
        <v>FALSE</v>
      </c>
      <c r="V2898">
        <f t="shared" si="367"/>
        <v>14.341192129628325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42258.646504629629</v>
      </c>
      <c r="T2899" s="10">
        <f t="shared" si="365"/>
        <v>42288.645196759258</v>
      </c>
      <c r="U2899" t="str">
        <f t="shared" si="366"/>
        <v>FALSE</v>
      </c>
      <c r="V2899">
        <f t="shared" si="367"/>
        <v>29.99869212962949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42278.664965277778</v>
      </c>
      <c r="T2900" s="10">
        <f t="shared" si="365"/>
        <v>42308.664965277778</v>
      </c>
      <c r="U2900" t="str">
        <f t="shared" si="366"/>
        <v>FALSE</v>
      </c>
      <c r="V2900">
        <f t="shared" si="367"/>
        <v>30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>
        <f t="shared" si="361"/>
        <v>0</v>
      </c>
      <c r="Q2901" t="str">
        <f t="shared" si="362"/>
        <v>theater</v>
      </c>
      <c r="R2901" t="str">
        <f t="shared" si="363"/>
        <v>plays</v>
      </c>
      <c r="S2901" s="10">
        <f t="shared" si="364"/>
        <v>42515.078217592592</v>
      </c>
      <c r="T2901" s="10">
        <f t="shared" si="365"/>
        <v>42575.078217592592</v>
      </c>
      <c r="U2901" t="str">
        <f t="shared" si="366"/>
        <v>FALSE</v>
      </c>
      <c r="V2901">
        <f t="shared" si="367"/>
        <v>60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41830.234166666669</v>
      </c>
      <c r="T2902" s="10">
        <f t="shared" si="365"/>
        <v>41860.234166666669</v>
      </c>
      <c r="U2902" t="str">
        <f t="shared" si="366"/>
        <v>FALSE</v>
      </c>
      <c r="V2902">
        <f t="shared" si="367"/>
        <v>30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41982.904386574075</v>
      </c>
      <c r="T2903" s="10">
        <f t="shared" si="365"/>
        <v>42042.904386574075</v>
      </c>
      <c r="U2903" t="str">
        <f t="shared" si="366"/>
        <v>FALSE</v>
      </c>
      <c r="V2903">
        <f t="shared" si="367"/>
        <v>60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42210.439768518518</v>
      </c>
      <c r="T2904" s="10">
        <f t="shared" si="365"/>
        <v>42240.439768518518</v>
      </c>
      <c r="U2904" t="str">
        <f t="shared" si="366"/>
        <v>FALSE</v>
      </c>
      <c r="V2904">
        <f t="shared" si="367"/>
        <v>30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42196.166874999995</v>
      </c>
      <c r="T2905" s="10">
        <f t="shared" si="365"/>
        <v>42256.166874999995</v>
      </c>
      <c r="U2905" t="str">
        <f t="shared" si="366"/>
        <v>FALSE</v>
      </c>
      <c r="V2905">
        <f t="shared" si="367"/>
        <v>60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41940.967951388891</v>
      </c>
      <c r="T2906" s="10">
        <f t="shared" si="365"/>
        <v>41952.5</v>
      </c>
      <c r="U2906" t="str">
        <f t="shared" si="366"/>
        <v>FALSE</v>
      </c>
      <c r="V2906">
        <f t="shared" si="367"/>
        <v>11.532048611108621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42606.056863425925</v>
      </c>
      <c r="T2907" s="10">
        <f t="shared" si="365"/>
        <v>42620.056863425925</v>
      </c>
      <c r="U2907" t="str">
        <f t="shared" si="366"/>
        <v>FALSE</v>
      </c>
      <c r="V2907">
        <f t="shared" si="367"/>
        <v>14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42199.648912037039</v>
      </c>
      <c r="T2908" s="10">
        <f t="shared" si="365"/>
        <v>42217.041666666672</v>
      </c>
      <c r="U2908" t="str">
        <f t="shared" si="366"/>
        <v>FALSE</v>
      </c>
      <c r="V2908">
        <f t="shared" si="367"/>
        <v>17.392754629632691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42444.877743055549</v>
      </c>
      <c r="T2909" s="10">
        <f t="shared" si="365"/>
        <v>42504.877743055549</v>
      </c>
      <c r="U2909" t="str">
        <f t="shared" si="366"/>
        <v>FALSE</v>
      </c>
      <c r="V2909">
        <f t="shared" si="367"/>
        <v>60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42499.731701388882</v>
      </c>
      <c r="T2910" s="10">
        <f t="shared" si="365"/>
        <v>42529.731701388882</v>
      </c>
      <c r="U2910" t="str">
        <f t="shared" si="366"/>
        <v>FALSE</v>
      </c>
      <c r="V2910">
        <f t="shared" si="367"/>
        <v>30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41929.266215277778</v>
      </c>
      <c r="T2911" s="10">
        <f t="shared" si="365"/>
        <v>41968.823611111111</v>
      </c>
      <c r="U2911" t="str">
        <f t="shared" si="366"/>
        <v>FALSE</v>
      </c>
      <c r="V2911">
        <f t="shared" si="367"/>
        <v>39.55739583333343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42107.841284722221</v>
      </c>
      <c r="T2912" s="10">
        <f t="shared" si="365"/>
        <v>42167.841284722221</v>
      </c>
      <c r="U2912" t="str">
        <f t="shared" si="366"/>
        <v>FALSE</v>
      </c>
      <c r="V2912">
        <f t="shared" si="367"/>
        <v>60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42142.768819444449</v>
      </c>
      <c r="T2913" s="10">
        <f t="shared" si="365"/>
        <v>42182.768819444449</v>
      </c>
      <c r="U2913" t="str">
        <f t="shared" si="366"/>
        <v>FALSE</v>
      </c>
      <c r="V2913">
        <f t="shared" si="367"/>
        <v>40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42354.131643518514</v>
      </c>
      <c r="T2914" s="10">
        <f t="shared" si="365"/>
        <v>42384.131643518514</v>
      </c>
      <c r="U2914" t="str">
        <f t="shared" si="366"/>
        <v>FALSE</v>
      </c>
      <c r="V2914">
        <f t="shared" si="367"/>
        <v>30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41828.922905092593</v>
      </c>
      <c r="T2915" s="10">
        <f t="shared" si="365"/>
        <v>41888.922905092593</v>
      </c>
      <c r="U2915" t="str">
        <f t="shared" si="366"/>
        <v>FALSE</v>
      </c>
      <c r="V2915">
        <f t="shared" si="367"/>
        <v>60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42017.907337962963</v>
      </c>
      <c r="T2916" s="10">
        <f t="shared" si="365"/>
        <v>42077.865671296298</v>
      </c>
      <c r="U2916" t="str">
        <f t="shared" si="366"/>
        <v>FALSE</v>
      </c>
      <c r="V2916">
        <f t="shared" si="367"/>
        <v>59.958333333335759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42415.398032407407</v>
      </c>
      <c r="T2917" s="10">
        <f t="shared" si="365"/>
        <v>42445.356365740736</v>
      </c>
      <c r="U2917" t="str">
        <f t="shared" si="366"/>
        <v>FALSE</v>
      </c>
      <c r="V2917">
        <f t="shared" si="367"/>
        <v>29.958333333328483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41755.476724537039</v>
      </c>
      <c r="T2918" s="10">
        <f t="shared" si="365"/>
        <v>41778.476724537039</v>
      </c>
      <c r="U2918" t="str">
        <f t="shared" si="366"/>
        <v>FALSE</v>
      </c>
      <c r="V2918">
        <f t="shared" si="367"/>
        <v>23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42245.234340277777</v>
      </c>
      <c r="T2919" s="10">
        <f t="shared" si="365"/>
        <v>42263.234340277777</v>
      </c>
      <c r="U2919" t="str">
        <f t="shared" si="366"/>
        <v>FALSE</v>
      </c>
      <c r="V2919">
        <f t="shared" si="367"/>
        <v>18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42278.629710648151</v>
      </c>
      <c r="T2920" s="10">
        <f t="shared" si="365"/>
        <v>42306.629710648151</v>
      </c>
      <c r="U2920" t="str">
        <f t="shared" si="366"/>
        <v>FALSE</v>
      </c>
      <c r="V2920">
        <f t="shared" si="367"/>
        <v>28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41826.61954861111</v>
      </c>
      <c r="T2921" s="10">
        <f t="shared" si="365"/>
        <v>41856.61954861111</v>
      </c>
      <c r="U2921" t="str">
        <f t="shared" si="366"/>
        <v>FALSE</v>
      </c>
      <c r="V2921">
        <f t="shared" si="367"/>
        <v>30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42058.792476851857</v>
      </c>
      <c r="T2922" s="10">
        <f t="shared" si="365"/>
        <v>42088.750810185185</v>
      </c>
      <c r="U2922" t="str">
        <f t="shared" si="366"/>
        <v>FALSE</v>
      </c>
      <c r="V2922">
        <f t="shared" si="367"/>
        <v>29.958333333328483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41877.886620370373</v>
      </c>
      <c r="T2923" s="10">
        <f t="shared" si="365"/>
        <v>41907.886620370373</v>
      </c>
      <c r="U2923" t="str">
        <f t="shared" si="366"/>
        <v>TRUE</v>
      </c>
      <c r="V2923">
        <f t="shared" si="367"/>
        <v>30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42097.874155092592</v>
      </c>
      <c r="T2924" s="10">
        <f t="shared" si="365"/>
        <v>42142.874155092592</v>
      </c>
      <c r="U2924" t="str">
        <f t="shared" si="366"/>
        <v>TRUE</v>
      </c>
      <c r="V2924">
        <f t="shared" si="367"/>
        <v>45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42013.15253472222</v>
      </c>
      <c r="T2925" s="10">
        <f t="shared" si="365"/>
        <v>42028.125</v>
      </c>
      <c r="U2925" t="str">
        <f t="shared" si="366"/>
        <v>TRUE</v>
      </c>
      <c r="V2925">
        <f t="shared" si="367"/>
        <v>14.972465277780429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42103.556828703702</v>
      </c>
      <c r="T2926" s="10">
        <f t="shared" si="365"/>
        <v>42133.165972222225</v>
      </c>
      <c r="U2926" t="str">
        <f t="shared" si="366"/>
        <v>TRUE</v>
      </c>
      <c r="V2926">
        <f t="shared" si="367"/>
        <v>29.609143518522615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41863.584120370368</v>
      </c>
      <c r="T2927" s="10">
        <f t="shared" si="365"/>
        <v>41893.584120370368</v>
      </c>
      <c r="U2927" t="str">
        <f t="shared" si="366"/>
        <v>TRUE</v>
      </c>
      <c r="V2927">
        <f t="shared" si="367"/>
        <v>30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42044.765960648147</v>
      </c>
      <c r="T2928" s="10">
        <f t="shared" si="365"/>
        <v>42058.765960648147</v>
      </c>
      <c r="U2928" t="str">
        <f t="shared" si="366"/>
        <v>TRUE</v>
      </c>
      <c r="V2928">
        <f t="shared" si="367"/>
        <v>14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41806.669317129628</v>
      </c>
      <c r="T2929" s="10">
        <f t="shared" si="365"/>
        <v>41835.208333333336</v>
      </c>
      <c r="U2929" t="str">
        <f t="shared" si="366"/>
        <v>TRUE</v>
      </c>
      <c r="V2929">
        <f t="shared" si="367"/>
        <v>28.539016203707433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42403.998217592598</v>
      </c>
      <c r="T2930" s="10">
        <f t="shared" si="365"/>
        <v>42433.998217592598</v>
      </c>
      <c r="U2930" t="str">
        <f t="shared" si="366"/>
        <v>TRUE</v>
      </c>
      <c r="V2930">
        <f t="shared" si="367"/>
        <v>30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41754.564328703702</v>
      </c>
      <c r="T2931" s="10">
        <f t="shared" si="365"/>
        <v>41784.564328703702</v>
      </c>
      <c r="U2931" t="str">
        <f t="shared" si="366"/>
        <v>TRUE</v>
      </c>
      <c r="V2931">
        <f t="shared" si="367"/>
        <v>30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42101.584074074075</v>
      </c>
      <c r="T2932" s="10">
        <f t="shared" si="365"/>
        <v>42131.584074074075</v>
      </c>
      <c r="U2932" t="str">
        <f t="shared" si="366"/>
        <v>TRUE</v>
      </c>
      <c r="V2932">
        <f t="shared" si="367"/>
        <v>30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41872.291238425925</v>
      </c>
      <c r="T2933" s="10">
        <f t="shared" si="365"/>
        <v>41897.255555555559</v>
      </c>
      <c r="U2933" t="str">
        <f t="shared" si="366"/>
        <v>TRUE</v>
      </c>
      <c r="V2933">
        <f t="shared" si="367"/>
        <v>24.964317129633855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42025.164780092593</v>
      </c>
      <c r="T2934" s="10">
        <f t="shared" si="365"/>
        <v>42056.458333333328</v>
      </c>
      <c r="U2934" t="str">
        <f t="shared" si="366"/>
        <v>TRUE</v>
      </c>
      <c r="V2934">
        <f t="shared" si="367"/>
        <v>31.293553240735491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42495.956631944442</v>
      </c>
      <c r="T2935" s="10">
        <f t="shared" si="365"/>
        <v>42525.956631944442</v>
      </c>
      <c r="U2935" t="str">
        <f t="shared" si="366"/>
        <v>TRUE</v>
      </c>
      <c r="V2935">
        <f t="shared" si="367"/>
        <v>30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41775.636157407411</v>
      </c>
      <c r="T2936" s="10">
        <f t="shared" si="365"/>
        <v>41805.636157407411</v>
      </c>
      <c r="U2936" t="str">
        <f t="shared" si="366"/>
        <v>TRUE</v>
      </c>
      <c r="V2936">
        <f t="shared" si="367"/>
        <v>30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42553.583425925928</v>
      </c>
      <c r="T2937" s="10">
        <f t="shared" si="365"/>
        <v>42611.708333333328</v>
      </c>
      <c r="U2937" t="str">
        <f t="shared" si="366"/>
        <v>TRUE</v>
      </c>
      <c r="V2937">
        <f t="shared" si="367"/>
        <v>58.124907407400315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41912.650729166664</v>
      </c>
      <c r="T2938" s="10">
        <f t="shared" si="365"/>
        <v>41925.207638888889</v>
      </c>
      <c r="U2938" t="str">
        <f t="shared" si="366"/>
        <v>TRUE</v>
      </c>
      <c r="V2938">
        <f t="shared" si="367"/>
        <v>12.5569097222251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41803.457326388889</v>
      </c>
      <c r="T2939" s="10">
        <f t="shared" si="365"/>
        <v>41833.457326388889</v>
      </c>
      <c r="U2939" t="str">
        <f t="shared" si="366"/>
        <v>TRUE</v>
      </c>
      <c r="V2939">
        <f t="shared" si="367"/>
        <v>30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42004.703865740739</v>
      </c>
      <c r="T2940" s="10">
        <f t="shared" si="365"/>
        <v>42034.703865740739</v>
      </c>
      <c r="U2940" t="str">
        <f t="shared" si="366"/>
        <v>TRUE</v>
      </c>
      <c r="V2940">
        <f t="shared" si="367"/>
        <v>30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41845.809166666666</v>
      </c>
      <c r="T2941" s="10">
        <f t="shared" si="365"/>
        <v>41879.041666666664</v>
      </c>
      <c r="U2941" t="str">
        <f t="shared" si="366"/>
        <v>TRUE</v>
      </c>
      <c r="V2941">
        <f t="shared" si="367"/>
        <v>33.232499999998254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41982.773356481484</v>
      </c>
      <c r="T2942" s="10">
        <f t="shared" si="365"/>
        <v>42022.773356481484</v>
      </c>
      <c r="U2942" t="str">
        <f t="shared" si="366"/>
        <v>TRUE</v>
      </c>
      <c r="V2942">
        <f t="shared" si="367"/>
        <v>40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42034.960127314815</v>
      </c>
      <c r="T2943" s="10">
        <f t="shared" si="365"/>
        <v>42064.960127314815</v>
      </c>
      <c r="U2943" t="str">
        <f t="shared" si="366"/>
        <v>FALSE</v>
      </c>
      <c r="V2943">
        <f t="shared" si="367"/>
        <v>30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42334.803923611107</v>
      </c>
      <c r="T2944" s="10">
        <f t="shared" si="365"/>
        <v>42354.845833333333</v>
      </c>
      <c r="U2944" t="str">
        <f t="shared" si="366"/>
        <v>FALSE</v>
      </c>
      <c r="V2944">
        <f t="shared" si="367"/>
        <v>20.041909722225682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>
        <f t="shared" si="361"/>
        <v>0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42077.129398148143</v>
      </c>
      <c r="T2945" s="10">
        <f t="shared" si="365"/>
        <v>42107.129398148143</v>
      </c>
      <c r="U2945" t="str">
        <f t="shared" si="366"/>
        <v>FALSE</v>
      </c>
      <c r="V2945">
        <f t="shared" si="367"/>
        <v>30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42132.9143287037</v>
      </c>
      <c r="T2946" s="10">
        <f t="shared" si="365"/>
        <v>42162.9143287037</v>
      </c>
      <c r="U2946" t="str">
        <f t="shared" si="366"/>
        <v>FALSE</v>
      </c>
      <c r="V2946">
        <f t="shared" si="367"/>
        <v>30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>
        <f t="shared" ref="P2947:P3010" si="369">IF(L2947&gt;0, E2947/L2947,0)</f>
        <v>0</v>
      </c>
      <c r="Q2947" t="str">
        <f t="shared" ref="Q2947:Q3010" si="370">LEFT(N2947, FIND("/",N2947,1)-1)</f>
        <v>theater</v>
      </c>
      <c r="R2947" t="str">
        <f t="shared" ref="R2947:R3010" si="371">RIGHT(N2947,LEN(N2947)-FIND("/",N2947))</f>
        <v>spaces</v>
      </c>
      <c r="S2947" s="10">
        <f t="shared" ref="S2947:S3010" si="372">(((J2947/60)/60)/24)+DATE(1970,1,1)</f>
        <v>42118.139583333337</v>
      </c>
      <c r="T2947" s="10">
        <f t="shared" ref="T2947:T3010" si="373">(((I2947/60)/60)/24)+DATE(1970,1,1)</f>
        <v>42148.139583333337</v>
      </c>
      <c r="U2947" t="str">
        <f t="shared" ref="U2947:U3010" si="374">IF(E2947&gt;=D2947,"TRUE","FALSE")</f>
        <v>FALSE</v>
      </c>
      <c r="V2947">
        <f t="shared" ref="V2947:V3010" si="375">T2947-S2947</f>
        <v>30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42567.531157407408</v>
      </c>
      <c r="T2948" s="10">
        <f t="shared" si="373"/>
        <v>42597.531157407408</v>
      </c>
      <c r="U2948" t="str">
        <f t="shared" si="374"/>
        <v>FALSE</v>
      </c>
      <c r="V2948">
        <f t="shared" si="375"/>
        <v>30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42649.562118055561</v>
      </c>
      <c r="T2949" s="10">
        <f t="shared" si="373"/>
        <v>42698.715972222228</v>
      </c>
      <c r="U2949" t="str">
        <f t="shared" si="374"/>
        <v>FALSE</v>
      </c>
      <c r="V2949">
        <f t="shared" si="375"/>
        <v>49.153854166666861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42097.649224537032</v>
      </c>
      <c r="T2950" s="10">
        <f t="shared" si="373"/>
        <v>42157.649224537032</v>
      </c>
      <c r="U2950" t="str">
        <f t="shared" si="374"/>
        <v>FALSE</v>
      </c>
      <c r="V2950">
        <f t="shared" si="375"/>
        <v>60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42297.823113425926</v>
      </c>
      <c r="T2951" s="10">
        <f t="shared" si="373"/>
        <v>42327.864780092597</v>
      </c>
      <c r="U2951" t="str">
        <f t="shared" si="374"/>
        <v>FALSE</v>
      </c>
      <c r="V2951">
        <f t="shared" si="375"/>
        <v>30.041666666671517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>
        <f t="shared" si="369"/>
        <v>0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42362.36518518519</v>
      </c>
      <c r="T2952" s="10">
        <f t="shared" si="373"/>
        <v>42392.36518518519</v>
      </c>
      <c r="U2952" t="str">
        <f t="shared" si="374"/>
        <v>FALSE</v>
      </c>
      <c r="V2952">
        <f t="shared" si="375"/>
        <v>30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41872.802928240737</v>
      </c>
      <c r="T2953" s="10">
        <f t="shared" si="373"/>
        <v>41917.802928240737</v>
      </c>
      <c r="U2953" t="str">
        <f t="shared" si="374"/>
        <v>FALSE</v>
      </c>
      <c r="V2953">
        <f t="shared" si="375"/>
        <v>45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42628.690266203703</v>
      </c>
      <c r="T2954" s="10">
        <f t="shared" si="373"/>
        <v>42660.166666666672</v>
      </c>
      <c r="U2954" t="str">
        <f t="shared" si="374"/>
        <v>FALSE</v>
      </c>
      <c r="V2954">
        <f t="shared" si="375"/>
        <v>31.476400462968741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42255.791909722218</v>
      </c>
      <c r="T2955" s="10">
        <f t="shared" si="373"/>
        <v>42285.791909722218</v>
      </c>
      <c r="U2955" t="str">
        <f t="shared" si="374"/>
        <v>FALSE</v>
      </c>
      <c r="V2955">
        <f t="shared" si="375"/>
        <v>30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>
        <f t="shared" si="369"/>
        <v>0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42790.583368055552</v>
      </c>
      <c r="T2956" s="10">
        <f t="shared" si="373"/>
        <v>42810.541701388895</v>
      </c>
      <c r="U2956" t="str">
        <f t="shared" si="374"/>
        <v>FALSE</v>
      </c>
      <c r="V2956">
        <f t="shared" si="375"/>
        <v>19.958333333343035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42141.741307870368</v>
      </c>
      <c r="T2957" s="10">
        <f t="shared" si="373"/>
        <v>42171.741307870368</v>
      </c>
      <c r="U2957" t="str">
        <f t="shared" si="374"/>
        <v>FALSE</v>
      </c>
      <c r="V2957">
        <f t="shared" si="375"/>
        <v>30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42464.958912037036</v>
      </c>
      <c r="T2958" s="10">
        <f t="shared" si="373"/>
        <v>42494.958912037036</v>
      </c>
      <c r="U2958" t="str">
        <f t="shared" si="374"/>
        <v>FALSE</v>
      </c>
      <c r="V2958">
        <f t="shared" si="375"/>
        <v>30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42031.011249999996</v>
      </c>
      <c r="T2959" s="10">
        <f t="shared" si="373"/>
        <v>42090.969583333332</v>
      </c>
      <c r="U2959" t="str">
        <f t="shared" si="374"/>
        <v>FALSE</v>
      </c>
      <c r="V2959">
        <f t="shared" si="375"/>
        <v>59.958333333335759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>
        <f t="shared" si="369"/>
        <v>0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42438.779131944444</v>
      </c>
      <c r="T2960" s="10">
        <f t="shared" si="373"/>
        <v>42498.73746527778</v>
      </c>
      <c r="U2960" t="str">
        <f t="shared" si="374"/>
        <v>FALSE</v>
      </c>
      <c r="V2960">
        <f t="shared" si="375"/>
        <v>59.958333333335759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>
        <f t="shared" si="369"/>
        <v>0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42498.008391203708</v>
      </c>
      <c r="T2961" s="10">
        <f t="shared" si="373"/>
        <v>42528.008391203708</v>
      </c>
      <c r="U2961" t="str">
        <f t="shared" si="374"/>
        <v>FALSE</v>
      </c>
      <c r="V2961">
        <f t="shared" si="375"/>
        <v>30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>
        <f t="shared" si="369"/>
        <v>0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41863.757210648146</v>
      </c>
      <c r="T2962" s="10">
        <f t="shared" si="373"/>
        <v>41893.757210648146</v>
      </c>
      <c r="U2962" t="str">
        <f t="shared" si="374"/>
        <v>FALSE</v>
      </c>
      <c r="V2962">
        <f t="shared" si="375"/>
        <v>30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42061.212488425925</v>
      </c>
      <c r="T2963" s="10">
        <f t="shared" si="373"/>
        <v>42089.166666666672</v>
      </c>
      <c r="U2963" t="str">
        <f t="shared" si="374"/>
        <v>TRUE</v>
      </c>
      <c r="V2963">
        <f t="shared" si="375"/>
        <v>27.954178240746842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42036.24428240741</v>
      </c>
      <c r="T2964" s="10">
        <f t="shared" si="373"/>
        <v>42064.290972222225</v>
      </c>
      <c r="U2964" t="str">
        <f t="shared" si="374"/>
        <v>TRUE</v>
      </c>
      <c r="V2964">
        <f t="shared" si="375"/>
        <v>28.046689814815181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42157.470185185186</v>
      </c>
      <c r="T2965" s="10">
        <f t="shared" si="373"/>
        <v>42187.470185185186</v>
      </c>
      <c r="U2965" t="str">
        <f t="shared" si="374"/>
        <v>TRUE</v>
      </c>
      <c r="V2965">
        <f t="shared" si="375"/>
        <v>30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41827.909942129627</v>
      </c>
      <c r="T2966" s="10">
        <f t="shared" si="373"/>
        <v>41857.897222222222</v>
      </c>
      <c r="U2966" t="str">
        <f t="shared" si="374"/>
        <v>TRUE</v>
      </c>
      <c r="V2966">
        <f t="shared" si="375"/>
        <v>29.987280092595029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42162.729548611111</v>
      </c>
      <c r="T2967" s="10">
        <f t="shared" si="373"/>
        <v>42192.729548611111</v>
      </c>
      <c r="U2967" t="str">
        <f t="shared" si="374"/>
        <v>TRUE</v>
      </c>
      <c r="V2967">
        <f t="shared" si="375"/>
        <v>30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42233.738564814819</v>
      </c>
      <c r="T2968" s="10">
        <f t="shared" si="373"/>
        <v>42263.738564814819</v>
      </c>
      <c r="U2968" t="str">
        <f t="shared" si="374"/>
        <v>TRUE</v>
      </c>
      <c r="V2968">
        <f t="shared" si="375"/>
        <v>30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42042.197824074072</v>
      </c>
      <c r="T2969" s="10">
        <f t="shared" si="373"/>
        <v>42072.156157407408</v>
      </c>
      <c r="U2969" t="str">
        <f t="shared" si="374"/>
        <v>TRUE</v>
      </c>
      <c r="V2969">
        <f t="shared" si="375"/>
        <v>29.958333333335759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42585.523842592593</v>
      </c>
      <c r="T2970" s="10">
        <f t="shared" si="373"/>
        <v>42599.165972222225</v>
      </c>
      <c r="U2970" t="str">
        <f t="shared" si="374"/>
        <v>TRUE</v>
      </c>
      <c r="V2970">
        <f t="shared" si="375"/>
        <v>13.642129629632109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42097.786493055552</v>
      </c>
      <c r="T2971" s="10">
        <f t="shared" si="373"/>
        <v>42127.952083333337</v>
      </c>
      <c r="U2971" t="str">
        <f t="shared" si="374"/>
        <v>TRUE</v>
      </c>
      <c r="V2971">
        <f t="shared" si="375"/>
        <v>30.165590277785668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41808.669571759259</v>
      </c>
      <c r="T2972" s="10">
        <f t="shared" si="373"/>
        <v>41838.669571759259</v>
      </c>
      <c r="U2972" t="str">
        <f t="shared" si="374"/>
        <v>TRUE</v>
      </c>
      <c r="V2972">
        <f t="shared" si="375"/>
        <v>30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41852.658310185187</v>
      </c>
      <c r="T2973" s="10">
        <f t="shared" si="373"/>
        <v>41882.658310185187</v>
      </c>
      <c r="U2973" t="str">
        <f t="shared" si="374"/>
        <v>TRUE</v>
      </c>
      <c r="V2973">
        <f t="shared" si="375"/>
        <v>30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42694.110185185185</v>
      </c>
      <c r="T2974" s="10">
        <f t="shared" si="373"/>
        <v>42709.041666666672</v>
      </c>
      <c r="U2974" t="str">
        <f t="shared" si="374"/>
        <v>TRUE</v>
      </c>
      <c r="V2974">
        <f t="shared" si="375"/>
        <v>14.931481481486117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42341.818379629629</v>
      </c>
      <c r="T2975" s="10">
        <f t="shared" si="373"/>
        <v>42370.166666666672</v>
      </c>
      <c r="U2975" t="str">
        <f t="shared" si="374"/>
        <v>TRUE</v>
      </c>
      <c r="V2975">
        <f t="shared" si="375"/>
        <v>28.34828703704261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41880.061006944445</v>
      </c>
      <c r="T2976" s="10">
        <f t="shared" si="373"/>
        <v>41908.065972222219</v>
      </c>
      <c r="U2976" t="str">
        <f t="shared" si="374"/>
        <v>TRUE</v>
      </c>
      <c r="V2976">
        <f t="shared" si="375"/>
        <v>28.004965277774318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41941.683865740742</v>
      </c>
      <c r="T2977" s="10">
        <f t="shared" si="373"/>
        <v>41970.125</v>
      </c>
      <c r="U2977" t="str">
        <f t="shared" si="374"/>
        <v>TRUE</v>
      </c>
      <c r="V2977">
        <f t="shared" si="375"/>
        <v>28.441134259257524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42425.730671296296</v>
      </c>
      <c r="T2978" s="10">
        <f t="shared" si="373"/>
        <v>42442.5</v>
      </c>
      <c r="U2978" t="str">
        <f t="shared" si="374"/>
        <v>TRUE</v>
      </c>
      <c r="V2978">
        <f t="shared" si="375"/>
        <v>16.76932870370365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42026.88118055556</v>
      </c>
      <c r="T2979" s="10">
        <f t="shared" si="373"/>
        <v>42086.093055555553</v>
      </c>
      <c r="U2979" t="str">
        <f t="shared" si="374"/>
        <v>TRUE</v>
      </c>
      <c r="V2979">
        <f t="shared" si="375"/>
        <v>59.211874999993597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41922.640590277777</v>
      </c>
      <c r="T2980" s="10">
        <f t="shared" si="373"/>
        <v>41932.249305555553</v>
      </c>
      <c r="U2980" t="str">
        <f t="shared" si="374"/>
        <v>TRUE</v>
      </c>
      <c r="V2980">
        <f t="shared" si="375"/>
        <v>9.6087152777763549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41993.824340277773</v>
      </c>
      <c r="T2981" s="10">
        <f t="shared" si="373"/>
        <v>42010.25</v>
      </c>
      <c r="U2981" t="str">
        <f t="shared" si="374"/>
        <v>TRUE</v>
      </c>
      <c r="V2981">
        <f t="shared" si="375"/>
        <v>16.425659722226555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42219.915856481486</v>
      </c>
      <c r="T2982" s="10">
        <f t="shared" si="373"/>
        <v>42240.083333333328</v>
      </c>
      <c r="U2982" t="str">
        <f t="shared" si="374"/>
        <v>TRUE</v>
      </c>
      <c r="V2982">
        <f t="shared" si="375"/>
        <v>20.167476851842366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42225.559675925921</v>
      </c>
      <c r="T2983" s="10">
        <f t="shared" si="373"/>
        <v>42270.559675925921</v>
      </c>
      <c r="U2983" t="str">
        <f t="shared" si="374"/>
        <v>TRUE</v>
      </c>
      <c r="V2983">
        <f t="shared" si="375"/>
        <v>45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42381.686840277776</v>
      </c>
      <c r="T2984" s="10">
        <f t="shared" si="373"/>
        <v>42411.686840277776</v>
      </c>
      <c r="U2984" t="str">
        <f t="shared" si="374"/>
        <v>TRUE</v>
      </c>
      <c r="V2984">
        <f t="shared" si="375"/>
        <v>30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41894.632361111115</v>
      </c>
      <c r="T2985" s="10">
        <f t="shared" si="373"/>
        <v>41954.674027777779</v>
      </c>
      <c r="U2985" t="str">
        <f t="shared" si="374"/>
        <v>TRUE</v>
      </c>
      <c r="V2985">
        <f t="shared" si="375"/>
        <v>60.041666666664241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42576.278715277775</v>
      </c>
      <c r="T2986" s="10">
        <f t="shared" si="373"/>
        <v>42606.278715277775</v>
      </c>
      <c r="U2986" t="str">
        <f t="shared" si="374"/>
        <v>TRUE</v>
      </c>
      <c r="V2986">
        <f t="shared" si="375"/>
        <v>30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42654.973703703698</v>
      </c>
      <c r="T2987" s="10">
        <f t="shared" si="373"/>
        <v>42674.166666666672</v>
      </c>
      <c r="U2987" t="str">
        <f t="shared" si="374"/>
        <v>TRUE</v>
      </c>
      <c r="V2987">
        <f t="shared" si="375"/>
        <v>19.192962962973979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42431.500069444446</v>
      </c>
      <c r="T2988" s="10">
        <f t="shared" si="373"/>
        <v>42491.458402777775</v>
      </c>
      <c r="U2988" t="str">
        <f t="shared" si="374"/>
        <v>TRUE</v>
      </c>
      <c r="V2988">
        <f t="shared" si="375"/>
        <v>59.958333333328483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42627.307303240741</v>
      </c>
      <c r="T2989" s="10">
        <f t="shared" si="373"/>
        <v>42656</v>
      </c>
      <c r="U2989" t="str">
        <f t="shared" si="374"/>
        <v>TRUE</v>
      </c>
      <c r="V2989">
        <f t="shared" si="375"/>
        <v>28.692696759258979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42511.362048611118</v>
      </c>
      <c r="T2990" s="10">
        <f t="shared" si="373"/>
        <v>42541.362048611118</v>
      </c>
      <c r="U2990" t="str">
        <f t="shared" si="374"/>
        <v>TRUE</v>
      </c>
      <c r="V2990">
        <f t="shared" si="375"/>
        <v>30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42337.02039351852</v>
      </c>
      <c r="T2991" s="10">
        <f t="shared" si="373"/>
        <v>42359.207638888889</v>
      </c>
      <c r="U2991" t="str">
        <f t="shared" si="374"/>
        <v>TRUE</v>
      </c>
      <c r="V2991">
        <f t="shared" si="375"/>
        <v>22.187245370369055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42341.57430555555</v>
      </c>
      <c r="T2992" s="10">
        <f t="shared" si="373"/>
        <v>42376.57430555555</v>
      </c>
      <c r="U2992" t="str">
        <f t="shared" si="374"/>
        <v>TRUE</v>
      </c>
      <c r="V2992">
        <f t="shared" si="375"/>
        <v>35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42740.837152777778</v>
      </c>
      <c r="T2993" s="10">
        <f t="shared" si="373"/>
        <v>42762.837152777778</v>
      </c>
      <c r="U2993" t="str">
        <f t="shared" si="374"/>
        <v>TRUE</v>
      </c>
      <c r="V2993">
        <f t="shared" si="375"/>
        <v>22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42622.767476851848</v>
      </c>
      <c r="T2994" s="10">
        <f t="shared" si="373"/>
        <v>42652.767476851848</v>
      </c>
      <c r="U2994" t="str">
        <f t="shared" si="374"/>
        <v>TRUE</v>
      </c>
      <c r="V2994">
        <f t="shared" si="375"/>
        <v>30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42390.838738425926</v>
      </c>
      <c r="T2995" s="10">
        <f t="shared" si="373"/>
        <v>42420.838738425926</v>
      </c>
      <c r="U2995" t="str">
        <f t="shared" si="374"/>
        <v>TRUE</v>
      </c>
      <c r="V2995">
        <f t="shared" si="375"/>
        <v>30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41885.478842592594</v>
      </c>
      <c r="T2996" s="10">
        <f t="shared" si="373"/>
        <v>41915.478842592594</v>
      </c>
      <c r="U2996" t="str">
        <f t="shared" si="374"/>
        <v>TRUE</v>
      </c>
      <c r="V2996">
        <f t="shared" si="375"/>
        <v>30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42724.665173611109</v>
      </c>
      <c r="T2997" s="10">
        <f t="shared" si="373"/>
        <v>42754.665173611109</v>
      </c>
      <c r="U2997" t="str">
        <f t="shared" si="374"/>
        <v>TRUE</v>
      </c>
      <c r="V2997">
        <f t="shared" si="375"/>
        <v>30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42090.912500000006</v>
      </c>
      <c r="T2998" s="10">
        <f t="shared" si="373"/>
        <v>42150.912500000006</v>
      </c>
      <c r="U2998" t="str">
        <f t="shared" si="374"/>
        <v>TRUE</v>
      </c>
      <c r="V2998">
        <f t="shared" si="375"/>
        <v>60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42775.733715277776</v>
      </c>
      <c r="T2999" s="10">
        <f t="shared" si="373"/>
        <v>42793.207638888889</v>
      </c>
      <c r="U2999" t="str">
        <f t="shared" si="374"/>
        <v>TRUE</v>
      </c>
      <c r="V2999">
        <f t="shared" si="375"/>
        <v>17.473923611112696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41778.193622685183</v>
      </c>
      <c r="T3000" s="10">
        <f t="shared" si="373"/>
        <v>41806.184027777781</v>
      </c>
      <c r="U3000" t="str">
        <f t="shared" si="374"/>
        <v>TRUE</v>
      </c>
      <c r="V3000">
        <f t="shared" si="375"/>
        <v>27.990405092597939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42780.740277777775</v>
      </c>
      <c r="T3001" s="10">
        <f t="shared" si="373"/>
        <v>42795.083333333328</v>
      </c>
      <c r="U3001" t="str">
        <f t="shared" si="374"/>
        <v>TRUE</v>
      </c>
      <c r="V3001">
        <f t="shared" si="375"/>
        <v>14.343055555553292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42752.827199074076</v>
      </c>
      <c r="T3002" s="10">
        <f t="shared" si="373"/>
        <v>42766.75</v>
      </c>
      <c r="U3002" t="str">
        <f t="shared" si="374"/>
        <v>TRUE</v>
      </c>
      <c r="V3002">
        <f t="shared" si="375"/>
        <v>13.922800925924093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42534.895625000005</v>
      </c>
      <c r="T3003" s="10">
        <f t="shared" si="373"/>
        <v>42564.895625000005</v>
      </c>
      <c r="U3003" t="str">
        <f t="shared" si="374"/>
        <v>TRUE</v>
      </c>
      <c r="V3003">
        <f t="shared" si="375"/>
        <v>30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41239.83625</v>
      </c>
      <c r="T3004" s="10">
        <f t="shared" si="373"/>
        <v>41269.83625</v>
      </c>
      <c r="U3004" t="str">
        <f t="shared" si="374"/>
        <v>TRUE</v>
      </c>
      <c r="V3004">
        <f t="shared" si="375"/>
        <v>30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42398.849259259259</v>
      </c>
      <c r="T3005" s="10">
        <f t="shared" si="373"/>
        <v>42430.249305555553</v>
      </c>
      <c r="U3005" t="str">
        <f t="shared" si="374"/>
        <v>TRUE</v>
      </c>
      <c r="V3005">
        <f t="shared" si="375"/>
        <v>31.400046296294022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41928.881064814814</v>
      </c>
      <c r="T3006" s="10">
        <f t="shared" si="373"/>
        <v>41958.922731481478</v>
      </c>
      <c r="U3006" t="str">
        <f t="shared" si="374"/>
        <v>TRUE</v>
      </c>
      <c r="V3006">
        <f t="shared" si="375"/>
        <v>30.041666666664241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41888.674826388888</v>
      </c>
      <c r="T3007" s="10">
        <f t="shared" si="373"/>
        <v>41918.674826388888</v>
      </c>
      <c r="U3007" t="str">
        <f t="shared" si="374"/>
        <v>TRUE</v>
      </c>
      <c r="V3007">
        <f t="shared" si="375"/>
        <v>30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41957.756840277783</v>
      </c>
      <c r="T3008" s="10">
        <f t="shared" si="373"/>
        <v>41987.756840277783</v>
      </c>
      <c r="U3008" t="str">
        <f t="shared" si="374"/>
        <v>TRUE</v>
      </c>
      <c r="V3008">
        <f t="shared" si="375"/>
        <v>30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42098.216238425928</v>
      </c>
      <c r="T3009" s="10">
        <f t="shared" si="373"/>
        <v>42119.216238425928</v>
      </c>
      <c r="U3009" t="str">
        <f t="shared" si="374"/>
        <v>TRUE</v>
      </c>
      <c r="V3009">
        <f t="shared" si="375"/>
        <v>21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42360.212025462963</v>
      </c>
      <c r="T3010" s="10">
        <f t="shared" si="373"/>
        <v>42390.212025462963</v>
      </c>
      <c r="U3010" t="str">
        <f t="shared" si="374"/>
        <v>TRUE</v>
      </c>
      <c r="V3010">
        <f t="shared" si="375"/>
        <v>30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IF(L3011&gt;0, E3011/L3011,0)</f>
        <v>233.8984375</v>
      </c>
      <c r="Q3011" t="str">
        <f t="shared" ref="Q3011:Q3074" si="378">LEFT(N3011, FIND("/",N3011,1)-1)</f>
        <v>theater</v>
      </c>
      <c r="R3011" t="str">
        <f t="shared" ref="R3011:R3074" si="379">RIGHT(N3011,LEN(N3011)-FIND("/",N3011))</f>
        <v>spaces</v>
      </c>
      <c r="S3011" s="10">
        <f t="shared" ref="S3011:S3074" si="380">(((J3011/60)/60)/24)+DATE(1970,1,1)</f>
        <v>41939.569907407407</v>
      </c>
      <c r="T3011" s="10">
        <f t="shared" ref="T3011:T3074" si="381">(((I3011/60)/60)/24)+DATE(1970,1,1)</f>
        <v>41969.611574074079</v>
      </c>
      <c r="U3011" t="str">
        <f t="shared" ref="U3011:U3074" si="382">IF(E3011&gt;=D3011,"TRUE","FALSE")</f>
        <v>TRUE</v>
      </c>
      <c r="V3011">
        <f t="shared" ref="V3011:V3074" si="383">T3011-S3011</f>
        <v>30.041666666671517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41996.832395833335</v>
      </c>
      <c r="T3012" s="10">
        <f t="shared" si="381"/>
        <v>42056.832395833335</v>
      </c>
      <c r="U3012" t="str">
        <f t="shared" si="382"/>
        <v>TRUE</v>
      </c>
      <c r="V3012">
        <f t="shared" si="383"/>
        <v>60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42334.468935185185</v>
      </c>
      <c r="T3013" s="10">
        <f t="shared" si="381"/>
        <v>42361.957638888889</v>
      </c>
      <c r="U3013" t="str">
        <f t="shared" si="382"/>
        <v>TRUE</v>
      </c>
      <c r="V3013">
        <f t="shared" si="383"/>
        <v>27.488703703704232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42024.702893518523</v>
      </c>
      <c r="T3014" s="10">
        <f t="shared" si="381"/>
        <v>42045.702893518523</v>
      </c>
      <c r="U3014" t="str">
        <f t="shared" si="382"/>
        <v>TRUE</v>
      </c>
      <c r="V3014">
        <f t="shared" si="383"/>
        <v>21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42146.836215277777</v>
      </c>
      <c r="T3015" s="10">
        <f t="shared" si="381"/>
        <v>42176.836215277777</v>
      </c>
      <c r="U3015" t="str">
        <f t="shared" si="382"/>
        <v>TRUE</v>
      </c>
      <c r="V3015">
        <f t="shared" si="383"/>
        <v>30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41920.123611111114</v>
      </c>
      <c r="T3016" s="10">
        <f t="shared" si="381"/>
        <v>41948.208333333336</v>
      </c>
      <c r="U3016" t="str">
        <f t="shared" si="382"/>
        <v>TRUE</v>
      </c>
      <c r="V3016">
        <f t="shared" si="383"/>
        <v>28.084722222221899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41785.72729166667</v>
      </c>
      <c r="T3017" s="10">
        <f t="shared" si="381"/>
        <v>41801.166666666664</v>
      </c>
      <c r="U3017" t="str">
        <f t="shared" si="382"/>
        <v>TRUE</v>
      </c>
      <c r="V3017">
        <f t="shared" si="383"/>
        <v>15.43937499999447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41778.548055555555</v>
      </c>
      <c r="T3018" s="10">
        <f t="shared" si="381"/>
        <v>41838.548055555555</v>
      </c>
      <c r="U3018" t="str">
        <f t="shared" si="382"/>
        <v>TRUE</v>
      </c>
      <c r="V3018">
        <f t="shared" si="383"/>
        <v>60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41841.850034722222</v>
      </c>
      <c r="T3019" s="10">
        <f t="shared" si="381"/>
        <v>41871.850034722222</v>
      </c>
      <c r="U3019" t="str">
        <f t="shared" si="382"/>
        <v>TRUE</v>
      </c>
      <c r="V3019">
        <f t="shared" si="383"/>
        <v>30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42163.29833333334</v>
      </c>
      <c r="T3020" s="10">
        <f t="shared" si="381"/>
        <v>42205.916666666672</v>
      </c>
      <c r="U3020" t="str">
        <f t="shared" si="382"/>
        <v>TRUE</v>
      </c>
      <c r="V3020">
        <f t="shared" si="383"/>
        <v>42.618333333331975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41758.833564814813</v>
      </c>
      <c r="T3021" s="10">
        <f t="shared" si="381"/>
        <v>41786.125</v>
      </c>
      <c r="U3021" t="str">
        <f t="shared" si="382"/>
        <v>TRUE</v>
      </c>
      <c r="V3021">
        <f t="shared" si="383"/>
        <v>27.291435185186856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42170.846446759257</v>
      </c>
      <c r="T3022" s="10">
        <f t="shared" si="381"/>
        <v>42230.846446759257</v>
      </c>
      <c r="U3022" t="str">
        <f t="shared" si="382"/>
        <v>TRUE</v>
      </c>
      <c r="V3022">
        <f t="shared" si="383"/>
        <v>60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42660.618854166663</v>
      </c>
      <c r="T3023" s="10">
        <f t="shared" si="381"/>
        <v>42696.249305555553</v>
      </c>
      <c r="U3023" t="str">
        <f t="shared" si="382"/>
        <v>TRUE</v>
      </c>
      <c r="V3023">
        <f t="shared" si="383"/>
        <v>35.630451388889924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42564.95380787037</v>
      </c>
      <c r="T3024" s="10">
        <f t="shared" si="381"/>
        <v>42609.95380787037</v>
      </c>
      <c r="U3024" t="str">
        <f t="shared" si="382"/>
        <v>TRUE</v>
      </c>
      <c r="V3024">
        <f t="shared" si="383"/>
        <v>45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42121.675763888896</v>
      </c>
      <c r="T3025" s="10">
        <f t="shared" si="381"/>
        <v>42166.675763888896</v>
      </c>
      <c r="U3025" t="str">
        <f t="shared" si="382"/>
        <v>TRUE</v>
      </c>
      <c r="V3025">
        <f t="shared" si="383"/>
        <v>45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41158.993923611109</v>
      </c>
      <c r="T3026" s="10">
        <f t="shared" si="381"/>
        <v>41188.993923611109</v>
      </c>
      <c r="U3026" t="str">
        <f t="shared" si="382"/>
        <v>TRUE</v>
      </c>
      <c r="V3026">
        <f t="shared" si="383"/>
        <v>30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41761.509409722225</v>
      </c>
      <c r="T3027" s="10">
        <f t="shared" si="381"/>
        <v>41789.666666666664</v>
      </c>
      <c r="U3027" t="str">
        <f t="shared" si="382"/>
        <v>TRUE</v>
      </c>
      <c r="V3027">
        <f t="shared" si="383"/>
        <v>28.157256944439723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42783.459398148145</v>
      </c>
      <c r="T3028" s="10">
        <f t="shared" si="381"/>
        <v>42797.459398148145</v>
      </c>
      <c r="U3028" t="str">
        <f t="shared" si="382"/>
        <v>TRUE</v>
      </c>
      <c r="V3028">
        <f t="shared" si="383"/>
        <v>14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42053.704293981486</v>
      </c>
      <c r="T3029" s="10">
        <f t="shared" si="381"/>
        <v>42083.662627314814</v>
      </c>
      <c r="U3029" t="str">
        <f t="shared" si="382"/>
        <v>TRUE</v>
      </c>
      <c r="V3029">
        <f t="shared" si="383"/>
        <v>29.958333333328483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42567.264178240745</v>
      </c>
      <c r="T3030" s="10">
        <f t="shared" si="381"/>
        <v>42597.264178240745</v>
      </c>
      <c r="U3030" t="str">
        <f t="shared" si="382"/>
        <v>TRUE</v>
      </c>
      <c r="V3030">
        <f t="shared" si="383"/>
        <v>30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41932.708877314813</v>
      </c>
      <c r="T3031" s="10">
        <f t="shared" si="381"/>
        <v>41961.190972222219</v>
      </c>
      <c r="U3031" t="str">
        <f t="shared" si="382"/>
        <v>TRUE</v>
      </c>
      <c r="V3031">
        <f t="shared" si="383"/>
        <v>28.482094907405553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42233.747349537036</v>
      </c>
      <c r="T3032" s="10">
        <f t="shared" si="381"/>
        <v>42263.747349537036</v>
      </c>
      <c r="U3032" t="str">
        <f t="shared" si="382"/>
        <v>TRUE</v>
      </c>
      <c r="V3032">
        <f t="shared" si="383"/>
        <v>30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42597.882488425923</v>
      </c>
      <c r="T3033" s="10">
        <f t="shared" si="381"/>
        <v>42657.882488425923</v>
      </c>
      <c r="U3033" t="str">
        <f t="shared" si="382"/>
        <v>TRUE</v>
      </c>
      <c r="V3033">
        <f t="shared" si="383"/>
        <v>60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42228.044664351852</v>
      </c>
      <c r="T3034" s="10">
        <f t="shared" si="381"/>
        <v>42258.044664351852</v>
      </c>
      <c r="U3034" t="str">
        <f t="shared" si="382"/>
        <v>TRUE</v>
      </c>
      <c r="V3034">
        <f t="shared" si="383"/>
        <v>30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42570.110243055555</v>
      </c>
      <c r="T3035" s="10">
        <f t="shared" si="381"/>
        <v>42600.110243055555</v>
      </c>
      <c r="U3035" t="str">
        <f t="shared" si="382"/>
        <v>TRUE</v>
      </c>
      <c r="V3035">
        <f t="shared" si="383"/>
        <v>30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42644.535358796296</v>
      </c>
      <c r="T3036" s="10">
        <f t="shared" si="381"/>
        <v>42675.165972222225</v>
      </c>
      <c r="U3036" t="str">
        <f t="shared" si="382"/>
        <v>TRUE</v>
      </c>
      <c r="V3036">
        <f t="shared" si="383"/>
        <v>30.630613425928459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41368.560289351852</v>
      </c>
      <c r="T3037" s="10">
        <f t="shared" si="381"/>
        <v>41398.560289351852</v>
      </c>
      <c r="U3037" t="str">
        <f t="shared" si="382"/>
        <v>TRUE</v>
      </c>
      <c r="V3037">
        <f t="shared" si="383"/>
        <v>30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41466.785231481481</v>
      </c>
      <c r="T3038" s="10">
        <f t="shared" si="381"/>
        <v>41502.499305555553</v>
      </c>
      <c r="U3038" t="str">
        <f t="shared" si="382"/>
        <v>TRUE</v>
      </c>
      <c r="V3038">
        <f t="shared" si="383"/>
        <v>35.714074074072414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40378.893206018518</v>
      </c>
      <c r="T3039" s="10">
        <f t="shared" si="381"/>
        <v>40453.207638888889</v>
      </c>
      <c r="U3039" t="str">
        <f t="shared" si="382"/>
        <v>TRUE</v>
      </c>
      <c r="V3039">
        <f t="shared" si="383"/>
        <v>74.314432870371093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42373.252280092594</v>
      </c>
      <c r="T3040" s="10">
        <f t="shared" si="381"/>
        <v>42433.252280092594</v>
      </c>
      <c r="U3040" t="str">
        <f t="shared" si="382"/>
        <v>TRUE</v>
      </c>
      <c r="V3040">
        <f t="shared" si="383"/>
        <v>60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41610.794421296298</v>
      </c>
      <c r="T3041" s="10">
        <f t="shared" si="381"/>
        <v>41637.332638888889</v>
      </c>
      <c r="U3041" t="str">
        <f t="shared" si="382"/>
        <v>TRUE</v>
      </c>
      <c r="V3041">
        <f t="shared" si="383"/>
        <v>26.538217592591536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42177.791909722218</v>
      </c>
      <c r="T3042" s="10">
        <f t="shared" si="381"/>
        <v>42181.958333333328</v>
      </c>
      <c r="U3042" t="str">
        <f t="shared" si="382"/>
        <v>TRUE</v>
      </c>
      <c r="V3042">
        <f t="shared" si="383"/>
        <v>4.1664236111100763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42359.868611111116</v>
      </c>
      <c r="T3043" s="10">
        <f t="shared" si="381"/>
        <v>42389.868611111116</v>
      </c>
      <c r="U3043" t="str">
        <f t="shared" si="382"/>
        <v>TRUE</v>
      </c>
      <c r="V3043">
        <f t="shared" si="383"/>
        <v>30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42253.688043981485</v>
      </c>
      <c r="T3044" s="10">
        <f t="shared" si="381"/>
        <v>42283.688043981485</v>
      </c>
      <c r="U3044" t="str">
        <f t="shared" si="382"/>
        <v>TRUE</v>
      </c>
      <c r="V3044">
        <f t="shared" si="383"/>
        <v>30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42083.070590277777</v>
      </c>
      <c r="T3045" s="10">
        <f t="shared" si="381"/>
        <v>42110.118055555555</v>
      </c>
      <c r="U3045" t="str">
        <f t="shared" si="382"/>
        <v>TRUE</v>
      </c>
      <c r="V3045">
        <f t="shared" si="383"/>
        <v>27.047465277777519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42387.7268287037</v>
      </c>
      <c r="T3046" s="10">
        <f t="shared" si="381"/>
        <v>42402.7268287037</v>
      </c>
      <c r="U3046" t="str">
        <f t="shared" si="382"/>
        <v>TRUE</v>
      </c>
      <c r="V3046">
        <f t="shared" si="383"/>
        <v>15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41843.155729166669</v>
      </c>
      <c r="T3047" s="10">
        <f t="shared" si="381"/>
        <v>41873.155729166669</v>
      </c>
      <c r="U3047" t="str">
        <f t="shared" si="382"/>
        <v>TRUE</v>
      </c>
      <c r="V3047">
        <f t="shared" si="383"/>
        <v>30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41862.803078703706</v>
      </c>
      <c r="T3048" s="10">
        <f t="shared" si="381"/>
        <v>41892.202777777777</v>
      </c>
      <c r="U3048" t="str">
        <f t="shared" si="382"/>
        <v>TRUE</v>
      </c>
      <c r="V3048">
        <f t="shared" si="383"/>
        <v>29.399699074070668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42443.989050925928</v>
      </c>
      <c r="T3049" s="10">
        <f t="shared" si="381"/>
        <v>42487.552777777775</v>
      </c>
      <c r="U3049" t="str">
        <f t="shared" si="382"/>
        <v>TRUE</v>
      </c>
      <c r="V3049">
        <f t="shared" si="383"/>
        <v>43.563726851847605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41975.901180555549</v>
      </c>
      <c r="T3050" s="10">
        <f t="shared" si="381"/>
        <v>42004.890277777777</v>
      </c>
      <c r="U3050" t="str">
        <f t="shared" si="382"/>
        <v>TRUE</v>
      </c>
      <c r="V3050">
        <f t="shared" si="383"/>
        <v>28.989097222227429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42139.014525462961</v>
      </c>
      <c r="T3051" s="10">
        <f t="shared" si="381"/>
        <v>42169.014525462961</v>
      </c>
      <c r="U3051" t="str">
        <f t="shared" si="382"/>
        <v>TRUE</v>
      </c>
      <c r="V3051">
        <f t="shared" si="383"/>
        <v>30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42465.16851851852</v>
      </c>
      <c r="T3052" s="10">
        <f t="shared" si="381"/>
        <v>42495.16851851852</v>
      </c>
      <c r="U3052" t="str">
        <f t="shared" si="382"/>
        <v>TRUE</v>
      </c>
      <c r="V3052">
        <f t="shared" si="383"/>
        <v>30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42744.416030092587</v>
      </c>
      <c r="T3053" s="10">
        <f t="shared" si="381"/>
        <v>42774.416030092587</v>
      </c>
      <c r="U3053" t="str">
        <f t="shared" si="382"/>
        <v>FALSE</v>
      </c>
      <c r="V3053">
        <f t="shared" si="383"/>
        <v>30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42122.670069444444</v>
      </c>
      <c r="T3054" s="10">
        <f t="shared" si="381"/>
        <v>42152.665972222225</v>
      </c>
      <c r="U3054" t="str">
        <f t="shared" si="382"/>
        <v>FALSE</v>
      </c>
      <c r="V3054">
        <f t="shared" si="383"/>
        <v>29.995902777780429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41862.761724537035</v>
      </c>
      <c r="T3055" s="10">
        <f t="shared" si="381"/>
        <v>41914.165972222225</v>
      </c>
      <c r="U3055" t="str">
        <f t="shared" si="382"/>
        <v>FALSE</v>
      </c>
      <c r="V3055">
        <f t="shared" si="383"/>
        <v>51.404247685190057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>
        <f t="shared" si="377"/>
        <v>0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42027.832800925928</v>
      </c>
      <c r="T3056" s="10">
        <f t="shared" si="381"/>
        <v>42065.044444444444</v>
      </c>
      <c r="U3056" t="str">
        <f t="shared" si="382"/>
        <v>FALSE</v>
      </c>
      <c r="V3056">
        <f t="shared" si="383"/>
        <v>37.211643518516212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41953.95821759259</v>
      </c>
      <c r="T3057" s="10">
        <f t="shared" si="381"/>
        <v>42013.95821759259</v>
      </c>
      <c r="U3057" t="str">
        <f t="shared" si="382"/>
        <v>FALSE</v>
      </c>
      <c r="V3057">
        <f t="shared" si="383"/>
        <v>60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>
        <f t="shared" si="377"/>
        <v>0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41851.636388888888</v>
      </c>
      <c r="T3058" s="10">
        <f t="shared" si="381"/>
        <v>41911.636388888888</v>
      </c>
      <c r="U3058" t="str">
        <f t="shared" si="382"/>
        <v>FALSE</v>
      </c>
      <c r="V3058">
        <f t="shared" si="383"/>
        <v>60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>
        <f t="shared" si="377"/>
        <v>0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42433.650590277779</v>
      </c>
      <c r="T3059" s="10">
        <f t="shared" si="381"/>
        <v>42463.608923611115</v>
      </c>
      <c r="U3059" t="str">
        <f t="shared" si="382"/>
        <v>FALSE</v>
      </c>
      <c r="V3059">
        <f t="shared" si="383"/>
        <v>29.958333333335759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42460.374305555553</v>
      </c>
      <c r="T3060" s="10">
        <f t="shared" si="381"/>
        <v>42510.374305555553</v>
      </c>
      <c r="U3060" t="str">
        <f t="shared" si="382"/>
        <v>FALSE</v>
      </c>
      <c r="V3060">
        <f t="shared" si="383"/>
        <v>50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41829.935717592591</v>
      </c>
      <c r="T3061" s="10">
        <f t="shared" si="381"/>
        <v>41859.935717592591</v>
      </c>
      <c r="U3061" t="str">
        <f t="shared" si="382"/>
        <v>FALSE</v>
      </c>
      <c r="V3061">
        <f t="shared" si="383"/>
        <v>30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42245.274699074071</v>
      </c>
      <c r="T3062" s="10">
        <f t="shared" si="381"/>
        <v>42275.274699074071</v>
      </c>
      <c r="U3062" t="str">
        <f t="shared" si="382"/>
        <v>FALSE</v>
      </c>
      <c r="V3062">
        <f t="shared" si="383"/>
        <v>30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>
        <f t="shared" si="377"/>
        <v>0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41834.784120370372</v>
      </c>
      <c r="T3063" s="10">
        <f t="shared" si="381"/>
        <v>41864.784120370372</v>
      </c>
      <c r="U3063" t="str">
        <f t="shared" si="382"/>
        <v>FALSE</v>
      </c>
      <c r="V3063">
        <f t="shared" si="383"/>
        <v>30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42248.535787037035</v>
      </c>
      <c r="T3064" s="10">
        <f t="shared" si="381"/>
        <v>42277.75</v>
      </c>
      <c r="U3064" t="str">
        <f t="shared" si="382"/>
        <v>FALSE</v>
      </c>
      <c r="V3064">
        <f t="shared" si="383"/>
        <v>29.214212962964666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42630.922893518517</v>
      </c>
      <c r="T3065" s="10">
        <f t="shared" si="381"/>
        <v>42665.922893518517</v>
      </c>
      <c r="U3065" t="str">
        <f t="shared" si="382"/>
        <v>FALSE</v>
      </c>
      <c r="V3065">
        <f t="shared" si="383"/>
        <v>35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42299.130162037036</v>
      </c>
      <c r="T3066" s="10">
        <f t="shared" si="381"/>
        <v>42330.290972222225</v>
      </c>
      <c r="U3066" t="str">
        <f t="shared" si="382"/>
        <v>FALSE</v>
      </c>
      <c r="V3066">
        <f t="shared" si="383"/>
        <v>31.160810185188893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41825.055231481485</v>
      </c>
      <c r="T3067" s="10">
        <f t="shared" si="381"/>
        <v>41850.055231481485</v>
      </c>
      <c r="U3067" t="str">
        <f t="shared" si="382"/>
        <v>FALSE</v>
      </c>
      <c r="V3067">
        <f t="shared" si="383"/>
        <v>25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42531.228437500002</v>
      </c>
      <c r="T3068" s="10">
        <f t="shared" si="381"/>
        <v>42561.228437500002</v>
      </c>
      <c r="U3068" t="str">
        <f t="shared" si="382"/>
        <v>FALSE</v>
      </c>
      <c r="V3068">
        <f t="shared" si="383"/>
        <v>30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42226.938414351855</v>
      </c>
      <c r="T3069" s="10">
        <f t="shared" si="381"/>
        <v>42256.938414351855</v>
      </c>
      <c r="U3069" t="str">
        <f t="shared" si="382"/>
        <v>FALSE</v>
      </c>
      <c r="V3069">
        <f t="shared" si="383"/>
        <v>30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42263.691574074073</v>
      </c>
      <c r="T3070" s="10">
        <f t="shared" si="381"/>
        <v>42293.691574074073</v>
      </c>
      <c r="U3070" t="str">
        <f t="shared" si="382"/>
        <v>FALSE</v>
      </c>
      <c r="V3070">
        <f t="shared" si="383"/>
        <v>30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41957.833726851852</v>
      </c>
      <c r="T3071" s="10">
        <f t="shared" si="381"/>
        <v>41987.833726851852</v>
      </c>
      <c r="U3071" t="str">
        <f t="shared" si="382"/>
        <v>FALSE</v>
      </c>
      <c r="V3071">
        <f t="shared" si="383"/>
        <v>30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42690.733437499999</v>
      </c>
      <c r="T3072" s="10">
        <f t="shared" si="381"/>
        <v>42711.733437499999</v>
      </c>
      <c r="U3072" t="str">
        <f t="shared" si="382"/>
        <v>FALSE</v>
      </c>
      <c r="V3072">
        <f t="shared" si="383"/>
        <v>21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42097.732418981483</v>
      </c>
      <c r="T3073" s="10">
        <f t="shared" si="381"/>
        <v>42115.249305555553</v>
      </c>
      <c r="U3073" t="str">
        <f t="shared" si="382"/>
        <v>FALSE</v>
      </c>
      <c r="V3073">
        <f t="shared" si="383"/>
        <v>17.516886574070668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42658.690532407403</v>
      </c>
      <c r="T3074" s="10">
        <f t="shared" si="381"/>
        <v>42673.073611111111</v>
      </c>
      <c r="U3074" t="str">
        <f t="shared" si="382"/>
        <v>FALSE</v>
      </c>
      <c r="V3074">
        <f t="shared" si="383"/>
        <v>14.383078703707724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IF(L3075&gt;0, E3075/L3075,0)</f>
        <v>92.142857142857139</v>
      </c>
      <c r="Q3075" t="str">
        <f t="shared" ref="Q3075:Q3138" si="386">LEFT(N3075, FIND("/",N3075,1)-1)</f>
        <v>theater</v>
      </c>
      <c r="R3075" t="str">
        <f t="shared" ref="R3075:R3138" si="387">RIGHT(N3075,LEN(N3075)-FIND("/",N3075))</f>
        <v>spaces</v>
      </c>
      <c r="S3075" s="10">
        <f t="shared" ref="S3075:S3138" si="388">(((J3075/60)/60)/24)+DATE(1970,1,1)</f>
        <v>42111.684027777781</v>
      </c>
      <c r="T3075" s="10">
        <f t="shared" ref="T3075:T3138" si="389">(((I3075/60)/60)/24)+DATE(1970,1,1)</f>
        <v>42169.804861111115</v>
      </c>
      <c r="U3075" t="str">
        <f t="shared" ref="U3075:U3138" si="390">IF(E3075&gt;=D3075,"TRUE","FALSE")</f>
        <v>FALSE</v>
      </c>
      <c r="V3075">
        <f t="shared" ref="V3075:V3138" si="391">T3075-S3075</f>
        <v>58.120833333334303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42409.571284722217</v>
      </c>
      <c r="T3076" s="10">
        <f t="shared" si="389"/>
        <v>42439.571284722217</v>
      </c>
      <c r="U3076" t="str">
        <f t="shared" si="390"/>
        <v>FALSE</v>
      </c>
      <c r="V3076">
        <f t="shared" si="391"/>
        <v>30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42551.102314814809</v>
      </c>
      <c r="T3077" s="10">
        <f t="shared" si="389"/>
        <v>42601.102314814809</v>
      </c>
      <c r="U3077" t="str">
        <f t="shared" si="390"/>
        <v>FALSE</v>
      </c>
      <c r="V3077">
        <f t="shared" si="391"/>
        <v>50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42226.651886574073</v>
      </c>
      <c r="T3078" s="10">
        <f t="shared" si="389"/>
        <v>42286.651886574073</v>
      </c>
      <c r="U3078" t="str">
        <f t="shared" si="390"/>
        <v>FALSE</v>
      </c>
      <c r="V3078">
        <f t="shared" si="391"/>
        <v>60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42766.956921296296</v>
      </c>
      <c r="T3079" s="10">
        <f t="shared" si="389"/>
        <v>42796.956921296296</v>
      </c>
      <c r="U3079" t="str">
        <f t="shared" si="390"/>
        <v>FALSE</v>
      </c>
      <c r="V3079">
        <f t="shared" si="391"/>
        <v>30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42031.138831018514</v>
      </c>
      <c r="T3080" s="10">
        <f t="shared" si="389"/>
        <v>42061.138831018514</v>
      </c>
      <c r="U3080" t="str">
        <f t="shared" si="390"/>
        <v>FALSE</v>
      </c>
      <c r="V3080">
        <f t="shared" si="391"/>
        <v>30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42055.713368055556</v>
      </c>
      <c r="T3081" s="10">
        <f t="shared" si="389"/>
        <v>42085.671701388885</v>
      </c>
      <c r="U3081" t="str">
        <f t="shared" si="390"/>
        <v>FALSE</v>
      </c>
      <c r="V3081">
        <f t="shared" si="391"/>
        <v>29.958333333328483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41940.028287037036</v>
      </c>
      <c r="T3082" s="10">
        <f t="shared" si="389"/>
        <v>42000.0699537037</v>
      </c>
      <c r="U3082" t="str">
        <f t="shared" si="390"/>
        <v>FALSE</v>
      </c>
      <c r="V3082">
        <f t="shared" si="391"/>
        <v>60.041666666664241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42237.181608796294</v>
      </c>
      <c r="T3083" s="10">
        <f t="shared" si="389"/>
        <v>42267.181608796294</v>
      </c>
      <c r="U3083" t="str">
        <f t="shared" si="390"/>
        <v>FALSE</v>
      </c>
      <c r="V3083">
        <f t="shared" si="391"/>
        <v>30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>
        <f t="shared" si="385"/>
        <v>0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42293.922986111109</v>
      </c>
      <c r="T3084" s="10">
        <f t="shared" si="389"/>
        <v>42323.96465277778</v>
      </c>
      <c r="U3084" t="str">
        <f t="shared" si="390"/>
        <v>FALSE</v>
      </c>
      <c r="V3084">
        <f t="shared" si="391"/>
        <v>30.041666666671517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41853.563402777778</v>
      </c>
      <c r="T3085" s="10">
        <f t="shared" si="389"/>
        <v>41883.208333333336</v>
      </c>
      <c r="U3085" t="str">
        <f t="shared" si="390"/>
        <v>FALSE</v>
      </c>
      <c r="V3085">
        <f t="shared" si="391"/>
        <v>29.644930555557949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42100.723738425921</v>
      </c>
      <c r="T3086" s="10">
        <f t="shared" si="389"/>
        <v>42129.783333333333</v>
      </c>
      <c r="U3086" t="str">
        <f t="shared" si="390"/>
        <v>FALSE</v>
      </c>
      <c r="V3086">
        <f t="shared" si="391"/>
        <v>29.059594907412247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42246.883784722217</v>
      </c>
      <c r="T3087" s="10">
        <f t="shared" si="389"/>
        <v>42276.883784722217</v>
      </c>
      <c r="U3087" t="str">
        <f t="shared" si="390"/>
        <v>FALSE</v>
      </c>
      <c r="V3087">
        <f t="shared" si="391"/>
        <v>30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42173.67082175926</v>
      </c>
      <c r="T3088" s="10">
        <f t="shared" si="389"/>
        <v>42233.67082175926</v>
      </c>
      <c r="U3088" t="str">
        <f t="shared" si="390"/>
        <v>FALSE</v>
      </c>
      <c r="V3088">
        <f t="shared" si="391"/>
        <v>60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42665.150347222225</v>
      </c>
      <c r="T3089" s="10">
        <f t="shared" si="389"/>
        <v>42725.192013888889</v>
      </c>
      <c r="U3089" t="str">
        <f t="shared" si="390"/>
        <v>FALSE</v>
      </c>
      <c r="V3089">
        <f t="shared" si="391"/>
        <v>60.041666666664241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41981.57230324074</v>
      </c>
      <c r="T3090" s="10">
        <f t="shared" si="389"/>
        <v>42012.570138888885</v>
      </c>
      <c r="U3090" t="str">
        <f t="shared" si="390"/>
        <v>FALSE</v>
      </c>
      <c r="V3090">
        <f t="shared" si="391"/>
        <v>30.997835648144246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42528.542627314819</v>
      </c>
      <c r="T3091" s="10">
        <f t="shared" si="389"/>
        <v>42560.082638888889</v>
      </c>
      <c r="U3091" t="str">
        <f t="shared" si="390"/>
        <v>FALSE</v>
      </c>
      <c r="V3091">
        <f t="shared" si="391"/>
        <v>31.540011574070377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42065.818807870368</v>
      </c>
      <c r="T3092" s="10">
        <f t="shared" si="389"/>
        <v>42125.777141203704</v>
      </c>
      <c r="U3092" t="str">
        <f t="shared" si="390"/>
        <v>FALSE</v>
      </c>
      <c r="V3092">
        <f t="shared" si="391"/>
        <v>59.958333333335759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42566.948414351849</v>
      </c>
      <c r="T3093" s="10">
        <f t="shared" si="389"/>
        <v>42596.948414351849</v>
      </c>
      <c r="U3093" t="str">
        <f t="shared" si="390"/>
        <v>FALSE</v>
      </c>
      <c r="V3093">
        <f t="shared" si="391"/>
        <v>30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42255.619351851856</v>
      </c>
      <c r="T3094" s="10">
        <f t="shared" si="389"/>
        <v>42292.916666666672</v>
      </c>
      <c r="U3094" t="str">
        <f t="shared" si="390"/>
        <v>FALSE</v>
      </c>
      <c r="V3094">
        <f t="shared" si="391"/>
        <v>37.297314814815763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41760.909039351849</v>
      </c>
      <c r="T3095" s="10">
        <f t="shared" si="389"/>
        <v>41791.165972222225</v>
      </c>
      <c r="U3095" t="str">
        <f t="shared" si="390"/>
        <v>FALSE</v>
      </c>
      <c r="V3095">
        <f t="shared" si="391"/>
        <v>30.256932870375749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42207.795787037037</v>
      </c>
      <c r="T3096" s="10">
        <f t="shared" si="389"/>
        <v>42267.795787037037</v>
      </c>
      <c r="U3096" t="str">
        <f t="shared" si="390"/>
        <v>FALSE</v>
      </c>
      <c r="V3096">
        <f t="shared" si="391"/>
        <v>60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42523.025231481486</v>
      </c>
      <c r="T3097" s="10">
        <f t="shared" si="389"/>
        <v>42583.025231481486</v>
      </c>
      <c r="U3097" t="str">
        <f t="shared" si="390"/>
        <v>FALSE</v>
      </c>
      <c r="V3097">
        <f t="shared" si="391"/>
        <v>60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42114.825532407413</v>
      </c>
      <c r="T3098" s="10">
        <f t="shared" si="389"/>
        <v>42144.825532407413</v>
      </c>
      <c r="U3098" t="str">
        <f t="shared" si="390"/>
        <v>FALSE</v>
      </c>
      <c r="V3098">
        <f t="shared" si="391"/>
        <v>30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42629.503483796296</v>
      </c>
      <c r="T3099" s="10">
        <f t="shared" si="389"/>
        <v>42650.583333333328</v>
      </c>
      <c r="U3099" t="str">
        <f t="shared" si="390"/>
        <v>FALSE</v>
      </c>
      <c r="V3099">
        <f t="shared" si="391"/>
        <v>21.079849537032715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42359.792233796295</v>
      </c>
      <c r="T3100" s="10">
        <f t="shared" si="389"/>
        <v>42408.01180555555</v>
      </c>
      <c r="U3100" t="str">
        <f t="shared" si="390"/>
        <v>FALSE</v>
      </c>
      <c r="V3100">
        <f t="shared" si="391"/>
        <v>48.219571759254904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42382.189710648148</v>
      </c>
      <c r="T3101" s="10">
        <f t="shared" si="389"/>
        <v>42412.189710648148</v>
      </c>
      <c r="U3101" t="str">
        <f t="shared" si="390"/>
        <v>FALSE</v>
      </c>
      <c r="V3101">
        <f t="shared" si="391"/>
        <v>30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41902.622395833336</v>
      </c>
      <c r="T3102" s="10">
        <f t="shared" si="389"/>
        <v>41932.622395833336</v>
      </c>
      <c r="U3102" t="str">
        <f t="shared" si="390"/>
        <v>FALSE</v>
      </c>
      <c r="V3102">
        <f t="shared" si="391"/>
        <v>30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42171.383530092593</v>
      </c>
      <c r="T3103" s="10">
        <f t="shared" si="389"/>
        <v>42201.330555555556</v>
      </c>
      <c r="U3103" t="str">
        <f t="shared" si="390"/>
        <v>FALSE</v>
      </c>
      <c r="V3103">
        <f t="shared" si="391"/>
        <v>29.947025462963211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42555.340486111112</v>
      </c>
      <c r="T3104" s="10">
        <f t="shared" si="389"/>
        <v>42605.340486111112</v>
      </c>
      <c r="U3104" t="str">
        <f t="shared" si="390"/>
        <v>FALSE</v>
      </c>
      <c r="V3104">
        <f t="shared" si="391"/>
        <v>50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42107.156319444446</v>
      </c>
      <c r="T3105" s="10">
        <f t="shared" si="389"/>
        <v>42167.156319444446</v>
      </c>
      <c r="U3105" t="str">
        <f t="shared" si="390"/>
        <v>FALSE</v>
      </c>
      <c r="V3105">
        <f t="shared" si="391"/>
        <v>60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42006.908692129626</v>
      </c>
      <c r="T3106" s="10">
        <f t="shared" si="389"/>
        <v>42038.083333333328</v>
      </c>
      <c r="U3106" t="str">
        <f t="shared" si="390"/>
        <v>FALSE</v>
      </c>
      <c r="V3106">
        <f t="shared" si="391"/>
        <v>31.174641203702777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41876.718935185185</v>
      </c>
      <c r="T3107" s="10">
        <f t="shared" si="389"/>
        <v>41931.208333333336</v>
      </c>
      <c r="U3107" t="str">
        <f t="shared" si="390"/>
        <v>FALSE</v>
      </c>
      <c r="V3107">
        <f t="shared" si="391"/>
        <v>54.48939814815094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42241.429120370376</v>
      </c>
      <c r="T3108" s="10">
        <f t="shared" si="389"/>
        <v>42263.916666666672</v>
      </c>
      <c r="U3108" t="str">
        <f t="shared" si="390"/>
        <v>FALSE</v>
      </c>
      <c r="V3108">
        <f t="shared" si="391"/>
        <v>22.487546296295477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42128.814247685179</v>
      </c>
      <c r="T3109" s="10">
        <f t="shared" si="389"/>
        <v>42135.814247685179</v>
      </c>
      <c r="U3109" t="str">
        <f t="shared" si="390"/>
        <v>FALSE</v>
      </c>
      <c r="V3109">
        <f t="shared" si="391"/>
        <v>7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42062.680486111116</v>
      </c>
      <c r="T3110" s="10">
        <f t="shared" si="389"/>
        <v>42122.638819444444</v>
      </c>
      <c r="U3110" t="str">
        <f t="shared" si="390"/>
        <v>FALSE</v>
      </c>
      <c r="V3110">
        <f t="shared" si="391"/>
        <v>59.958333333328483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41844.125115740739</v>
      </c>
      <c r="T3111" s="10">
        <f t="shared" si="389"/>
        <v>41879.125115740739</v>
      </c>
      <c r="U3111" t="str">
        <f t="shared" si="390"/>
        <v>FALSE</v>
      </c>
      <c r="V3111">
        <f t="shared" si="391"/>
        <v>35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42745.031469907408</v>
      </c>
      <c r="T3112" s="10">
        <f t="shared" si="389"/>
        <v>42785.031469907408</v>
      </c>
      <c r="U3112" t="str">
        <f t="shared" si="390"/>
        <v>FALSE</v>
      </c>
      <c r="V3112">
        <f t="shared" si="391"/>
        <v>40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41885.595138888886</v>
      </c>
      <c r="T3113" s="10">
        <f t="shared" si="389"/>
        <v>41916.595138888886</v>
      </c>
      <c r="U3113" t="str">
        <f t="shared" si="390"/>
        <v>FALSE</v>
      </c>
      <c r="V3113">
        <f t="shared" si="391"/>
        <v>31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42615.121921296297</v>
      </c>
      <c r="T3114" s="10">
        <f t="shared" si="389"/>
        <v>42675.121921296297</v>
      </c>
      <c r="U3114" t="str">
        <f t="shared" si="390"/>
        <v>FALSE</v>
      </c>
      <c r="V3114">
        <f t="shared" si="391"/>
        <v>60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42081.731273148151</v>
      </c>
      <c r="T3115" s="10">
        <f t="shared" si="389"/>
        <v>42111.731273148151</v>
      </c>
      <c r="U3115" t="str">
        <f t="shared" si="390"/>
        <v>FALSE</v>
      </c>
      <c r="V3115">
        <f t="shared" si="391"/>
        <v>30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>
        <f t="shared" si="385"/>
        <v>0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41843.632523148146</v>
      </c>
      <c r="T3116" s="10">
        <f t="shared" si="389"/>
        <v>41903.632523148146</v>
      </c>
      <c r="U3116" t="str">
        <f t="shared" si="390"/>
        <v>FALSE</v>
      </c>
      <c r="V3116">
        <f t="shared" si="391"/>
        <v>60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42496.447071759263</v>
      </c>
      <c r="T3117" s="10">
        <f t="shared" si="389"/>
        <v>42526.447071759263</v>
      </c>
      <c r="U3117" t="str">
        <f t="shared" si="390"/>
        <v>FALSE</v>
      </c>
      <c r="V3117">
        <f t="shared" si="391"/>
        <v>30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42081.515335648146</v>
      </c>
      <c r="T3118" s="10">
        <f t="shared" si="389"/>
        <v>42095.515335648146</v>
      </c>
      <c r="U3118" t="str">
        <f t="shared" si="390"/>
        <v>FALSE</v>
      </c>
      <c r="V3118">
        <f t="shared" si="391"/>
        <v>14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42509.374537037031</v>
      </c>
      <c r="T3119" s="10">
        <f t="shared" si="389"/>
        <v>42517.55</v>
      </c>
      <c r="U3119" t="str">
        <f t="shared" si="390"/>
        <v>FALSE</v>
      </c>
      <c r="V3119">
        <f t="shared" si="391"/>
        <v>8.1754629629722331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42534.649571759262</v>
      </c>
      <c r="T3120" s="10">
        <f t="shared" si="389"/>
        <v>42553.649571759262</v>
      </c>
      <c r="U3120" t="str">
        <f t="shared" si="390"/>
        <v>FALSE</v>
      </c>
      <c r="V3120">
        <f t="shared" si="391"/>
        <v>19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42060.04550925926</v>
      </c>
      <c r="T3121" s="10">
        <f t="shared" si="389"/>
        <v>42090.003842592589</v>
      </c>
      <c r="U3121" t="str">
        <f t="shared" si="390"/>
        <v>FALSE</v>
      </c>
      <c r="V3121">
        <f t="shared" si="391"/>
        <v>29.958333333328483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42435.942083333335</v>
      </c>
      <c r="T3122" s="10">
        <f t="shared" si="389"/>
        <v>42495.900416666671</v>
      </c>
      <c r="U3122" t="str">
        <f t="shared" si="390"/>
        <v>FALSE</v>
      </c>
      <c r="V3122">
        <f t="shared" si="391"/>
        <v>59.958333333335759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41848.679803240739</v>
      </c>
      <c r="T3123" s="10">
        <f t="shared" si="389"/>
        <v>41908.679803240739</v>
      </c>
      <c r="U3123" t="str">
        <f t="shared" si="390"/>
        <v>FALSE</v>
      </c>
      <c r="V3123">
        <f t="shared" si="391"/>
        <v>60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42678.932083333333</v>
      </c>
      <c r="T3124" s="10">
        <f t="shared" si="389"/>
        <v>42683.973750000005</v>
      </c>
      <c r="U3124" t="str">
        <f t="shared" si="390"/>
        <v>FALSE</v>
      </c>
      <c r="V3124">
        <f t="shared" si="391"/>
        <v>5.0416666666715173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42530.993032407408</v>
      </c>
      <c r="T3125" s="10">
        <f t="shared" si="389"/>
        <v>42560.993032407408</v>
      </c>
      <c r="U3125" t="str">
        <f t="shared" si="390"/>
        <v>FALSE</v>
      </c>
      <c r="V3125">
        <f t="shared" si="391"/>
        <v>30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41977.780104166668</v>
      </c>
      <c r="T3126" s="10">
        <f t="shared" si="389"/>
        <v>42037.780104166668</v>
      </c>
      <c r="U3126" t="str">
        <f t="shared" si="390"/>
        <v>FALSE</v>
      </c>
      <c r="V3126">
        <f t="shared" si="391"/>
        <v>60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>
        <f t="shared" si="385"/>
        <v>0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42346.20685185185</v>
      </c>
      <c r="T3127" s="10">
        <f t="shared" si="389"/>
        <v>42376.20685185185</v>
      </c>
      <c r="U3127" t="str">
        <f t="shared" si="390"/>
        <v>FALSE</v>
      </c>
      <c r="V3127">
        <f t="shared" si="391"/>
        <v>30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42427.01807870371</v>
      </c>
      <c r="T3128" s="10">
        <f t="shared" si="389"/>
        <v>42456.976412037038</v>
      </c>
      <c r="U3128" t="str">
        <f t="shared" si="390"/>
        <v>FALSE</v>
      </c>
      <c r="V3128">
        <f t="shared" si="391"/>
        <v>29.958333333328483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>
        <f t="shared" si="385"/>
        <v>0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42034.856817129628</v>
      </c>
      <c r="T3129" s="10">
        <f t="shared" si="389"/>
        <v>42064.856817129628</v>
      </c>
      <c r="U3129" t="str">
        <f t="shared" si="390"/>
        <v>FALSE</v>
      </c>
      <c r="V3129">
        <f t="shared" si="391"/>
        <v>30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42780.825706018513</v>
      </c>
      <c r="T3130" s="10">
        <f t="shared" si="389"/>
        <v>42810.784039351856</v>
      </c>
      <c r="U3130" t="str">
        <f t="shared" si="390"/>
        <v>TRUE</v>
      </c>
      <c r="V3130">
        <f t="shared" si="391"/>
        <v>29.958333333343035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42803.842812499999</v>
      </c>
      <c r="T3131" s="10">
        <f t="shared" si="389"/>
        <v>42843.801145833335</v>
      </c>
      <c r="U3131" t="str">
        <f t="shared" si="390"/>
        <v>FALSE</v>
      </c>
      <c r="V3131">
        <f t="shared" si="391"/>
        <v>39.958333333335759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42808.640231481477</v>
      </c>
      <c r="T3132" s="10">
        <f t="shared" si="389"/>
        <v>42839.207638888889</v>
      </c>
      <c r="U3132" t="str">
        <f t="shared" si="390"/>
        <v>FALSE</v>
      </c>
      <c r="V3132">
        <f t="shared" si="391"/>
        <v>30.567407407412247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42803.579224537039</v>
      </c>
      <c r="T3133" s="10">
        <f t="shared" si="389"/>
        <v>42833.537557870368</v>
      </c>
      <c r="U3133" t="str">
        <f t="shared" si="390"/>
        <v>FALSE</v>
      </c>
      <c r="V3133">
        <f t="shared" si="391"/>
        <v>29.958333333328483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42786.350231481483</v>
      </c>
      <c r="T3134" s="10">
        <f t="shared" si="389"/>
        <v>42846.308564814812</v>
      </c>
      <c r="U3134" t="str">
        <f t="shared" si="390"/>
        <v>FALSE</v>
      </c>
      <c r="V3134">
        <f t="shared" si="391"/>
        <v>59.958333333328483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42788.565208333333</v>
      </c>
      <c r="T3135" s="10">
        <f t="shared" si="389"/>
        <v>42818.523541666669</v>
      </c>
      <c r="U3135" t="str">
        <f t="shared" si="390"/>
        <v>TRUE</v>
      </c>
      <c r="V3135">
        <f t="shared" si="391"/>
        <v>29.958333333335759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42800.720127314817</v>
      </c>
      <c r="T3136" s="10">
        <f t="shared" si="389"/>
        <v>42821.678460648152</v>
      </c>
      <c r="U3136" t="str">
        <f t="shared" si="390"/>
        <v>FALSE</v>
      </c>
      <c r="V3136">
        <f t="shared" si="391"/>
        <v>20.958333333335759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42807.151863425926</v>
      </c>
      <c r="T3137" s="10">
        <f t="shared" si="389"/>
        <v>42829.151863425926</v>
      </c>
      <c r="U3137" t="str">
        <f t="shared" si="390"/>
        <v>FALSE</v>
      </c>
      <c r="V3137">
        <f t="shared" si="391"/>
        <v>22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42789.462430555555</v>
      </c>
      <c r="T3138" s="10">
        <f t="shared" si="389"/>
        <v>42825.957638888889</v>
      </c>
      <c r="U3138" t="str">
        <f t="shared" si="390"/>
        <v>TRUE</v>
      </c>
      <c r="V3138">
        <f t="shared" si="391"/>
        <v>36.495208333333721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IF(L3139&gt;0, E3139/L3139,0)</f>
        <v>50</v>
      </c>
      <c r="Q3139" t="str">
        <f t="shared" ref="Q3139:Q3202" si="394">LEFT(N3139, FIND("/",N3139,1)-1)</f>
        <v>theater</v>
      </c>
      <c r="R3139" t="str">
        <f t="shared" ref="R3139:R3202" si="395">RIGHT(N3139,LEN(N3139)-FIND("/",N3139))</f>
        <v>plays</v>
      </c>
      <c r="S3139" s="10">
        <f t="shared" ref="S3139:S3202" si="396">(((J3139/60)/60)/24)+DATE(1970,1,1)</f>
        <v>42807.885057870371</v>
      </c>
      <c r="T3139" s="10">
        <f t="shared" ref="T3139:T3202" si="397">(((I3139/60)/60)/24)+DATE(1970,1,1)</f>
        <v>42858.8</v>
      </c>
      <c r="U3139" t="str">
        <f t="shared" ref="U3139:U3202" si="398">IF(E3139&gt;=D3139,"TRUE","FALSE")</f>
        <v>FALSE</v>
      </c>
      <c r="V3139">
        <f t="shared" ref="V3139:V3202" si="399">T3139-S3139</f>
        <v>50.914942129631527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>
        <f t="shared" si="393"/>
        <v>0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42809.645914351851</v>
      </c>
      <c r="T3140" s="10">
        <f t="shared" si="397"/>
        <v>42828.645914351851</v>
      </c>
      <c r="U3140" t="str">
        <f t="shared" si="398"/>
        <v>FALSE</v>
      </c>
      <c r="V3140">
        <f t="shared" si="399"/>
        <v>19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42785.270370370374</v>
      </c>
      <c r="T3141" s="10">
        <f t="shared" si="397"/>
        <v>42819.189583333333</v>
      </c>
      <c r="U3141" t="str">
        <f t="shared" si="398"/>
        <v>FALSE</v>
      </c>
      <c r="V3141">
        <f t="shared" si="399"/>
        <v>33.919212962959136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42802.718784722223</v>
      </c>
      <c r="T3142" s="10">
        <f t="shared" si="397"/>
        <v>42832.677118055552</v>
      </c>
      <c r="U3142" t="str">
        <f t="shared" si="398"/>
        <v>FALSE</v>
      </c>
      <c r="V3142">
        <f t="shared" si="399"/>
        <v>29.958333333328483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42800.753333333334</v>
      </c>
      <c r="T3143" s="10">
        <f t="shared" si="397"/>
        <v>42841.833333333328</v>
      </c>
      <c r="U3143" t="str">
        <f t="shared" si="398"/>
        <v>FALSE</v>
      </c>
      <c r="V3143">
        <f t="shared" si="399"/>
        <v>41.07999999999447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42783.513182870374</v>
      </c>
      <c r="T3144" s="10">
        <f t="shared" si="397"/>
        <v>42813.471516203703</v>
      </c>
      <c r="U3144" t="str">
        <f t="shared" si="398"/>
        <v>FALSE</v>
      </c>
      <c r="V3144">
        <f t="shared" si="399"/>
        <v>29.958333333328483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>
        <f t="shared" si="393"/>
        <v>0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42808.358287037037</v>
      </c>
      <c r="T3145" s="10">
        <f t="shared" si="397"/>
        <v>42834.358287037037</v>
      </c>
      <c r="U3145" t="str">
        <f t="shared" si="398"/>
        <v>FALSE</v>
      </c>
      <c r="V3145">
        <f t="shared" si="399"/>
        <v>26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42796.538275462968</v>
      </c>
      <c r="T3146" s="10">
        <f t="shared" si="397"/>
        <v>42813.25</v>
      </c>
      <c r="U3146" t="str">
        <f t="shared" si="398"/>
        <v>FALSE</v>
      </c>
      <c r="V3146">
        <f t="shared" si="399"/>
        <v>16.711724537031841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>
        <f t="shared" si="393"/>
        <v>0</v>
      </c>
      <c r="Q3147" t="str">
        <f t="shared" si="394"/>
        <v>theater</v>
      </c>
      <c r="R3147" t="str">
        <f t="shared" si="395"/>
        <v>plays</v>
      </c>
      <c r="S3147" s="10">
        <f t="shared" si="396"/>
        <v>42762.040902777779</v>
      </c>
      <c r="T3147" s="10">
        <f t="shared" si="397"/>
        <v>42821.999236111107</v>
      </c>
      <c r="U3147" t="str">
        <f t="shared" si="398"/>
        <v>FALSE</v>
      </c>
      <c r="V3147">
        <f t="shared" si="399"/>
        <v>59.958333333328483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42796.682476851856</v>
      </c>
      <c r="T3148" s="10">
        <f t="shared" si="397"/>
        <v>42841.640810185185</v>
      </c>
      <c r="U3148" t="str">
        <f t="shared" si="398"/>
        <v>FALSE</v>
      </c>
      <c r="V3148">
        <f t="shared" si="399"/>
        <v>44.958333333328483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41909.969386574077</v>
      </c>
      <c r="T3149" s="10">
        <f t="shared" si="397"/>
        <v>41950.011053240742</v>
      </c>
      <c r="U3149" t="str">
        <f t="shared" si="398"/>
        <v>TRUE</v>
      </c>
      <c r="V3149">
        <f t="shared" si="399"/>
        <v>40.041666666664241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41891.665324074071</v>
      </c>
      <c r="T3150" s="10">
        <f t="shared" si="397"/>
        <v>41913.166666666664</v>
      </c>
      <c r="U3150" t="str">
        <f t="shared" si="398"/>
        <v>TRUE</v>
      </c>
      <c r="V3150">
        <f t="shared" si="399"/>
        <v>21.501342592593573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41226.017361111109</v>
      </c>
      <c r="T3151" s="10">
        <f t="shared" si="397"/>
        <v>41250.083333333336</v>
      </c>
      <c r="U3151" t="str">
        <f t="shared" si="398"/>
        <v>TRUE</v>
      </c>
      <c r="V3151">
        <f t="shared" si="399"/>
        <v>24.065972222226264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40478.263923611114</v>
      </c>
      <c r="T3152" s="10">
        <f t="shared" si="397"/>
        <v>40568.166666666664</v>
      </c>
      <c r="U3152" t="str">
        <f t="shared" si="398"/>
        <v>TRUE</v>
      </c>
      <c r="V3152">
        <f t="shared" si="399"/>
        <v>89.902743055550673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41862.83997685185</v>
      </c>
      <c r="T3153" s="10">
        <f t="shared" si="397"/>
        <v>41892.83997685185</v>
      </c>
      <c r="U3153" t="str">
        <f t="shared" si="398"/>
        <v>TRUE</v>
      </c>
      <c r="V3153">
        <f t="shared" si="399"/>
        <v>30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41550.867673611108</v>
      </c>
      <c r="T3154" s="10">
        <f t="shared" si="397"/>
        <v>41580.867673611108</v>
      </c>
      <c r="U3154" t="str">
        <f t="shared" si="398"/>
        <v>TRUE</v>
      </c>
      <c r="V3154">
        <f t="shared" si="399"/>
        <v>30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40633.154363425929</v>
      </c>
      <c r="T3155" s="10">
        <f t="shared" si="397"/>
        <v>40664.207638888889</v>
      </c>
      <c r="U3155" t="str">
        <f t="shared" si="398"/>
        <v>TRUE</v>
      </c>
      <c r="V3155">
        <f t="shared" si="399"/>
        <v>31.053275462960301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40970.875671296293</v>
      </c>
      <c r="T3156" s="10">
        <f t="shared" si="397"/>
        <v>41000.834004629629</v>
      </c>
      <c r="U3156" t="str">
        <f t="shared" si="398"/>
        <v>TRUE</v>
      </c>
      <c r="V3156">
        <f t="shared" si="399"/>
        <v>29.958333333335759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41233.499131944445</v>
      </c>
      <c r="T3157" s="10">
        <f t="shared" si="397"/>
        <v>41263.499131944445</v>
      </c>
      <c r="U3157" t="str">
        <f t="shared" si="398"/>
        <v>TRUE</v>
      </c>
      <c r="V3157">
        <f t="shared" si="399"/>
        <v>30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41026.953055555554</v>
      </c>
      <c r="T3158" s="10">
        <f t="shared" si="397"/>
        <v>41061.953055555554</v>
      </c>
      <c r="U3158" t="str">
        <f t="shared" si="398"/>
        <v>TRUE</v>
      </c>
      <c r="V3158">
        <f t="shared" si="399"/>
        <v>35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41829.788252314815</v>
      </c>
      <c r="T3159" s="10">
        <f t="shared" si="397"/>
        <v>41839.208333333336</v>
      </c>
      <c r="U3159" t="str">
        <f t="shared" si="398"/>
        <v>TRUE</v>
      </c>
      <c r="V3159">
        <f t="shared" si="399"/>
        <v>9.4200810185211594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41447.839722222219</v>
      </c>
      <c r="T3160" s="10">
        <f t="shared" si="397"/>
        <v>41477.839722222219</v>
      </c>
      <c r="U3160" t="str">
        <f t="shared" si="398"/>
        <v>TRUE</v>
      </c>
      <c r="V3160">
        <f t="shared" si="399"/>
        <v>30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40884.066678240742</v>
      </c>
      <c r="T3161" s="10">
        <f t="shared" si="397"/>
        <v>40926.958333333336</v>
      </c>
      <c r="U3161" t="str">
        <f t="shared" si="398"/>
        <v>TRUE</v>
      </c>
      <c r="V3161">
        <f t="shared" si="399"/>
        <v>42.891655092593282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41841.26489583333</v>
      </c>
      <c r="T3162" s="10">
        <f t="shared" si="397"/>
        <v>41864.207638888889</v>
      </c>
      <c r="U3162" t="str">
        <f t="shared" si="398"/>
        <v>TRUE</v>
      </c>
      <c r="V3162">
        <f t="shared" si="399"/>
        <v>22.942743055558822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41897.536134259259</v>
      </c>
      <c r="T3163" s="10">
        <f t="shared" si="397"/>
        <v>41927.536134259259</v>
      </c>
      <c r="U3163" t="str">
        <f t="shared" si="398"/>
        <v>TRUE</v>
      </c>
      <c r="V3163">
        <f t="shared" si="399"/>
        <v>30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41799.685902777775</v>
      </c>
      <c r="T3164" s="10">
        <f t="shared" si="397"/>
        <v>41827.083333333336</v>
      </c>
      <c r="U3164" t="str">
        <f t="shared" si="398"/>
        <v>TRUE</v>
      </c>
      <c r="V3164">
        <f t="shared" si="399"/>
        <v>27.397430555560277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41775.753761574073</v>
      </c>
      <c r="T3165" s="10">
        <f t="shared" si="397"/>
        <v>41805.753761574073</v>
      </c>
      <c r="U3165" t="str">
        <f t="shared" si="398"/>
        <v>TRUE</v>
      </c>
      <c r="V3165">
        <f t="shared" si="399"/>
        <v>30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41766.80572916667</v>
      </c>
      <c r="T3166" s="10">
        <f t="shared" si="397"/>
        <v>41799.80572916667</v>
      </c>
      <c r="U3166" t="str">
        <f t="shared" si="398"/>
        <v>TRUE</v>
      </c>
      <c r="V3166">
        <f t="shared" si="399"/>
        <v>33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40644.159259259257</v>
      </c>
      <c r="T3167" s="10">
        <f t="shared" si="397"/>
        <v>40666.165972222225</v>
      </c>
      <c r="U3167" t="str">
        <f t="shared" si="398"/>
        <v>TRUE</v>
      </c>
      <c r="V3167">
        <f t="shared" si="399"/>
        <v>22.006712962967867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41940.69158564815</v>
      </c>
      <c r="T3168" s="10">
        <f t="shared" si="397"/>
        <v>41969.332638888889</v>
      </c>
      <c r="U3168" t="str">
        <f t="shared" si="398"/>
        <v>TRUE</v>
      </c>
      <c r="V3168">
        <f t="shared" si="399"/>
        <v>28.641053240738984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41839.175706018519</v>
      </c>
      <c r="T3169" s="10">
        <f t="shared" si="397"/>
        <v>41853.175706018519</v>
      </c>
      <c r="U3169" t="str">
        <f t="shared" si="398"/>
        <v>TRUE</v>
      </c>
      <c r="V3169">
        <f t="shared" si="399"/>
        <v>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41772.105937500004</v>
      </c>
      <c r="T3170" s="10">
        <f t="shared" si="397"/>
        <v>41803.916666666664</v>
      </c>
      <c r="U3170" t="str">
        <f t="shared" si="398"/>
        <v>TRUE</v>
      </c>
      <c r="V3170">
        <f t="shared" si="399"/>
        <v>31.810729166660167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41591.737974537034</v>
      </c>
      <c r="T3171" s="10">
        <f t="shared" si="397"/>
        <v>41621.207638888889</v>
      </c>
      <c r="U3171" t="str">
        <f t="shared" si="398"/>
        <v>TRUE</v>
      </c>
      <c r="V3171">
        <f t="shared" si="399"/>
        <v>29.46966435185459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41789.080370370371</v>
      </c>
      <c r="T3172" s="10">
        <f t="shared" si="397"/>
        <v>41822.166666666664</v>
      </c>
      <c r="U3172" t="str">
        <f t="shared" si="398"/>
        <v>TRUE</v>
      </c>
      <c r="V3172">
        <f t="shared" si="399"/>
        <v>33.086296296292858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42466.608310185184</v>
      </c>
      <c r="T3173" s="10">
        <f t="shared" si="397"/>
        <v>42496.608310185184</v>
      </c>
      <c r="U3173" t="str">
        <f t="shared" si="398"/>
        <v>TRUE</v>
      </c>
      <c r="V3173">
        <f t="shared" si="399"/>
        <v>30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40923.729953703703</v>
      </c>
      <c r="T3174" s="10">
        <f t="shared" si="397"/>
        <v>40953.729953703703</v>
      </c>
      <c r="U3174" t="str">
        <f t="shared" si="398"/>
        <v>TRUE</v>
      </c>
      <c r="V3174">
        <f t="shared" si="399"/>
        <v>30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41878.878379629627</v>
      </c>
      <c r="T3175" s="10">
        <f t="shared" si="397"/>
        <v>41908.878379629627</v>
      </c>
      <c r="U3175" t="str">
        <f t="shared" si="398"/>
        <v>TRUE</v>
      </c>
      <c r="V3175">
        <f t="shared" si="399"/>
        <v>30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41862.864675925928</v>
      </c>
      <c r="T3176" s="10">
        <f t="shared" si="397"/>
        <v>41876.864675925928</v>
      </c>
      <c r="U3176" t="str">
        <f t="shared" si="398"/>
        <v>TRUE</v>
      </c>
      <c r="V3176">
        <f t="shared" si="399"/>
        <v>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40531.886886574073</v>
      </c>
      <c r="T3177" s="10">
        <f t="shared" si="397"/>
        <v>40591.886886574073</v>
      </c>
      <c r="U3177" t="str">
        <f t="shared" si="398"/>
        <v>TRUE</v>
      </c>
      <c r="V3177">
        <f t="shared" si="399"/>
        <v>60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41477.930914351848</v>
      </c>
      <c r="T3178" s="10">
        <f t="shared" si="397"/>
        <v>41504.625</v>
      </c>
      <c r="U3178" t="str">
        <f t="shared" si="398"/>
        <v>TRUE</v>
      </c>
      <c r="V3178">
        <f t="shared" si="399"/>
        <v>26.694085648152395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41781.666770833333</v>
      </c>
      <c r="T3179" s="10">
        <f t="shared" si="397"/>
        <v>41811.666770833333</v>
      </c>
      <c r="U3179" t="str">
        <f t="shared" si="398"/>
        <v>TRUE</v>
      </c>
      <c r="V3179">
        <f t="shared" si="399"/>
        <v>30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41806.605034722219</v>
      </c>
      <c r="T3180" s="10">
        <f t="shared" si="397"/>
        <v>41836.605034722219</v>
      </c>
      <c r="U3180" t="str">
        <f t="shared" si="398"/>
        <v>TRUE</v>
      </c>
      <c r="V3180">
        <f t="shared" si="399"/>
        <v>30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41375.702210648145</v>
      </c>
      <c r="T3181" s="10">
        <f t="shared" si="397"/>
        <v>41400.702210648145</v>
      </c>
      <c r="U3181" t="str">
        <f t="shared" si="398"/>
        <v>TRUE</v>
      </c>
      <c r="V3181">
        <f t="shared" si="399"/>
        <v>25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41780.412604166668</v>
      </c>
      <c r="T3182" s="10">
        <f t="shared" si="397"/>
        <v>41810.412604166668</v>
      </c>
      <c r="U3182" t="str">
        <f t="shared" si="398"/>
        <v>TRUE</v>
      </c>
      <c r="V3182">
        <f t="shared" si="399"/>
        <v>30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41779.310034722221</v>
      </c>
      <c r="T3183" s="10">
        <f t="shared" si="397"/>
        <v>41805.666666666664</v>
      </c>
      <c r="U3183" t="str">
        <f t="shared" si="398"/>
        <v>TRUE</v>
      </c>
      <c r="V3183">
        <f t="shared" si="399"/>
        <v>26.356631944443507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40883.949317129627</v>
      </c>
      <c r="T3184" s="10">
        <f t="shared" si="397"/>
        <v>40939.708333333336</v>
      </c>
      <c r="U3184" t="str">
        <f t="shared" si="398"/>
        <v>TRUE</v>
      </c>
      <c r="V3184">
        <f t="shared" si="399"/>
        <v>55.759016203708597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41491.79478009259</v>
      </c>
      <c r="T3185" s="10">
        <f t="shared" si="397"/>
        <v>41509.79478009259</v>
      </c>
      <c r="U3185" t="str">
        <f t="shared" si="398"/>
        <v>TRUE</v>
      </c>
      <c r="V3185">
        <f t="shared" si="399"/>
        <v>18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41791.993414351848</v>
      </c>
      <c r="T3186" s="10">
        <f t="shared" si="397"/>
        <v>41821.993414351848</v>
      </c>
      <c r="U3186" t="str">
        <f t="shared" si="398"/>
        <v>TRUE</v>
      </c>
      <c r="V3186">
        <f t="shared" si="399"/>
        <v>30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41829.977326388893</v>
      </c>
      <c r="T3187" s="10">
        <f t="shared" si="397"/>
        <v>41836.977326388893</v>
      </c>
      <c r="U3187" t="str">
        <f t="shared" si="398"/>
        <v>TRUE</v>
      </c>
      <c r="V3187">
        <f t="shared" si="399"/>
        <v>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41868.924050925925</v>
      </c>
      <c r="T3188" s="10">
        <f t="shared" si="397"/>
        <v>41898.875</v>
      </c>
      <c r="U3188" t="str">
        <f t="shared" si="398"/>
        <v>TRUE</v>
      </c>
      <c r="V3188">
        <f t="shared" si="399"/>
        <v>29.950949074074742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41835.666354166664</v>
      </c>
      <c r="T3189" s="10">
        <f t="shared" si="397"/>
        <v>41855.666354166664</v>
      </c>
      <c r="U3189" t="str">
        <f t="shared" si="398"/>
        <v>TRUE</v>
      </c>
      <c r="V3189">
        <f t="shared" si="399"/>
        <v>20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42144.415532407409</v>
      </c>
      <c r="T3190" s="10">
        <f t="shared" si="397"/>
        <v>42165.415532407409</v>
      </c>
      <c r="U3190" t="str">
        <f t="shared" si="398"/>
        <v>FALSE</v>
      </c>
      <c r="V3190">
        <f t="shared" si="399"/>
        <v>21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42118.346435185187</v>
      </c>
      <c r="T3191" s="10">
        <f t="shared" si="397"/>
        <v>42148.346435185187</v>
      </c>
      <c r="U3191" t="str">
        <f t="shared" si="398"/>
        <v>FALSE</v>
      </c>
      <c r="V3191">
        <f t="shared" si="399"/>
        <v>30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>
        <f t="shared" si="393"/>
        <v>0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42683.151331018518</v>
      </c>
      <c r="T3192" s="10">
        <f t="shared" si="397"/>
        <v>42713.192997685182</v>
      </c>
      <c r="U3192" t="str">
        <f t="shared" si="398"/>
        <v>FALSE</v>
      </c>
      <c r="V3192">
        <f t="shared" si="399"/>
        <v>30.041666666664241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42538.755428240736</v>
      </c>
      <c r="T3193" s="10">
        <f t="shared" si="397"/>
        <v>42598.755428240736</v>
      </c>
      <c r="U3193" t="str">
        <f t="shared" si="398"/>
        <v>FALSE</v>
      </c>
      <c r="V3193">
        <f t="shared" si="399"/>
        <v>60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42018.94049768518</v>
      </c>
      <c r="T3194" s="10">
        <f t="shared" si="397"/>
        <v>42063.916666666672</v>
      </c>
      <c r="U3194" t="str">
        <f t="shared" si="398"/>
        <v>FALSE</v>
      </c>
      <c r="V3194">
        <f t="shared" si="399"/>
        <v>44.976168981491355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42010.968240740738</v>
      </c>
      <c r="T3195" s="10">
        <f t="shared" si="397"/>
        <v>42055.968240740738</v>
      </c>
      <c r="U3195" t="str">
        <f t="shared" si="398"/>
        <v>FALSE</v>
      </c>
      <c r="V3195">
        <f t="shared" si="399"/>
        <v>45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>
        <f t="shared" si="393"/>
        <v>0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42182.062476851846</v>
      </c>
      <c r="T3196" s="10">
        <f t="shared" si="397"/>
        <v>42212.062476851846</v>
      </c>
      <c r="U3196" t="str">
        <f t="shared" si="398"/>
        <v>FALSE</v>
      </c>
      <c r="V3196">
        <f t="shared" si="399"/>
        <v>30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42017.594236111108</v>
      </c>
      <c r="T3197" s="10">
        <f t="shared" si="397"/>
        <v>42047.594236111108</v>
      </c>
      <c r="U3197" t="str">
        <f t="shared" si="398"/>
        <v>FALSE</v>
      </c>
      <c r="V3197">
        <f t="shared" si="399"/>
        <v>30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42157.598090277781</v>
      </c>
      <c r="T3198" s="10">
        <f t="shared" si="397"/>
        <v>42217.583333333328</v>
      </c>
      <c r="U3198" t="str">
        <f t="shared" si="398"/>
        <v>FALSE</v>
      </c>
      <c r="V3198">
        <f t="shared" si="399"/>
        <v>59.985243055547471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42009.493263888886</v>
      </c>
      <c r="T3199" s="10">
        <f t="shared" si="397"/>
        <v>42039.493263888886</v>
      </c>
      <c r="U3199" t="str">
        <f t="shared" si="398"/>
        <v>FALSE</v>
      </c>
      <c r="V3199">
        <f t="shared" si="399"/>
        <v>30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42013.424502314811</v>
      </c>
      <c r="T3200" s="10">
        <f t="shared" si="397"/>
        <v>42051.424502314811</v>
      </c>
      <c r="U3200" t="str">
        <f t="shared" si="398"/>
        <v>FALSE</v>
      </c>
      <c r="V3200">
        <f t="shared" si="399"/>
        <v>38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41858.761782407404</v>
      </c>
      <c r="T3201" s="10">
        <f t="shared" si="397"/>
        <v>41888.875</v>
      </c>
      <c r="U3201" t="str">
        <f t="shared" si="398"/>
        <v>FALSE</v>
      </c>
      <c r="V3201">
        <f t="shared" si="399"/>
        <v>30.113217592595902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42460.320613425924</v>
      </c>
      <c r="T3202" s="10">
        <f t="shared" si="397"/>
        <v>42490.231944444444</v>
      </c>
      <c r="U3202" t="str">
        <f t="shared" si="398"/>
        <v>FALSE</v>
      </c>
      <c r="V3202">
        <f t="shared" si="399"/>
        <v>29.911331018520286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IF(L3203&gt;0, E3203/L3203,0)</f>
        <v>12.5</v>
      </c>
      <c r="Q3203" t="str">
        <f t="shared" ref="Q3203:Q3266" si="402">LEFT(N3203, FIND("/",N3203,1)-1)</f>
        <v>theater</v>
      </c>
      <c r="R3203" t="str">
        <f t="shared" ref="R3203:R3266" si="403">RIGHT(N3203,LEN(N3203)-FIND("/",N3203))</f>
        <v>musical</v>
      </c>
      <c r="S3203" s="10">
        <f t="shared" ref="S3203:S3266" si="404">(((J3203/60)/60)/24)+DATE(1970,1,1)</f>
        <v>41861.767094907409</v>
      </c>
      <c r="T3203" s="10">
        <f t="shared" ref="T3203:T3266" si="405">(((I3203/60)/60)/24)+DATE(1970,1,1)</f>
        <v>41882.767094907409</v>
      </c>
      <c r="U3203" t="str">
        <f t="shared" ref="U3203:U3266" si="406">IF(E3203&gt;=D3203,"TRUE","FALSE")</f>
        <v>FALSE</v>
      </c>
      <c r="V3203">
        <f t="shared" ref="V3203:V3266" si="407">T3203-S3203</f>
        <v>21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42293.853541666671</v>
      </c>
      <c r="T3204" s="10">
        <f t="shared" si="405"/>
        <v>42352.249305555553</v>
      </c>
      <c r="U3204" t="str">
        <f t="shared" si="406"/>
        <v>FALSE</v>
      </c>
      <c r="V3204">
        <f t="shared" si="407"/>
        <v>58.395763888882357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42242.988680555558</v>
      </c>
      <c r="T3205" s="10">
        <f t="shared" si="405"/>
        <v>42272.988680555558</v>
      </c>
      <c r="U3205" t="str">
        <f t="shared" si="406"/>
        <v>FALSE</v>
      </c>
      <c r="V3205">
        <f t="shared" si="407"/>
        <v>30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>
        <f t="shared" si="401"/>
        <v>0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42172.686099537037</v>
      </c>
      <c r="T3206" s="10">
        <f t="shared" si="405"/>
        <v>42202.676388888889</v>
      </c>
      <c r="U3206" t="str">
        <f t="shared" si="406"/>
        <v>FALSE</v>
      </c>
      <c r="V3206">
        <f t="shared" si="407"/>
        <v>29.99028935185197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42095.374675925923</v>
      </c>
      <c r="T3207" s="10">
        <f t="shared" si="405"/>
        <v>42125.374675925923</v>
      </c>
      <c r="U3207" t="str">
        <f t="shared" si="406"/>
        <v>FALSE</v>
      </c>
      <c r="V3207">
        <f t="shared" si="407"/>
        <v>30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>
        <f t="shared" si="401"/>
        <v>0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42236.276053240741</v>
      </c>
      <c r="T3208" s="10">
        <f t="shared" si="405"/>
        <v>42266.276053240741</v>
      </c>
      <c r="U3208" t="str">
        <f t="shared" si="406"/>
        <v>FALSE</v>
      </c>
      <c r="V3208">
        <f t="shared" si="407"/>
        <v>30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42057.277858796297</v>
      </c>
      <c r="T3209" s="10">
        <f t="shared" si="405"/>
        <v>42117.236192129625</v>
      </c>
      <c r="U3209" t="str">
        <f t="shared" si="406"/>
        <v>FALSE</v>
      </c>
      <c r="V3209">
        <f t="shared" si="407"/>
        <v>59.958333333328483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41827.605057870373</v>
      </c>
      <c r="T3210" s="10">
        <f t="shared" si="405"/>
        <v>41848.605057870373</v>
      </c>
      <c r="U3210" t="str">
        <f t="shared" si="406"/>
        <v>TRUE</v>
      </c>
      <c r="V3210">
        <f t="shared" si="407"/>
        <v>21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41778.637245370373</v>
      </c>
      <c r="T3211" s="10">
        <f t="shared" si="405"/>
        <v>41810.958333333336</v>
      </c>
      <c r="U3211" t="str">
        <f t="shared" si="406"/>
        <v>TRUE</v>
      </c>
      <c r="V3211">
        <f t="shared" si="407"/>
        <v>32.321087962962338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41013.936562499999</v>
      </c>
      <c r="T3212" s="10">
        <f t="shared" si="405"/>
        <v>41061.165972222225</v>
      </c>
      <c r="U3212" t="str">
        <f t="shared" si="406"/>
        <v>TRUE</v>
      </c>
      <c r="V3212">
        <f t="shared" si="407"/>
        <v>47.229409722225682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41834.586574074077</v>
      </c>
      <c r="T3213" s="10">
        <f t="shared" si="405"/>
        <v>41866.083333333336</v>
      </c>
      <c r="U3213" t="str">
        <f t="shared" si="406"/>
        <v>TRUE</v>
      </c>
      <c r="V3213">
        <f t="shared" si="407"/>
        <v>31.496759259258397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41829.795729166668</v>
      </c>
      <c r="T3214" s="10">
        <f t="shared" si="405"/>
        <v>41859.795729166668</v>
      </c>
      <c r="U3214" t="str">
        <f t="shared" si="406"/>
        <v>TRUE</v>
      </c>
      <c r="V3214">
        <f t="shared" si="407"/>
        <v>30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42171.763414351852</v>
      </c>
      <c r="T3215" s="10">
        <f t="shared" si="405"/>
        <v>42211.763414351852</v>
      </c>
      <c r="U3215" t="str">
        <f t="shared" si="406"/>
        <v>TRUE</v>
      </c>
      <c r="V3215">
        <f t="shared" si="407"/>
        <v>40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42337.792511574073</v>
      </c>
      <c r="T3216" s="10">
        <f t="shared" si="405"/>
        <v>42374.996527777781</v>
      </c>
      <c r="U3216" t="str">
        <f t="shared" si="406"/>
        <v>TRUE</v>
      </c>
      <c r="V3216">
        <f t="shared" si="407"/>
        <v>37.204016203708306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42219.665173611109</v>
      </c>
      <c r="T3217" s="10">
        <f t="shared" si="405"/>
        <v>42257.165972222225</v>
      </c>
      <c r="U3217" t="str">
        <f t="shared" si="406"/>
        <v>TRUE</v>
      </c>
      <c r="V3217">
        <f t="shared" si="407"/>
        <v>37.500798611115897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42165.462627314817</v>
      </c>
      <c r="T3218" s="10">
        <f t="shared" si="405"/>
        <v>42196.604166666672</v>
      </c>
      <c r="U3218" t="str">
        <f t="shared" si="406"/>
        <v>TRUE</v>
      </c>
      <c r="V3218">
        <f t="shared" si="407"/>
        <v>31.14153935185459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42648.546111111107</v>
      </c>
      <c r="T3219" s="10">
        <f t="shared" si="405"/>
        <v>42678.546111111107</v>
      </c>
      <c r="U3219" t="str">
        <f t="shared" si="406"/>
        <v>TRUE</v>
      </c>
      <c r="V3219">
        <f t="shared" si="407"/>
        <v>30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41971.002152777779</v>
      </c>
      <c r="T3220" s="10">
        <f t="shared" si="405"/>
        <v>42004</v>
      </c>
      <c r="U3220" t="str">
        <f t="shared" si="406"/>
        <v>TRUE</v>
      </c>
      <c r="V3220">
        <f t="shared" si="407"/>
        <v>32.997847222221026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42050.983182870375</v>
      </c>
      <c r="T3221" s="10">
        <f t="shared" si="405"/>
        <v>42085.941516203704</v>
      </c>
      <c r="U3221" t="str">
        <f t="shared" si="406"/>
        <v>TRUE</v>
      </c>
      <c r="V3221">
        <f t="shared" si="407"/>
        <v>34.958333333328483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42772.833379629628</v>
      </c>
      <c r="T3222" s="10">
        <f t="shared" si="405"/>
        <v>42806.875</v>
      </c>
      <c r="U3222" t="str">
        <f t="shared" si="406"/>
        <v>TRUE</v>
      </c>
      <c r="V3222">
        <f t="shared" si="407"/>
        <v>34.041620370371675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42155.696793981479</v>
      </c>
      <c r="T3223" s="10">
        <f t="shared" si="405"/>
        <v>42190.696793981479</v>
      </c>
      <c r="U3223" t="str">
        <f t="shared" si="406"/>
        <v>TRUE</v>
      </c>
      <c r="V3223">
        <f t="shared" si="407"/>
        <v>35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42270.582141203704</v>
      </c>
      <c r="T3224" s="10">
        <f t="shared" si="405"/>
        <v>42301.895138888889</v>
      </c>
      <c r="U3224" t="str">
        <f t="shared" si="406"/>
        <v>TRUE</v>
      </c>
      <c r="V3224">
        <f t="shared" si="407"/>
        <v>31.31299768518511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42206.835370370376</v>
      </c>
      <c r="T3225" s="10">
        <f t="shared" si="405"/>
        <v>42236.835370370376</v>
      </c>
      <c r="U3225" t="str">
        <f t="shared" si="406"/>
        <v>TRUE</v>
      </c>
      <c r="V3225">
        <f t="shared" si="407"/>
        <v>30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42697.850844907407</v>
      </c>
      <c r="T3226" s="10">
        <f t="shared" si="405"/>
        <v>42745.208333333328</v>
      </c>
      <c r="U3226" t="str">
        <f t="shared" si="406"/>
        <v>TRUE</v>
      </c>
      <c r="V3226">
        <f t="shared" si="407"/>
        <v>47.357488425921474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42503.559467592597</v>
      </c>
      <c r="T3227" s="10">
        <f t="shared" si="405"/>
        <v>42524.875</v>
      </c>
      <c r="U3227" t="str">
        <f t="shared" si="406"/>
        <v>TRUE</v>
      </c>
      <c r="V3227">
        <f t="shared" si="407"/>
        <v>21.315532407403225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42277.583472222221</v>
      </c>
      <c r="T3228" s="10">
        <f t="shared" si="405"/>
        <v>42307.583472222221</v>
      </c>
      <c r="U3228" t="str">
        <f t="shared" si="406"/>
        <v>TRUE</v>
      </c>
      <c r="V3228">
        <f t="shared" si="407"/>
        <v>30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42722.882361111115</v>
      </c>
      <c r="T3229" s="10">
        <f t="shared" si="405"/>
        <v>42752.882361111115</v>
      </c>
      <c r="U3229" t="str">
        <f t="shared" si="406"/>
        <v>TRUE</v>
      </c>
      <c r="V3229">
        <f t="shared" si="407"/>
        <v>30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42323.70930555556</v>
      </c>
      <c r="T3230" s="10">
        <f t="shared" si="405"/>
        <v>42355.207638888889</v>
      </c>
      <c r="U3230" t="str">
        <f t="shared" si="406"/>
        <v>TRUE</v>
      </c>
      <c r="V3230">
        <f t="shared" si="407"/>
        <v>31.498333333329356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41933.291643518518</v>
      </c>
      <c r="T3231" s="10">
        <f t="shared" si="405"/>
        <v>41963.333310185189</v>
      </c>
      <c r="U3231" t="str">
        <f t="shared" si="406"/>
        <v>TRUE</v>
      </c>
      <c r="V3231">
        <f t="shared" si="407"/>
        <v>30.041666666671517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41898.168125000004</v>
      </c>
      <c r="T3232" s="10">
        <f t="shared" si="405"/>
        <v>41913.165972222225</v>
      </c>
      <c r="U3232" t="str">
        <f t="shared" si="406"/>
        <v>TRUE</v>
      </c>
      <c r="V3232">
        <f t="shared" si="407"/>
        <v>14.997847222221026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42446.943831018521</v>
      </c>
      <c r="T3233" s="10">
        <f t="shared" si="405"/>
        <v>42476.943831018521</v>
      </c>
      <c r="U3233" t="str">
        <f t="shared" si="406"/>
        <v>TRUE</v>
      </c>
      <c r="V3233">
        <f t="shared" si="407"/>
        <v>30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42463.81385416667</v>
      </c>
      <c r="T3234" s="10">
        <f t="shared" si="405"/>
        <v>42494.165972222225</v>
      </c>
      <c r="U3234" t="str">
        <f t="shared" si="406"/>
        <v>TRUE</v>
      </c>
      <c r="V3234">
        <f t="shared" si="407"/>
        <v>30.352118055554456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42766.805034722223</v>
      </c>
      <c r="T3235" s="10">
        <f t="shared" si="405"/>
        <v>42796.805034722223</v>
      </c>
      <c r="U3235" t="str">
        <f t="shared" si="406"/>
        <v>TRUE</v>
      </c>
      <c r="V3235">
        <f t="shared" si="407"/>
        <v>30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42734.789444444439</v>
      </c>
      <c r="T3236" s="10">
        <f t="shared" si="405"/>
        <v>42767.979861111111</v>
      </c>
      <c r="U3236" t="str">
        <f t="shared" si="406"/>
        <v>TRUE</v>
      </c>
      <c r="V3236">
        <f t="shared" si="407"/>
        <v>33.190416666671808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42522.347812499997</v>
      </c>
      <c r="T3237" s="10">
        <f t="shared" si="405"/>
        <v>42552.347812499997</v>
      </c>
      <c r="U3237" t="str">
        <f t="shared" si="406"/>
        <v>TRUE</v>
      </c>
      <c r="V3237">
        <f t="shared" si="407"/>
        <v>30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42702.917048611111</v>
      </c>
      <c r="T3238" s="10">
        <f t="shared" si="405"/>
        <v>42732.917048611111</v>
      </c>
      <c r="U3238" t="str">
        <f t="shared" si="406"/>
        <v>TRUE</v>
      </c>
      <c r="V3238">
        <f t="shared" si="407"/>
        <v>30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42252.474351851852</v>
      </c>
      <c r="T3239" s="10">
        <f t="shared" si="405"/>
        <v>42276.165972222225</v>
      </c>
      <c r="U3239" t="str">
        <f t="shared" si="406"/>
        <v>TRUE</v>
      </c>
      <c r="V3239">
        <f t="shared" si="407"/>
        <v>23.69162037037313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42156.510393518518</v>
      </c>
      <c r="T3240" s="10">
        <f t="shared" si="405"/>
        <v>42186.510393518518</v>
      </c>
      <c r="U3240" t="str">
        <f t="shared" si="406"/>
        <v>TRUE</v>
      </c>
      <c r="V3240">
        <f t="shared" si="407"/>
        <v>30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42278.089039351849</v>
      </c>
      <c r="T3241" s="10">
        <f t="shared" si="405"/>
        <v>42302.999305555553</v>
      </c>
      <c r="U3241" t="str">
        <f t="shared" si="406"/>
        <v>TRUE</v>
      </c>
      <c r="V3241">
        <f t="shared" si="407"/>
        <v>24.910266203703941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42754.693842592591</v>
      </c>
      <c r="T3242" s="10">
        <f t="shared" si="405"/>
        <v>42782.958333333328</v>
      </c>
      <c r="U3242" t="str">
        <f t="shared" si="406"/>
        <v>TRUE</v>
      </c>
      <c r="V3242">
        <f t="shared" si="407"/>
        <v>28.264490740737529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41893.324884259258</v>
      </c>
      <c r="T3243" s="10">
        <f t="shared" si="405"/>
        <v>41926.290972222225</v>
      </c>
      <c r="U3243" t="str">
        <f t="shared" si="406"/>
        <v>TRUE</v>
      </c>
      <c r="V3243">
        <f t="shared" si="407"/>
        <v>32.966087962966412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41871.755694444444</v>
      </c>
      <c r="T3244" s="10">
        <f t="shared" si="405"/>
        <v>41901.755694444444</v>
      </c>
      <c r="U3244" t="str">
        <f t="shared" si="406"/>
        <v>TRUE</v>
      </c>
      <c r="V3244">
        <f t="shared" si="407"/>
        <v>30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42262.096782407403</v>
      </c>
      <c r="T3245" s="10">
        <f t="shared" si="405"/>
        <v>42286</v>
      </c>
      <c r="U3245" t="str">
        <f t="shared" si="406"/>
        <v>TRUE</v>
      </c>
      <c r="V3245">
        <f t="shared" si="407"/>
        <v>23.903217592596775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42675.694236111114</v>
      </c>
      <c r="T3246" s="10">
        <f t="shared" si="405"/>
        <v>42705.735902777778</v>
      </c>
      <c r="U3246" t="str">
        <f t="shared" si="406"/>
        <v>TRUE</v>
      </c>
      <c r="V3246">
        <f t="shared" si="407"/>
        <v>30.041666666664241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42135.60020833333</v>
      </c>
      <c r="T3247" s="10">
        <f t="shared" si="405"/>
        <v>42167.083333333328</v>
      </c>
      <c r="U3247" t="str">
        <f t="shared" si="406"/>
        <v>TRUE</v>
      </c>
      <c r="V3247">
        <f t="shared" si="407"/>
        <v>31.483124999998836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42230.472222222219</v>
      </c>
      <c r="T3248" s="10">
        <f t="shared" si="405"/>
        <v>42259.165972222225</v>
      </c>
      <c r="U3248" t="str">
        <f t="shared" si="406"/>
        <v>TRUE</v>
      </c>
      <c r="V3248">
        <f t="shared" si="407"/>
        <v>28.693750000005821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42167.434166666666</v>
      </c>
      <c r="T3249" s="10">
        <f t="shared" si="405"/>
        <v>42197.434166666666</v>
      </c>
      <c r="U3249" t="str">
        <f t="shared" si="406"/>
        <v>TRUE</v>
      </c>
      <c r="V3249">
        <f t="shared" si="407"/>
        <v>30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42068.888391203705</v>
      </c>
      <c r="T3250" s="10">
        <f t="shared" si="405"/>
        <v>42098.846724537041</v>
      </c>
      <c r="U3250" t="str">
        <f t="shared" si="406"/>
        <v>TRUE</v>
      </c>
      <c r="V3250">
        <f t="shared" si="407"/>
        <v>29.958333333335759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42145.746689814812</v>
      </c>
      <c r="T3251" s="10">
        <f t="shared" si="405"/>
        <v>42175.746689814812</v>
      </c>
      <c r="U3251" t="str">
        <f t="shared" si="406"/>
        <v>TRUE</v>
      </c>
      <c r="V3251">
        <f t="shared" si="407"/>
        <v>30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41918.742175925923</v>
      </c>
      <c r="T3252" s="10">
        <f t="shared" si="405"/>
        <v>41948.783842592595</v>
      </c>
      <c r="U3252" t="str">
        <f t="shared" si="406"/>
        <v>TRUE</v>
      </c>
      <c r="V3252">
        <f t="shared" si="407"/>
        <v>30.041666666671517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42146.731087962966</v>
      </c>
      <c r="T3253" s="10">
        <f t="shared" si="405"/>
        <v>42176.731087962966</v>
      </c>
      <c r="U3253" t="str">
        <f t="shared" si="406"/>
        <v>TRUE</v>
      </c>
      <c r="V3253">
        <f t="shared" si="407"/>
        <v>30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42590.472685185188</v>
      </c>
      <c r="T3254" s="10">
        <f t="shared" si="405"/>
        <v>42620.472685185188</v>
      </c>
      <c r="U3254" t="str">
        <f t="shared" si="406"/>
        <v>TRUE</v>
      </c>
      <c r="V3254">
        <f t="shared" si="407"/>
        <v>30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42602.576712962968</v>
      </c>
      <c r="T3255" s="10">
        <f t="shared" si="405"/>
        <v>42621.15625</v>
      </c>
      <c r="U3255" t="str">
        <f t="shared" si="406"/>
        <v>TRUE</v>
      </c>
      <c r="V3255">
        <f t="shared" si="407"/>
        <v>18.579537037032424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42059.085752314815</v>
      </c>
      <c r="T3256" s="10">
        <f t="shared" si="405"/>
        <v>42089.044085648144</v>
      </c>
      <c r="U3256" t="str">
        <f t="shared" si="406"/>
        <v>TRUE</v>
      </c>
      <c r="V3256">
        <f t="shared" si="407"/>
        <v>29.958333333328483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41889.768229166664</v>
      </c>
      <c r="T3257" s="10">
        <f t="shared" si="405"/>
        <v>41919.768229166664</v>
      </c>
      <c r="U3257" t="str">
        <f t="shared" si="406"/>
        <v>TRUE</v>
      </c>
      <c r="V3257">
        <f t="shared" si="407"/>
        <v>30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42144.573807870373</v>
      </c>
      <c r="T3258" s="10">
        <f t="shared" si="405"/>
        <v>42166.165972222225</v>
      </c>
      <c r="U3258" t="str">
        <f t="shared" si="406"/>
        <v>TRUE</v>
      </c>
      <c r="V3258">
        <f t="shared" si="407"/>
        <v>21.592164351852261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42758.559629629628</v>
      </c>
      <c r="T3259" s="10">
        <f t="shared" si="405"/>
        <v>42788.559629629628</v>
      </c>
      <c r="U3259" t="str">
        <f t="shared" si="406"/>
        <v>TRUE</v>
      </c>
      <c r="V3259">
        <f t="shared" si="407"/>
        <v>30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41982.887280092589</v>
      </c>
      <c r="T3260" s="10">
        <f t="shared" si="405"/>
        <v>42012.887280092589</v>
      </c>
      <c r="U3260" t="str">
        <f t="shared" si="406"/>
        <v>TRUE</v>
      </c>
      <c r="V3260">
        <f t="shared" si="407"/>
        <v>30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42614.760937500003</v>
      </c>
      <c r="T3261" s="10">
        <f t="shared" si="405"/>
        <v>42644.165972222225</v>
      </c>
      <c r="U3261" t="str">
        <f t="shared" si="406"/>
        <v>TRUE</v>
      </c>
      <c r="V3261">
        <f t="shared" si="407"/>
        <v>29.405034722221899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42303.672662037032</v>
      </c>
      <c r="T3262" s="10">
        <f t="shared" si="405"/>
        <v>42338.714328703703</v>
      </c>
      <c r="U3262" t="str">
        <f t="shared" si="406"/>
        <v>TRUE</v>
      </c>
      <c r="V3262">
        <f t="shared" si="407"/>
        <v>35.041666666671517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42171.725416666668</v>
      </c>
      <c r="T3263" s="10">
        <f t="shared" si="405"/>
        <v>42201.725416666668</v>
      </c>
      <c r="U3263" t="str">
        <f t="shared" si="406"/>
        <v>TRUE</v>
      </c>
      <c r="V3263">
        <f t="shared" si="407"/>
        <v>30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41964.315532407403</v>
      </c>
      <c r="T3264" s="10">
        <f t="shared" si="405"/>
        <v>41995.166666666672</v>
      </c>
      <c r="U3264" t="str">
        <f t="shared" si="406"/>
        <v>TRUE</v>
      </c>
      <c r="V3264">
        <f t="shared" si="407"/>
        <v>30.851134259268292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42284.516064814816</v>
      </c>
      <c r="T3265" s="10">
        <f t="shared" si="405"/>
        <v>42307.875</v>
      </c>
      <c r="U3265" t="str">
        <f t="shared" si="406"/>
        <v>TRUE</v>
      </c>
      <c r="V3265">
        <f t="shared" si="407"/>
        <v>23.358935185184237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42016.800208333334</v>
      </c>
      <c r="T3266" s="10">
        <f t="shared" si="405"/>
        <v>42032.916666666672</v>
      </c>
      <c r="U3266" t="str">
        <f t="shared" si="406"/>
        <v>TRUE</v>
      </c>
      <c r="V3266">
        <f t="shared" si="407"/>
        <v>16.116458333337505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IF(L3267&gt;0, E3267/L3267,0)</f>
        <v>70.285714285714292</v>
      </c>
      <c r="Q3267" t="str">
        <f t="shared" ref="Q3267:Q3330" si="410">LEFT(N3267, FIND("/",N3267,1)-1)</f>
        <v>theater</v>
      </c>
      <c r="R3267" t="str">
        <f t="shared" ref="R3267:R3330" si="411">RIGHT(N3267,LEN(N3267)-FIND("/",N3267))</f>
        <v>plays</v>
      </c>
      <c r="S3267" s="10">
        <f t="shared" ref="S3267:S3330" si="412">(((J3267/60)/60)/24)+DATE(1970,1,1)</f>
        <v>42311.711979166663</v>
      </c>
      <c r="T3267" s="10">
        <f t="shared" ref="T3267:T3330" si="413">(((I3267/60)/60)/24)+DATE(1970,1,1)</f>
        <v>42341.708333333328</v>
      </c>
      <c r="U3267" t="str">
        <f t="shared" ref="U3267:U3330" si="414">IF(E3267&gt;=D3267,"TRUE","FALSE")</f>
        <v>TRUE</v>
      </c>
      <c r="V3267">
        <f t="shared" ref="V3267:V3330" si="415">T3267-S3267</f>
        <v>29.996354166665697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42136.536134259266</v>
      </c>
      <c r="T3268" s="10">
        <f t="shared" si="413"/>
        <v>42167.875</v>
      </c>
      <c r="U3268" t="str">
        <f t="shared" si="414"/>
        <v>TRUE</v>
      </c>
      <c r="V3268">
        <f t="shared" si="415"/>
        <v>31.338865740734036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42172.757638888885</v>
      </c>
      <c r="T3269" s="10">
        <f t="shared" si="413"/>
        <v>42202.757638888885</v>
      </c>
      <c r="U3269" t="str">
        <f t="shared" si="414"/>
        <v>TRUE</v>
      </c>
      <c r="V3269">
        <f t="shared" si="415"/>
        <v>30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42590.90425925926</v>
      </c>
      <c r="T3270" s="10">
        <f t="shared" si="413"/>
        <v>42606.90425925926</v>
      </c>
      <c r="U3270" t="str">
        <f t="shared" si="414"/>
        <v>TRUE</v>
      </c>
      <c r="V3270">
        <f t="shared" si="415"/>
        <v>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42137.395798611105</v>
      </c>
      <c r="T3271" s="10">
        <f t="shared" si="413"/>
        <v>42171.458333333328</v>
      </c>
      <c r="U3271" t="str">
        <f t="shared" si="414"/>
        <v>TRUE</v>
      </c>
      <c r="V3271">
        <f t="shared" si="415"/>
        <v>34.062534722223063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42167.533159722225</v>
      </c>
      <c r="T3272" s="10">
        <f t="shared" si="413"/>
        <v>42197.533159722225</v>
      </c>
      <c r="U3272" t="str">
        <f t="shared" si="414"/>
        <v>TRUE</v>
      </c>
      <c r="V3272">
        <f t="shared" si="415"/>
        <v>30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41915.437210648146</v>
      </c>
      <c r="T3273" s="10">
        <f t="shared" si="413"/>
        <v>41945.478877314818</v>
      </c>
      <c r="U3273" t="str">
        <f t="shared" si="414"/>
        <v>TRUE</v>
      </c>
      <c r="V3273">
        <f t="shared" si="415"/>
        <v>30.041666666671517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42284.500104166669</v>
      </c>
      <c r="T3274" s="10">
        <f t="shared" si="413"/>
        <v>42314.541770833333</v>
      </c>
      <c r="U3274" t="str">
        <f t="shared" si="414"/>
        <v>TRUE</v>
      </c>
      <c r="V3274">
        <f t="shared" si="415"/>
        <v>30.041666666664241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42611.801412037035</v>
      </c>
      <c r="T3275" s="10">
        <f t="shared" si="413"/>
        <v>42627.791666666672</v>
      </c>
      <c r="U3275" t="str">
        <f t="shared" si="414"/>
        <v>TRUE</v>
      </c>
      <c r="V3275">
        <f t="shared" si="415"/>
        <v>15.990254629636183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42400.704537037032</v>
      </c>
      <c r="T3276" s="10">
        <f t="shared" si="413"/>
        <v>42444.875</v>
      </c>
      <c r="U3276" t="str">
        <f t="shared" si="414"/>
        <v>TRUE</v>
      </c>
      <c r="V3276">
        <f t="shared" si="415"/>
        <v>44.170462962967576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42017.88045138889</v>
      </c>
      <c r="T3277" s="10">
        <f t="shared" si="413"/>
        <v>42044.1875</v>
      </c>
      <c r="U3277" t="str">
        <f t="shared" si="414"/>
        <v>TRUE</v>
      </c>
      <c r="V3277">
        <f t="shared" si="415"/>
        <v>26.307048611110076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42426.949988425928</v>
      </c>
      <c r="T3278" s="10">
        <f t="shared" si="413"/>
        <v>42461.165972222225</v>
      </c>
      <c r="U3278" t="str">
        <f t="shared" si="414"/>
        <v>TRUE</v>
      </c>
      <c r="V3278">
        <f t="shared" si="415"/>
        <v>34.215983796297223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41931.682939814818</v>
      </c>
      <c r="T3279" s="10">
        <f t="shared" si="413"/>
        <v>41961.724606481483</v>
      </c>
      <c r="U3279" t="str">
        <f t="shared" si="414"/>
        <v>TRUE</v>
      </c>
      <c r="V3279">
        <f t="shared" si="415"/>
        <v>30.041666666664241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42124.848414351851</v>
      </c>
      <c r="T3280" s="10">
        <f t="shared" si="413"/>
        <v>42154.848414351851</v>
      </c>
      <c r="U3280" t="str">
        <f t="shared" si="414"/>
        <v>TRUE</v>
      </c>
      <c r="V3280">
        <f t="shared" si="415"/>
        <v>30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42431.102534722217</v>
      </c>
      <c r="T3281" s="10">
        <f t="shared" si="413"/>
        <v>42461.06086805556</v>
      </c>
      <c r="U3281" t="str">
        <f t="shared" si="414"/>
        <v>TRUE</v>
      </c>
      <c r="V3281">
        <f t="shared" si="415"/>
        <v>29.958333333343035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42121.756921296299</v>
      </c>
      <c r="T3282" s="10">
        <f t="shared" si="413"/>
        <v>42156.208333333328</v>
      </c>
      <c r="U3282" t="str">
        <f t="shared" si="414"/>
        <v>TRUE</v>
      </c>
      <c r="V3282">
        <f t="shared" si="415"/>
        <v>34.451412037029513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42219.019733796296</v>
      </c>
      <c r="T3283" s="10">
        <f t="shared" si="413"/>
        <v>42249.019733796296</v>
      </c>
      <c r="U3283" t="str">
        <f t="shared" si="414"/>
        <v>TRUE</v>
      </c>
      <c r="V3283">
        <f t="shared" si="415"/>
        <v>30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42445.19430555556</v>
      </c>
      <c r="T3284" s="10">
        <f t="shared" si="413"/>
        <v>42489.19430555556</v>
      </c>
      <c r="U3284" t="str">
        <f t="shared" si="414"/>
        <v>TRUE</v>
      </c>
      <c r="V3284">
        <f t="shared" si="415"/>
        <v>44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42379.74418981481</v>
      </c>
      <c r="T3285" s="10">
        <f t="shared" si="413"/>
        <v>42410.875</v>
      </c>
      <c r="U3285" t="str">
        <f t="shared" si="414"/>
        <v>TRUE</v>
      </c>
      <c r="V3285">
        <f t="shared" si="415"/>
        <v>31.130810185190057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42380.884872685187</v>
      </c>
      <c r="T3286" s="10">
        <f t="shared" si="413"/>
        <v>42398.249305555553</v>
      </c>
      <c r="U3286" t="str">
        <f t="shared" si="414"/>
        <v>TRUE</v>
      </c>
      <c r="V3286">
        <f t="shared" si="415"/>
        <v>17.364432870366727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42762.942430555559</v>
      </c>
      <c r="T3287" s="10">
        <f t="shared" si="413"/>
        <v>42794.208333333328</v>
      </c>
      <c r="U3287" t="str">
        <f t="shared" si="414"/>
        <v>TRUE</v>
      </c>
      <c r="V3287">
        <f t="shared" si="415"/>
        <v>31.265902777769952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42567.840069444443</v>
      </c>
      <c r="T3288" s="10">
        <f t="shared" si="413"/>
        <v>42597.840069444443</v>
      </c>
      <c r="U3288" t="str">
        <f t="shared" si="414"/>
        <v>TRUE</v>
      </c>
      <c r="V3288">
        <f t="shared" si="415"/>
        <v>30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42311.750324074077</v>
      </c>
      <c r="T3289" s="10">
        <f t="shared" si="413"/>
        <v>42336.750324074077</v>
      </c>
      <c r="U3289" t="str">
        <f t="shared" si="414"/>
        <v>TRUE</v>
      </c>
      <c r="V3289">
        <f t="shared" si="415"/>
        <v>25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42505.774479166663</v>
      </c>
      <c r="T3290" s="10">
        <f t="shared" si="413"/>
        <v>42541.958333333328</v>
      </c>
      <c r="U3290" t="str">
        <f t="shared" si="414"/>
        <v>TRUE</v>
      </c>
      <c r="V3290">
        <f t="shared" si="415"/>
        <v>36.183854166665697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42758.368078703701</v>
      </c>
      <c r="T3291" s="10">
        <f t="shared" si="413"/>
        <v>42786.368078703701</v>
      </c>
      <c r="U3291" t="str">
        <f t="shared" si="414"/>
        <v>TRUE</v>
      </c>
      <c r="V3291">
        <f t="shared" si="415"/>
        <v>28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42775.51494212963</v>
      </c>
      <c r="T3292" s="10">
        <f t="shared" si="413"/>
        <v>42805.51494212963</v>
      </c>
      <c r="U3292" t="str">
        <f t="shared" si="414"/>
        <v>TRUE</v>
      </c>
      <c r="V3292">
        <f t="shared" si="415"/>
        <v>30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42232.702546296292</v>
      </c>
      <c r="T3293" s="10">
        <f t="shared" si="413"/>
        <v>42264.165972222225</v>
      </c>
      <c r="U3293" t="str">
        <f t="shared" si="414"/>
        <v>TRUE</v>
      </c>
      <c r="V3293">
        <f t="shared" si="415"/>
        <v>31.463425925932825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42282.770231481481</v>
      </c>
      <c r="T3294" s="10">
        <f t="shared" si="413"/>
        <v>42342.811898148153</v>
      </c>
      <c r="U3294" t="str">
        <f t="shared" si="414"/>
        <v>TRUE</v>
      </c>
      <c r="V3294">
        <f t="shared" si="415"/>
        <v>60.041666666671517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42768.425370370373</v>
      </c>
      <c r="T3295" s="10">
        <f t="shared" si="413"/>
        <v>42798.425370370373</v>
      </c>
      <c r="U3295" t="str">
        <f t="shared" si="414"/>
        <v>TRUE</v>
      </c>
      <c r="V3295">
        <f t="shared" si="415"/>
        <v>30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42141.541134259256</v>
      </c>
      <c r="T3296" s="10">
        <f t="shared" si="413"/>
        <v>42171.541134259256</v>
      </c>
      <c r="U3296" t="str">
        <f t="shared" si="414"/>
        <v>TRUE</v>
      </c>
      <c r="V3296">
        <f t="shared" si="415"/>
        <v>30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42609.442465277782</v>
      </c>
      <c r="T3297" s="10">
        <f t="shared" si="413"/>
        <v>42639.442465277782</v>
      </c>
      <c r="U3297" t="str">
        <f t="shared" si="414"/>
        <v>TRUE</v>
      </c>
      <c r="V3297">
        <f t="shared" si="415"/>
        <v>30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42309.756620370375</v>
      </c>
      <c r="T3298" s="10">
        <f t="shared" si="413"/>
        <v>42330.916666666672</v>
      </c>
      <c r="U3298" t="str">
        <f t="shared" si="414"/>
        <v>TRUE</v>
      </c>
      <c r="V3298">
        <f t="shared" si="415"/>
        <v>21.160046296296059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42193.771481481483</v>
      </c>
      <c r="T3299" s="10">
        <f t="shared" si="413"/>
        <v>42212.957638888889</v>
      </c>
      <c r="U3299" t="str">
        <f t="shared" si="414"/>
        <v>TRUE</v>
      </c>
      <c r="V3299">
        <f t="shared" si="415"/>
        <v>19.186157407406427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42239.957962962959</v>
      </c>
      <c r="T3300" s="10">
        <f t="shared" si="413"/>
        <v>42260</v>
      </c>
      <c r="U3300" t="str">
        <f t="shared" si="414"/>
        <v>TRUE</v>
      </c>
      <c r="V3300">
        <f t="shared" si="415"/>
        <v>20.042037037041155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42261.917395833334</v>
      </c>
      <c r="T3301" s="10">
        <f t="shared" si="413"/>
        <v>42291.917395833334</v>
      </c>
      <c r="U3301" t="str">
        <f t="shared" si="414"/>
        <v>TRUE</v>
      </c>
      <c r="V3301">
        <f t="shared" si="415"/>
        <v>30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42102.743773148148</v>
      </c>
      <c r="T3302" s="10">
        <f t="shared" si="413"/>
        <v>42123.743773148148</v>
      </c>
      <c r="U3302" t="str">
        <f t="shared" si="414"/>
        <v>TRUE</v>
      </c>
      <c r="V3302">
        <f t="shared" si="415"/>
        <v>21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42538.73583333334</v>
      </c>
      <c r="T3303" s="10">
        <f t="shared" si="413"/>
        <v>42583.290972222225</v>
      </c>
      <c r="U3303" t="str">
        <f t="shared" si="414"/>
        <v>TRUE</v>
      </c>
      <c r="V3303">
        <f t="shared" si="415"/>
        <v>44.555138888885267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42681.35157407407</v>
      </c>
      <c r="T3304" s="10">
        <f t="shared" si="413"/>
        <v>42711.35157407407</v>
      </c>
      <c r="U3304" t="str">
        <f t="shared" si="414"/>
        <v>TRUE</v>
      </c>
      <c r="V3304">
        <f t="shared" si="415"/>
        <v>30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42056.65143518518</v>
      </c>
      <c r="T3305" s="10">
        <f t="shared" si="413"/>
        <v>42091.609768518523</v>
      </c>
      <c r="U3305" t="str">
        <f t="shared" si="414"/>
        <v>TRUE</v>
      </c>
      <c r="V3305">
        <f t="shared" si="415"/>
        <v>34.958333333343035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42696.624444444446</v>
      </c>
      <c r="T3306" s="10">
        <f t="shared" si="413"/>
        <v>42726.624444444446</v>
      </c>
      <c r="U3306" t="str">
        <f t="shared" si="414"/>
        <v>TRUE</v>
      </c>
      <c r="V3306">
        <f t="shared" si="415"/>
        <v>30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42186.855879629627</v>
      </c>
      <c r="T3307" s="10">
        <f t="shared" si="413"/>
        <v>42216.855879629627</v>
      </c>
      <c r="U3307" t="str">
        <f t="shared" si="414"/>
        <v>TRUE</v>
      </c>
      <c r="V3307">
        <f t="shared" si="415"/>
        <v>30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42493.219236111108</v>
      </c>
      <c r="T3308" s="10">
        <f t="shared" si="413"/>
        <v>42531.125</v>
      </c>
      <c r="U3308" t="str">
        <f t="shared" si="414"/>
        <v>TRUE</v>
      </c>
      <c r="V3308">
        <f t="shared" si="415"/>
        <v>37.90576388889167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42475.057164351849</v>
      </c>
      <c r="T3309" s="10">
        <f t="shared" si="413"/>
        <v>42505.057164351849</v>
      </c>
      <c r="U3309" t="str">
        <f t="shared" si="414"/>
        <v>TRUE</v>
      </c>
      <c r="V3309">
        <f t="shared" si="415"/>
        <v>30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42452.876909722225</v>
      </c>
      <c r="T3310" s="10">
        <f t="shared" si="413"/>
        <v>42473.876909722225</v>
      </c>
      <c r="U3310" t="str">
        <f t="shared" si="414"/>
        <v>TRUE</v>
      </c>
      <c r="V3310">
        <f t="shared" si="415"/>
        <v>21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42628.650208333333</v>
      </c>
      <c r="T3311" s="10">
        <f t="shared" si="413"/>
        <v>42659.650208333333</v>
      </c>
      <c r="U3311" t="str">
        <f t="shared" si="414"/>
        <v>TRUE</v>
      </c>
      <c r="V3311">
        <f t="shared" si="415"/>
        <v>31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42253.928530092591</v>
      </c>
      <c r="T3312" s="10">
        <f t="shared" si="413"/>
        <v>42283.928530092591</v>
      </c>
      <c r="U3312" t="str">
        <f t="shared" si="414"/>
        <v>TRUE</v>
      </c>
      <c r="V3312">
        <f t="shared" si="415"/>
        <v>30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42264.29178240741</v>
      </c>
      <c r="T3313" s="10">
        <f t="shared" si="413"/>
        <v>42294.29178240741</v>
      </c>
      <c r="U3313" t="str">
        <f t="shared" si="414"/>
        <v>TRUE</v>
      </c>
      <c r="V3313">
        <f t="shared" si="415"/>
        <v>30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42664.809560185182</v>
      </c>
      <c r="T3314" s="10">
        <f t="shared" si="413"/>
        <v>42685.916666666672</v>
      </c>
      <c r="U3314" t="str">
        <f t="shared" si="414"/>
        <v>TRUE</v>
      </c>
      <c r="V3314">
        <f t="shared" si="415"/>
        <v>21.107106481489609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42382.244409722218</v>
      </c>
      <c r="T3315" s="10">
        <f t="shared" si="413"/>
        <v>42396.041666666672</v>
      </c>
      <c r="U3315" t="str">
        <f t="shared" si="414"/>
        <v>TRUE</v>
      </c>
      <c r="V3315">
        <f t="shared" si="415"/>
        <v>13.797256944453693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42105.267488425925</v>
      </c>
      <c r="T3316" s="10">
        <f t="shared" si="413"/>
        <v>42132.836805555555</v>
      </c>
      <c r="U3316" t="str">
        <f t="shared" si="414"/>
        <v>TRUE</v>
      </c>
      <c r="V3316">
        <f t="shared" si="415"/>
        <v>27.569317129629781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42466.303715277783</v>
      </c>
      <c r="T3317" s="10">
        <f t="shared" si="413"/>
        <v>42496.303715277783</v>
      </c>
      <c r="U3317" t="str">
        <f t="shared" si="414"/>
        <v>TRUE</v>
      </c>
      <c r="V3317">
        <f t="shared" si="415"/>
        <v>30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41826.871238425927</v>
      </c>
      <c r="T3318" s="10">
        <f t="shared" si="413"/>
        <v>41859.57916666667</v>
      </c>
      <c r="U3318" t="str">
        <f t="shared" si="414"/>
        <v>TRUE</v>
      </c>
      <c r="V3318">
        <f t="shared" si="415"/>
        <v>32.707928240743058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42499.039629629624</v>
      </c>
      <c r="T3319" s="10">
        <f t="shared" si="413"/>
        <v>42529.039629629624</v>
      </c>
      <c r="U3319" t="str">
        <f t="shared" si="414"/>
        <v>TRUE</v>
      </c>
      <c r="V3319">
        <f t="shared" si="415"/>
        <v>30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42431.302002314813</v>
      </c>
      <c r="T3320" s="10">
        <f t="shared" si="413"/>
        <v>42471.104166666672</v>
      </c>
      <c r="U3320" t="str">
        <f t="shared" si="414"/>
        <v>TRUE</v>
      </c>
      <c r="V3320">
        <f t="shared" si="415"/>
        <v>39.802164351858664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41990.585486111115</v>
      </c>
      <c r="T3321" s="10">
        <f t="shared" si="413"/>
        <v>42035.585486111115</v>
      </c>
      <c r="U3321" t="str">
        <f t="shared" si="414"/>
        <v>TRUE</v>
      </c>
      <c r="V3321">
        <f t="shared" si="415"/>
        <v>45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42513.045798611114</v>
      </c>
      <c r="T3322" s="10">
        <f t="shared" si="413"/>
        <v>42543.045798611114</v>
      </c>
      <c r="U3322" t="str">
        <f t="shared" si="414"/>
        <v>TRUE</v>
      </c>
      <c r="V3322">
        <f t="shared" si="415"/>
        <v>30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41914.100289351853</v>
      </c>
      <c r="T3323" s="10">
        <f t="shared" si="413"/>
        <v>41928.165972222225</v>
      </c>
      <c r="U3323" t="str">
        <f t="shared" si="414"/>
        <v>TRUE</v>
      </c>
      <c r="V3323">
        <f t="shared" si="415"/>
        <v>14.065682870372257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42521.010370370372</v>
      </c>
      <c r="T3324" s="10">
        <f t="shared" si="413"/>
        <v>42543.163194444445</v>
      </c>
      <c r="U3324" t="str">
        <f t="shared" si="414"/>
        <v>TRUE</v>
      </c>
      <c r="V3324">
        <f t="shared" si="415"/>
        <v>22.152824074073578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42608.36583333333</v>
      </c>
      <c r="T3325" s="10">
        <f t="shared" si="413"/>
        <v>42638.36583333333</v>
      </c>
      <c r="U3325" t="str">
        <f t="shared" si="414"/>
        <v>TRUE</v>
      </c>
      <c r="V3325">
        <f t="shared" si="415"/>
        <v>30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42512.58321759259</v>
      </c>
      <c r="T3326" s="10">
        <f t="shared" si="413"/>
        <v>42526.58321759259</v>
      </c>
      <c r="U3326" t="str">
        <f t="shared" si="414"/>
        <v>TRUE</v>
      </c>
      <c r="V3326">
        <f t="shared" si="415"/>
        <v>14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42064.785613425927</v>
      </c>
      <c r="T3327" s="10">
        <f t="shared" si="413"/>
        <v>42099.743946759263</v>
      </c>
      <c r="U3327" t="str">
        <f t="shared" si="414"/>
        <v>TRUE</v>
      </c>
      <c r="V3327">
        <f t="shared" si="415"/>
        <v>34.958333333335759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42041.714178240742</v>
      </c>
      <c r="T3328" s="10">
        <f t="shared" si="413"/>
        <v>42071.67251157407</v>
      </c>
      <c r="U3328" t="str">
        <f t="shared" si="414"/>
        <v>TRUE</v>
      </c>
      <c r="V3328">
        <f t="shared" si="415"/>
        <v>29.958333333328483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42468.374606481477</v>
      </c>
      <c r="T3329" s="10">
        <f t="shared" si="413"/>
        <v>42498.374606481477</v>
      </c>
      <c r="U3329" t="str">
        <f t="shared" si="414"/>
        <v>TRUE</v>
      </c>
      <c r="V3329">
        <f t="shared" si="415"/>
        <v>30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41822.57503472222</v>
      </c>
      <c r="T3330" s="10">
        <f t="shared" si="413"/>
        <v>41825.041666666664</v>
      </c>
      <c r="U3330" t="str">
        <f t="shared" si="414"/>
        <v>TRUE</v>
      </c>
      <c r="V3330">
        <f t="shared" si="415"/>
        <v>2.4666319444440887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IF(L3331&gt;0, E3331/L3331,0)</f>
        <v>44.92307692307692</v>
      </c>
      <c r="Q3331" t="str">
        <f t="shared" ref="Q3331:Q3394" si="418">LEFT(N3331, FIND("/",N3331,1)-1)</f>
        <v>theater</v>
      </c>
      <c r="R3331" t="str">
        <f t="shared" ref="R3331:R3394" si="419">RIGHT(N3331,LEN(N3331)-FIND("/",N3331))</f>
        <v>plays</v>
      </c>
      <c r="S3331" s="10">
        <f t="shared" ref="S3331:S3394" si="420">(((J3331/60)/60)/24)+DATE(1970,1,1)</f>
        <v>41837.323009259257</v>
      </c>
      <c r="T3331" s="10">
        <f t="shared" ref="T3331:T3394" si="421">(((I3331/60)/60)/24)+DATE(1970,1,1)</f>
        <v>41847.958333333336</v>
      </c>
      <c r="U3331" t="str">
        <f t="shared" ref="U3331:U3394" si="422">IF(E3331&gt;=D3331,"TRUE","FALSE")</f>
        <v>TRUE</v>
      </c>
      <c r="V3331">
        <f t="shared" ref="V3331:V3394" si="423">T3331-S3331</f>
        <v>10.635324074079108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42065.887361111112</v>
      </c>
      <c r="T3332" s="10">
        <f t="shared" si="421"/>
        <v>42095.845694444448</v>
      </c>
      <c r="U3332" t="str">
        <f t="shared" si="422"/>
        <v>TRUE</v>
      </c>
      <c r="V3332">
        <f t="shared" si="423"/>
        <v>29.958333333335759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42248.697754629626</v>
      </c>
      <c r="T3333" s="10">
        <f t="shared" si="421"/>
        <v>42283.697754629626</v>
      </c>
      <c r="U3333" t="str">
        <f t="shared" si="422"/>
        <v>TRUE</v>
      </c>
      <c r="V3333">
        <f t="shared" si="423"/>
        <v>35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41809.860300925924</v>
      </c>
      <c r="T3334" s="10">
        <f t="shared" si="421"/>
        <v>41839.860300925924</v>
      </c>
      <c r="U3334" t="str">
        <f t="shared" si="422"/>
        <v>TRUE</v>
      </c>
      <c r="V3334">
        <f t="shared" si="423"/>
        <v>30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42148.676851851851</v>
      </c>
      <c r="T3335" s="10">
        <f t="shared" si="421"/>
        <v>42170.676851851851</v>
      </c>
      <c r="U3335" t="str">
        <f t="shared" si="422"/>
        <v>TRUE</v>
      </c>
      <c r="V3335">
        <f t="shared" si="423"/>
        <v>22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42185.521087962959</v>
      </c>
      <c r="T3336" s="10">
        <f t="shared" si="421"/>
        <v>42215.521087962959</v>
      </c>
      <c r="U3336" t="str">
        <f t="shared" si="422"/>
        <v>TRUE</v>
      </c>
      <c r="V3336">
        <f t="shared" si="423"/>
        <v>30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41827.674143518518</v>
      </c>
      <c r="T3337" s="10">
        <f t="shared" si="421"/>
        <v>41854.958333333336</v>
      </c>
      <c r="U3337" t="str">
        <f t="shared" si="422"/>
        <v>TRUE</v>
      </c>
      <c r="V3337">
        <f t="shared" si="423"/>
        <v>27.284189814818092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42437.398680555561</v>
      </c>
      <c r="T3338" s="10">
        <f t="shared" si="421"/>
        <v>42465.35701388889</v>
      </c>
      <c r="U3338" t="str">
        <f t="shared" si="422"/>
        <v>TRUE</v>
      </c>
      <c r="V3338">
        <f t="shared" si="423"/>
        <v>27.958333333328483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41901.282025462962</v>
      </c>
      <c r="T3339" s="10">
        <f t="shared" si="421"/>
        <v>41922.875</v>
      </c>
      <c r="U3339" t="str">
        <f t="shared" si="422"/>
        <v>TRUE</v>
      </c>
      <c r="V3339">
        <f t="shared" si="423"/>
        <v>21.592974537037662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42769.574999999997</v>
      </c>
      <c r="T3340" s="10">
        <f t="shared" si="421"/>
        <v>42790.574999999997</v>
      </c>
      <c r="U3340" t="str">
        <f t="shared" si="422"/>
        <v>TRUE</v>
      </c>
      <c r="V3340">
        <f t="shared" si="423"/>
        <v>21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42549.665717592594</v>
      </c>
      <c r="T3341" s="10">
        <f t="shared" si="421"/>
        <v>42579.665717592594</v>
      </c>
      <c r="U3341" t="str">
        <f t="shared" si="422"/>
        <v>TRUE</v>
      </c>
      <c r="V3341">
        <f t="shared" si="423"/>
        <v>30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42685.974004629628</v>
      </c>
      <c r="T3342" s="10">
        <f t="shared" si="421"/>
        <v>42710.974004629628</v>
      </c>
      <c r="U3342" t="str">
        <f t="shared" si="422"/>
        <v>TRUE</v>
      </c>
      <c r="V3342">
        <f t="shared" si="423"/>
        <v>25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42510.798854166671</v>
      </c>
      <c r="T3343" s="10">
        <f t="shared" si="421"/>
        <v>42533.708333333328</v>
      </c>
      <c r="U3343" t="str">
        <f t="shared" si="422"/>
        <v>TRUE</v>
      </c>
      <c r="V3343">
        <f t="shared" si="423"/>
        <v>22.909479166657547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42062.296412037031</v>
      </c>
      <c r="T3344" s="10">
        <f t="shared" si="421"/>
        <v>42095.207638888889</v>
      </c>
      <c r="U3344" t="str">
        <f t="shared" si="422"/>
        <v>TRUE</v>
      </c>
      <c r="V3344">
        <f t="shared" si="423"/>
        <v>32.911226851858373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42452.916481481487</v>
      </c>
      <c r="T3345" s="10">
        <f t="shared" si="421"/>
        <v>42473.554166666669</v>
      </c>
      <c r="U3345" t="str">
        <f t="shared" si="422"/>
        <v>TRUE</v>
      </c>
      <c r="V3345">
        <f t="shared" si="423"/>
        <v>20.637685185181908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41851.200150462959</v>
      </c>
      <c r="T3346" s="10">
        <f t="shared" si="421"/>
        <v>41881.200150462959</v>
      </c>
      <c r="U3346" t="str">
        <f t="shared" si="422"/>
        <v>TRUE</v>
      </c>
      <c r="V3346">
        <f t="shared" si="423"/>
        <v>30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42053.106111111112</v>
      </c>
      <c r="T3347" s="10">
        <f t="shared" si="421"/>
        <v>42112.025694444441</v>
      </c>
      <c r="U3347" t="str">
        <f t="shared" si="422"/>
        <v>TRUE</v>
      </c>
      <c r="V3347">
        <f t="shared" si="423"/>
        <v>58.919583333328774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42054.024421296301</v>
      </c>
      <c r="T3348" s="10">
        <f t="shared" si="421"/>
        <v>42061.024421296301</v>
      </c>
      <c r="U3348" t="str">
        <f t="shared" si="422"/>
        <v>TRUE</v>
      </c>
      <c r="V3348">
        <f t="shared" si="423"/>
        <v>7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42484.551550925928</v>
      </c>
      <c r="T3349" s="10">
        <f t="shared" si="421"/>
        <v>42498.875</v>
      </c>
      <c r="U3349" t="str">
        <f t="shared" si="422"/>
        <v>TRUE</v>
      </c>
      <c r="V3349">
        <f t="shared" si="423"/>
        <v>14.323449074072414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42466.558796296296</v>
      </c>
      <c r="T3350" s="10">
        <f t="shared" si="421"/>
        <v>42490.165972222225</v>
      </c>
      <c r="U3350" t="str">
        <f t="shared" si="422"/>
        <v>TRUE</v>
      </c>
      <c r="V3350">
        <f t="shared" si="423"/>
        <v>23.607175925928459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42513.110787037032</v>
      </c>
      <c r="T3351" s="10">
        <f t="shared" si="421"/>
        <v>42534.708333333328</v>
      </c>
      <c r="U3351" t="str">
        <f t="shared" si="422"/>
        <v>TRUE</v>
      </c>
      <c r="V3351">
        <f t="shared" si="423"/>
        <v>21.597546296296059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42302.701516203699</v>
      </c>
      <c r="T3352" s="10">
        <f t="shared" si="421"/>
        <v>42337.958333333328</v>
      </c>
      <c r="U3352" t="str">
        <f t="shared" si="422"/>
        <v>TRUE</v>
      </c>
      <c r="V3352">
        <f t="shared" si="423"/>
        <v>35.256817129629781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41806.395428240743</v>
      </c>
      <c r="T3353" s="10">
        <f t="shared" si="421"/>
        <v>41843.458333333336</v>
      </c>
      <c r="U3353" t="str">
        <f t="shared" si="422"/>
        <v>TRUE</v>
      </c>
      <c r="V3353">
        <f t="shared" si="423"/>
        <v>37.0629050925927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42495.992800925931</v>
      </c>
      <c r="T3354" s="10">
        <f t="shared" si="421"/>
        <v>42552.958333333328</v>
      </c>
      <c r="U3354" t="str">
        <f t="shared" si="422"/>
        <v>TRUE</v>
      </c>
      <c r="V3354">
        <f t="shared" si="423"/>
        <v>56.965532407397404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42479.432291666672</v>
      </c>
      <c r="T3355" s="10">
        <f t="shared" si="421"/>
        <v>42492.958333333328</v>
      </c>
      <c r="U3355" t="str">
        <f t="shared" si="422"/>
        <v>TRUE</v>
      </c>
      <c r="V3355">
        <f t="shared" si="423"/>
        <v>13.526041666656965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42270.7269212963</v>
      </c>
      <c r="T3356" s="10">
        <f t="shared" si="421"/>
        <v>42306.167361111111</v>
      </c>
      <c r="U3356" t="str">
        <f t="shared" si="422"/>
        <v>TRUE</v>
      </c>
      <c r="V3356">
        <f t="shared" si="423"/>
        <v>35.440439814810816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42489.619525462964</v>
      </c>
      <c r="T3357" s="10">
        <f t="shared" si="421"/>
        <v>42500.470138888893</v>
      </c>
      <c r="U3357" t="str">
        <f t="shared" si="422"/>
        <v>TRUE</v>
      </c>
      <c r="V3357">
        <f t="shared" si="423"/>
        <v>10.850613425929623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42536.815648148149</v>
      </c>
      <c r="T3358" s="10">
        <f t="shared" si="421"/>
        <v>42566.815648148149</v>
      </c>
      <c r="U3358" t="str">
        <f t="shared" si="422"/>
        <v>TRUE</v>
      </c>
      <c r="V3358">
        <f t="shared" si="423"/>
        <v>30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41822.417939814812</v>
      </c>
      <c r="T3359" s="10">
        <f t="shared" si="421"/>
        <v>41852.417939814812</v>
      </c>
      <c r="U3359" t="str">
        <f t="shared" si="422"/>
        <v>TRUE</v>
      </c>
      <c r="V3359">
        <f t="shared" si="423"/>
        <v>30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41932.311099537037</v>
      </c>
      <c r="T3360" s="10">
        <f t="shared" si="421"/>
        <v>41962.352766203709</v>
      </c>
      <c r="U3360" t="str">
        <f t="shared" si="422"/>
        <v>TRUE</v>
      </c>
      <c r="V3360">
        <f t="shared" si="423"/>
        <v>30.041666666671517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42746.057106481487</v>
      </c>
      <c r="T3361" s="10">
        <f t="shared" si="421"/>
        <v>42791.057106481487</v>
      </c>
      <c r="U3361" t="str">
        <f t="shared" si="422"/>
        <v>TRUE</v>
      </c>
      <c r="V3361">
        <f t="shared" si="423"/>
        <v>45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42697.082673611112</v>
      </c>
      <c r="T3362" s="10">
        <f t="shared" si="421"/>
        <v>42718.665972222225</v>
      </c>
      <c r="U3362" t="str">
        <f t="shared" si="422"/>
        <v>TRUE</v>
      </c>
      <c r="V3362">
        <f t="shared" si="423"/>
        <v>21.583298611112696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41866.025347222225</v>
      </c>
      <c r="T3363" s="10">
        <f t="shared" si="421"/>
        <v>41883.665972222225</v>
      </c>
      <c r="U3363" t="str">
        <f t="shared" si="422"/>
        <v>TRUE</v>
      </c>
      <c r="V3363">
        <f t="shared" si="423"/>
        <v>17.640625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42056.091631944444</v>
      </c>
      <c r="T3364" s="10">
        <f t="shared" si="421"/>
        <v>42070.204861111109</v>
      </c>
      <c r="U3364" t="str">
        <f t="shared" si="422"/>
        <v>TRUE</v>
      </c>
      <c r="V3364">
        <f t="shared" si="423"/>
        <v>14.113229166665406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41851.771354166667</v>
      </c>
      <c r="T3365" s="10">
        <f t="shared" si="421"/>
        <v>41870.666666666664</v>
      </c>
      <c r="U3365" t="str">
        <f t="shared" si="422"/>
        <v>TRUE</v>
      </c>
      <c r="V3365">
        <f t="shared" si="423"/>
        <v>18.89531249999709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42422.977418981478</v>
      </c>
      <c r="T3366" s="10">
        <f t="shared" si="421"/>
        <v>42444.875</v>
      </c>
      <c r="U3366" t="str">
        <f t="shared" si="422"/>
        <v>TRUE</v>
      </c>
      <c r="V3366">
        <f t="shared" si="423"/>
        <v>21.897581018522033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42321.101759259262</v>
      </c>
      <c r="T3367" s="10">
        <f t="shared" si="421"/>
        <v>42351.101759259262</v>
      </c>
      <c r="U3367" t="str">
        <f t="shared" si="422"/>
        <v>TRUE</v>
      </c>
      <c r="V3367">
        <f t="shared" si="423"/>
        <v>30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42107.067557870367</v>
      </c>
      <c r="T3368" s="10">
        <f t="shared" si="421"/>
        <v>42137.067557870367</v>
      </c>
      <c r="U3368" t="str">
        <f t="shared" si="422"/>
        <v>TRUE</v>
      </c>
      <c r="V3368">
        <f t="shared" si="423"/>
        <v>30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42192.933958333335</v>
      </c>
      <c r="T3369" s="10">
        <f t="shared" si="421"/>
        <v>42217.933958333335</v>
      </c>
      <c r="U3369" t="str">
        <f t="shared" si="422"/>
        <v>TRUE</v>
      </c>
      <c r="V3369">
        <f t="shared" si="423"/>
        <v>25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41969.199756944443</v>
      </c>
      <c r="T3370" s="10">
        <f t="shared" si="421"/>
        <v>42005.208333333328</v>
      </c>
      <c r="U3370" t="str">
        <f t="shared" si="422"/>
        <v>TRUE</v>
      </c>
      <c r="V3370">
        <f t="shared" si="423"/>
        <v>36.008576388885558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42690.041435185187</v>
      </c>
      <c r="T3371" s="10">
        <f t="shared" si="421"/>
        <v>42750.041435185187</v>
      </c>
      <c r="U3371" t="str">
        <f t="shared" si="422"/>
        <v>TRUE</v>
      </c>
      <c r="V3371">
        <f t="shared" si="423"/>
        <v>60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42690.334317129629</v>
      </c>
      <c r="T3372" s="10">
        <f t="shared" si="421"/>
        <v>42721.333333333328</v>
      </c>
      <c r="U3372" t="str">
        <f t="shared" si="422"/>
        <v>TRUE</v>
      </c>
      <c r="V3372">
        <f t="shared" si="423"/>
        <v>30.999016203699284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42312.874594907407</v>
      </c>
      <c r="T3373" s="10">
        <f t="shared" si="421"/>
        <v>42340.874594907407</v>
      </c>
      <c r="U3373" t="str">
        <f t="shared" si="422"/>
        <v>TRUE</v>
      </c>
      <c r="V3373">
        <f t="shared" si="423"/>
        <v>28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41855.548101851848</v>
      </c>
      <c r="T3374" s="10">
        <f t="shared" si="421"/>
        <v>41876.207638888889</v>
      </c>
      <c r="U3374" t="str">
        <f t="shared" si="422"/>
        <v>TRUE</v>
      </c>
      <c r="V3374">
        <f t="shared" si="423"/>
        <v>20.659537037041446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42179.854629629626</v>
      </c>
      <c r="T3375" s="10">
        <f t="shared" si="421"/>
        <v>42203.666666666672</v>
      </c>
      <c r="U3375" t="str">
        <f t="shared" si="422"/>
        <v>TRUE</v>
      </c>
      <c r="V3375">
        <f t="shared" si="423"/>
        <v>23.812037037045229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42275.731666666667</v>
      </c>
      <c r="T3376" s="10">
        <f t="shared" si="421"/>
        <v>42305.731666666667</v>
      </c>
      <c r="U3376" t="str">
        <f t="shared" si="422"/>
        <v>TRUE</v>
      </c>
      <c r="V3376">
        <f t="shared" si="423"/>
        <v>30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41765.610798611109</v>
      </c>
      <c r="T3377" s="10">
        <f t="shared" si="421"/>
        <v>41777.610798611109</v>
      </c>
      <c r="U3377" t="str">
        <f t="shared" si="422"/>
        <v>TRUE</v>
      </c>
      <c r="V3377">
        <f t="shared" si="423"/>
        <v>12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42059.701319444444</v>
      </c>
      <c r="T3378" s="10">
        <f t="shared" si="421"/>
        <v>42119.659652777773</v>
      </c>
      <c r="U3378" t="str">
        <f t="shared" si="422"/>
        <v>TRUE</v>
      </c>
      <c r="V3378">
        <f t="shared" si="423"/>
        <v>59.958333333328483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42053.732627314821</v>
      </c>
      <c r="T3379" s="10">
        <f t="shared" si="421"/>
        <v>42083.705555555556</v>
      </c>
      <c r="U3379" t="str">
        <f t="shared" si="422"/>
        <v>TRUE</v>
      </c>
      <c r="V3379">
        <f t="shared" si="423"/>
        <v>29.9729282407352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41858.355393518519</v>
      </c>
      <c r="T3380" s="10">
        <f t="shared" si="421"/>
        <v>41882.547222222223</v>
      </c>
      <c r="U3380" t="str">
        <f t="shared" si="422"/>
        <v>TRUE</v>
      </c>
      <c r="V3380">
        <f t="shared" si="423"/>
        <v>24.191828703704232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42225.513888888891</v>
      </c>
      <c r="T3381" s="10">
        <f t="shared" si="421"/>
        <v>42242.958333333328</v>
      </c>
      <c r="U3381" t="str">
        <f t="shared" si="422"/>
        <v>TRUE</v>
      </c>
      <c r="V3381">
        <f t="shared" si="423"/>
        <v>17.444444444437977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41937.95344907407</v>
      </c>
      <c r="T3382" s="10">
        <f t="shared" si="421"/>
        <v>41972.995115740734</v>
      </c>
      <c r="U3382" t="str">
        <f t="shared" si="422"/>
        <v>TRUE</v>
      </c>
      <c r="V3382">
        <f t="shared" si="423"/>
        <v>35.041666666664241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42044.184988425928</v>
      </c>
      <c r="T3383" s="10">
        <f t="shared" si="421"/>
        <v>42074.143321759257</v>
      </c>
      <c r="U3383" t="str">
        <f t="shared" si="422"/>
        <v>TRUE</v>
      </c>
      <c r="V3383">
        <f t="shared" si="423"/>
        <v>29.958333333328483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42559.431203703702</v>
      </c>
      <c r="T3384" s="10">
        <f t="shared" si="421"/>
        <v>42583.957638888889</v>
      </c>
      <c r="U3384" t="str">
        <f t="shared" si="422"/>
        <v>TRUE</v>
      </c>
      <c r="V3384">
        <f t="shared" si="423"/>
        <v>24.526435185187438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42524.782638888893</v>
      </c>
      <c r="T3385" s="10">
        <f t="shared" si="421"/>
        <v>42544.782638888893</v>
      </c>
      <c r="U3385" t="str">
        <f t="shared" si="422"/>
        <v>TRUE</v>
      </c>
      <c r="V3385">
        <f t="shared" si="423"/>
        <v>20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42292.087592592594</v>
      </c>
      <c r="T3386" s="10">
        <f t="shared" si="421"/>
        <v>42329.125</v>
      </c>
      <c r="U3386" t="str">
        <f t="shared" si="422"/>
        <v>TRUE</v>
      </c>
      <c r="V3386">
        <f t="shared" si="423"/>
        <v>37.037407407406135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41953.8675</v>
      </c>
      <c r="T3387" s="10">
        <f t="shared" si="421"/>
        <v>41983.8675</v>
      </c>
      <c r="U3387" t="str">
        <f t="shared" si="422"/>
        <v>TRUE</v>
      </c>
      <c r="V3387">
        <f t="shared" si="423"/>
        <v>30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41946.644745370373</v>
      </c>
      <c r="T3388" s="10">
        <f t="shared" si="421"/>
        <v>41976.644745370373</v>
      </c>
      <c r="U3388" t="str">
        <f t="shared" si="422"/>
        <v>TRUE</v>
      </c>
      <c r="V3388">
        <f t="shared" si="423"/>
        <v>30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41947.762592592589</v>
      </c>
      <c r="T3389" s="10">
        <f t="shared" si="421"/>
        <v>41987.762592592597</v>
      </c>
      <c r="U3389" t="str">
        <f t="shared" si="422"/>
        <v>TRUE</v>
      </c>
      <c r="V3389">
        <f t="shared" si="423"/>
        <v>40.000000000007276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42143.461122685185</v>
      </c>
      <c r="T3390" s="10">
        <f t="shared" si="421"/>
        <v>42173.461122685185</v>
      </c>
      <c r="U3390" t="str">
        <f t="shared" si="422"/>
        <v>TRUE</v>
      </c>
      <c r="V3390">
        <f t="shared" si="423"/>
        <v>30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42494.563449074078</v>
      </c>
      <c r="T3391" s="10">
        <f t="shared" si="421"/>
        <v>42524.563449074078</v>
      </c>
      <c r="U3391" t="str">
        <f t="shared" si="422"/>
        <v>TRUE</v>
      </c>
      <c r="V3391">
        <f t="shared" si="423"/>
        <v>30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41815.774826388886</v>
      </c>
      <c r="T3392" s="10">
        <f t="shared" si="421"/>
        <v>41830.774826388886</v>
      </c>
      <c r="U3392" t="str">
        <f t="shared" si="422"/>
        <v>TRUE</v>
      </c>
      <c r="V3392">
        <f t="shared" si="423"/>
        <v>15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41830.545694444445</v>
      </c>
      <c r="T3393" s="10">
        <f t="shared" si="421"/>
        <v>41859.936111111114</v>
      </c>
      <c r="U3393" t="str">
        <f t="shared" si="422"/>
        <v>TRUE</v>
      </c>
      <c r="V3393">
        <f t="shared" si="423"/>
        <v>29.390416666668898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42446.845543981486</v>
      </c>
      <c r="T3394" s="10">
        <f t="shared" si="421"/>
        <v>42496.845543981486</v>
      </c>
      <c r="U3394" t="str">
        <f t="shared" si="422"/>
        <v>TRUE</v>
      </c>
      <c r="V3394">
        <f t="shared" si="423"/>
        <v>50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IF(L3395&gt;0, E3395/L3395,0)</f>
        <v>36.06818181818182</v>
      </c>
      <c r="Q3395" t="str">
        <f t="shared" ref="Q3395:Q3458" si="426">LEFT(N3395, FIND("/",N3395,1)-1)</f>
        <v>theater</v>
      </c>
      <c r="R3395" t="str">
        <f t="shared" ref="R3395:R3458" si="427">RIGHT(N3395,LEN(N3395)-FIND("/",N3395))</f>
        <v>plays</v>
      </c>
      <c r="S3395" s="10">
        <f t="shared" ref="S3395:S3458" si="428">(((J3395/60)/60)/24)+DATE(1970,1,1)</f>
        <v>41923.921643518523</v>
      </c>
      <c r="T3395" s="10">
        <f t="shared" ref="T3395:T3458" si="429">(((I3395/60)/60)/24)+DATE(1970,1,1)</f>
        <v>41949.031944444447</v>
      </c>
      <c r="U3395" t="str">
        <f t="shared" ref="U3395:U3458" si="430">IF(E3395&gt;=D3395,"TRUE","FALSE")</f>
        <v>TRUE</v>
      </c>
      <c r="V3395">
        <f t="shared" ref="V3395:V3458" si="431">T3395-S3395</f>
        <v>25.110300925924093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41817.59542824074</v>
      </c>
      <c r="T3396" s="10">
        <f t="shared" si="429"/>
        <v>41847.59542824074</v>
      </c>
      <c r="U3396" t="str">
        <f t="shared" si="430"/>
        <v>TRUE</v>
      </c>
      <c r="V3396">
        <f t="shared" si="431"/>
        <v>30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42140.712314814817</v>
      </c>
      <c r="T3397" s="10">
        <f t="shared" si="429"/>
        <v>42154.756944444445</v>
      </c>
      <c r="U3397" t="str">
        <f t="shared" si="430"/>
        <v>TRUE</v>
      </c>
      <c r="V3397">
        <f t="shared" si="431"/>
        <v>14.044629629628616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41764.44663194444</v>
      </c>
      <c r="T3398" s="10">
        <f t="shared" si="429"/>
        <v>41791.165972222225</v>
      </c>
      <c r="U3398" t="str">
        <f t="shared" si="430"/>
        <v>TRUE</v>
      </c>
      <c r="V3398">
        <f t="shared" si="431"/>
        <v>26.719340277784795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42378.478344907402</v>
      </c>
      <c r="T3399" s="10">
        <f t="shared" si="429"/>
        <v>42418.916666666672</v>
      </c>
      <c r="U3399" t="str">
        <f t="shared" si="430"/>
        <v>TRUE</v>
      </c>
      <c r="V3399">
        <f t="shared" si="431"/>
        <v>40.438321759269456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41941.75203703704</v>
      </c>
      <c r="T3400" s="10">
        <f t="shared" si="429"/>
        <v>41964.708333333328</v>
      </c>
      <c r="U3400" t="str">
        <f t="shared" si="430"/>
        <v>TRUE</v>
      </c>
      <c r="V3400">
        <f t="shared" si="431"/>
        <v>22.956296296288201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42026.920428240745</v>
      </c>
      <c r="T3401" s="10">
        <f t="shared" si="429"/>
        <v>42056.920428240745</v>
      </c>
      <c r="U3401" t="str">
        <f t="shared" si="430"/>
        <v>TRUE</v>
      </c>
      <c r="V3401">
        <f t="shared" si="431"/>
        <v>30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41834.953865740739</v>
      </c>
      <c r="T3402" s="10">
        <f t="shared" si="429"/>
        <v>41879.953865740739</v>
      </c>
      <c r="U3402" t="str">
        <f t="shared" si="430"/>
        <v>TRUE</v>
      </c>
      <c r="V3402">
        <f t="shared" si="431"/>
        <v>45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42193.723912037036</v>
      </c>
      <c r="T3403" s="10">
        <f t="shared" si="429"/>
        <v>42223.723912037036</v>
      </c>
      <c r="U3403" t="str">
        <f t="shared" si="430"/>
        <v>TRUE</v>
      </c>
      <c r="V3403">
        <f t="shared" si="431"/>
        <v>30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42290.61855324074</v>
      </c>
      <c r="T3404" s="10">
        <f t="shared" si="429"/>
        <v>42320.104861111111</v>
      </c>
      <c r="U3404" t="str">
        <f t="shared" si="430"/>
        <v>TRUE</v>
      </c>
      <c r="V3404">
        <f t="shared" si="431"/>
        <v>29.486307870371093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42150.462083333332</v>
      </c>
      <c r="T3405" s="10">
        <f t="shared" si="429"/>
        <v>42180.462083333332</v>
      </c>
      <c r="U3405" t="str">
        <f t="shared" si="430"/>
        <v>TRUE</v>
      </c>
      <c r="V3405">
        <f t="shared" si="431"/>
        <v>30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42152.503495370373</v>
      </c>
      <c r="T3406" s="10">
        <f t="shared" si="429"/>
        <v>42172.503495370373</v>
      </c>
      <c r="U3406" t="str">
        <f t="shared" si="430"/>
        <v>TRUE</v>
      </c>
      <c r="V3406">
        <f t="shared" si="431"/>
        <v>20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42410.017199074078</v>
      </c>
      <c r="T3407" s="10">
        <f t="shared" si="429"/>
        <v>42430.999305555553</v>
      </c>
      <c r="U3407" t="str">
        <f t="shared" si="430"/>
        <v>TRUE</v>
      </c>
      <c r="V3407">
        <f t="shared" si="431"/>
        <v>20.982106481475057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41791.492777777778</v>
      </c>
      <c r="T3408" s="10">
        <f t="shared" si="429"/>
        <v>41836.492777777778</v>
      </c>
      <c r="U3408" t="str">
        <f t="shared" si="430"/>
        <v>TRUE</v>
      </c>
      <c r="V3408">
        <f t="shared" si="431"/>
        <v>45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41796.422326388885</v>
      </c>
      <c r="T3409" s="10">
        <f t="shared" si="429"/>
        <v>41826.422326388885</v>
      </c>
      <c r="U3409" t="str">
        <f t="shared" si="430"/>
        <v>TRUE</v>
      </c>
      <c r="V3409">
        <f t="shared" si="431"/>
        <v>30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41808.991944444446</v>
      </c>
      <c r="T3410" s="10">
        <f t="shared" si="429"/>
        <v>41838.991944444446</v>
      </c>
      <c r="U3410" t="str">
        <f t="shared" si="430"/>
        <v>TRUE</v>
      </c>
      <c r="V3410">
        <f t="shared" si="431"/>
        <v>30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42544.814328703709</v>
      </c>
      <c r="T3411" s="10">
        <f t="shared" si="429"/>
        <v>42582.873611111107</v>
      </c>
      <c r="U3411" t="str">
        <f t="shared" si="430"/>
        <v>TRUE</v>
      </c>
      <c r="V3411">
        <f t="shared" si="431"/>
        <v>38.059282407397404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42500.041550925926</v>
      </c>
      <c r="T3412" s="10">
        <f t="shared" si="429"/>
        <v>42527.291666666672</v>
      </c>
      <c r="U3412" t="str">
        <f t="shared" si="430"/>
        <v>TRUE</v>
      </c>
      <c r="V3412">
        <f t="shared" si="431"/>
        <v>27.250115740745969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42265.022824074069</v>
      </c>
      <c r="T3413" s="10">
        <f t="shared" si="429"/>
        <v>42285.022824074069</v>
      </c>
      <c r="U3413" t="str">
        <f t="shared" si="430"/>
        <v>TRUE</v>
      </c>
      <c r="V3413">
        <f t="shared" si="431"/>
        <v>20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41879.959050925929</v>
      </c>
      <c r="T3414" s="10">
        <f t="shared" si="429"/>
        <v>41909.959050925929</v>
      </c>
      <c r="U3414" t="str">
        <f t="shared" si="430"/>
        <v>TRUE</v>
      </c>
      <c r="V3414">
        <f t="shared" si="431"/>
        <v>30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42053.733078703706</v>
      </c>
      <c r="T3415" s="10">
        <f t="shared" si="429"/>
        <v>42063.207638888889</v>
      </c>
      <c r="U3415" t="str">
        <f t="shared" si="430"/>
        <v>TRUE</v>
      </c>
      <c r="V3415">
        <f t="shared" si="431"/>
        <v>9.4745601851827814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42675.832465277781</v>
      </c>
      <c r="T3416" s="10">
        <f t="shared" si="429"/>
        <v>42705.332638888889</v>
      </c>
      <c r="U3416" t="str">
        <f t="shared" si="430"/>
        <v>TRUE</v>
      </c>
      <c r="V3416">
        <f t="shared" si="431"/>
        <v>29.500173611108039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42467.144166666665</v>
      </c>
      <c r="T3417" s="10">
        <f t="shared" si="429"/>
        <v>42477.979166666672</v>
      </c>
      <c r="U3417" t="str">
        <f t="shared" si="430"/>
        <v>TRUE</v>
      </c>
      <c r="V3417">
        <f t="shared" si="431"/>
        <v>10.835000000006403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42089.412557870368</v>
      </c>
      <c r="T3418" s="10">
        <f t="shared" si="429"/>
        <v>42117.770833333328</v>
      </c>
      <c r="U3418" t="str">
        <f t="shared" si="430"/>
        <v>TRUE</v>
      </c>
      <c r="V3418">
        <f t="shared" si="431"/>
        <v>28.358275462960592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41894.91375</v>
      </c>
      <c r="T3419" s="10">
        <f t="shared" si="429"/>
        <v>41938.029861111114</v>
      </c>
      <c r="U3419" t="str">
        <f t="shared" si="430"/>
        <v>TRUE</v>
      </c>
      <c r="V3419">
        <f t="shared" si="431"/>
        <v>43.116111111114151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41752.83457175926</v>
      </c>
      <c r="T3420" s="10">
        <f t="shared" si="429"/>
        <v>41782.83457175926</v>
      </c>
      <c r="U3420" t="str">
        <f t="shared" si="430"/>
        <v>TRUE</v>
      </c>
      <c r="V3420">
        <f t="shared" si="431"/>
        <v>30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42448.821585648147</v>
      </c>
      <c r="T3421" s="10">
        <f t="shared" si="429"/>
        <v>42466.895833333328</v>
      </c>
      <c r="U3421" t="str">
        <f t="shared" si="430"/>
        <v>TRUE</v>
      </c>
      <c r="V3421">
        <f t="shared" si="431"/>
        <v>18.074247685181035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42405.090300925927</v>
      </c>
      <c r="T3422" s="10">
        <f t="shared" si="429"/>
        <v>42414</v>
      </c>
      <c r="U3422" t="str">
        <f t="shared" si="430"/>
        <v>TRUE</v>
      </c>
      <c r="V3422">
        <f t="shared" si="431"/>
        <v>8.9096990740727051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42037.791238425925</v>
      </c>
      <c r="T3423" s="10">
        <f t="shared" si="429"/>
        <v>42067.791238425925</v>
      </c>
      <c r="U3423" t="str">
        <f t="shared" si="430"/>
        <v>TRUE</v>
      </c>
      <c r="V3423">
        <f t="shared" si="431"/>
        <v>30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42323.562222222223</v>
      </c>
      <c r="T3424" s="10">
        <f t="shared" si="429"/>
        <v>42352</v>
      </c>
      <c r="U3424" t="str">
        <f t="shared" si="430"/>
        <v>TRUE</v>
      </c>
      <c r="V3424">
        <f t="shared" si="431"/>
        <v>28.437777777777228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42088.911354166667</v>
      </c>
      <c r="T3425" s="10">
        <f t="shared" si="429"/>
        <v>42118.911354166667</v>
      </c>
      <c r="U3425" t="str">
        <f t="shared" si="430"/>
        <v>TRUE</v>
      </c>
      <c r="V3425">
        <f t="shared" si="431"/>
        <v>30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42018.676898148144</v>
      </c>
      <c r="T3426" s="10">
        <f t="shared" si="429"/>
        <v>42040.290972222225</v>
      </c>
      <c r="U3426" t="str">
        <f t="shared" si="430"/>
        <v>TRUE</v>
      </c>
      <c r="V3426">
        <f t="shared" si="431"/>
        <v>21.614074074081145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41884.617314814815</v>
      </c>
      <c r="T3427" s="10">
        <f t="shared" si="429"/>
        <v>41916.617314814815</v>
      </c>
      <c r="U3427" t="str">
        <f t="shared" si="430"/>
        <v>TRUE</v>
      </c>
      <c r="V3427">
        <f t="shared" si="431"/>
        <v>32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41884.056747685187</v>
      </c>
      <c r="T3428" s="10">
        <f t="shared" si="429"/>
        <v>41903.083333333336</v>
      </c>
      <c r="U3428" t="str">
        <f t="shared" si="430"/>
        <v>TRUE</v>
      </c>
      <c r="V3428">
        <f t="shared" si="431"/>
        <v>19.026585648149194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41792.645277777774</v>
      </c>
      <c r="T3429" s="10">
        <f t="shared" si="429"/>
        <v>41822.645277777774</v>
      </c>
      <c r="U3429" t="str">
        <f t="shared" si="430"/>
        <v>TRUE</v>
      </c>
      <c r="V3429">
        <f t="shared" si="431"/>
        <v>30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42038.720451388886</v>
      </c>
      <c r="T3430" s="10">
        <f t="shared" si="429"/>
        <v>42063.708333333328</v>
      </c>
      <c r="U3430" t="str">
        <f t="shared" si="430"/>
        <v>TRUE</v>
      </c>
      <c r="V3430">
        <f t="shared" si="431"/>
        <v>24.987881944442051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42662.021539351852</v>
      </c>
      <c r="T3431" s="10">
        <f t="shared" si="429"/>
        <v>42676.021539351852</v>
      </c>
      <c r="U3431" t="str">
        <f t="shared" si="430"/>
        <v>TRUE</v>
      </c>
      <c r="V3431">
        <f t="shared" si="431"/>
        <v>14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41820.945613425924</v>
      </c>
      <c r="T3432" s="10">
        <f t="shared" si="429"/>
        <v>41850.945613425924</v>
      </c>
      <c r="U3432" t="str">
        <f t="shared" si="430"/>
        <v>TRUE</v>
      </c>
      <c r="V3432">
        <f t="shared" si="431"/>
        <v>30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41839.730937500004</v>
      </c>
      <c r="T3433" s="10">
        <f t="shared" si="429"/>
        <v>41869.730937500004</v>
      </c>
      <c r="U3433" t="str">
        <f t="shared" si="430"/>
        <v>TRUE</v>
      </c>
      <c r="V3433">
        <f t="shared" si="431"/>
        <v>30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42380.581180555557</v>
      </c>
      <c r="T3434" s="10">
        <f t="shared" si="429"/>
        <v>42405.916666666672</v>
      </c>
      <c r="U3434" t="str">
        <f t="shared" si="430"/>
        <v>TRUE</v>
      </c>
      <c r="V3434">
        <f t="shared" si="431"/>
        <v>25.335486111114733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41776.063136574077</v>
      </c>
      <c r="T3435" s="10">
        <f t="shared" si="429"/>
        <v>41807.125</v>
      </c>
      <c r="U3435" t="str">
        <f t="shared" si="430"/>
        <v>TRUE</v>
      </c>
      <c r="V3435">
        <f t="shared" si="431"/>
        <v>31.061863425922638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41800.380428240744</v>
      </c>
      <c r="T3436" s="10">
        <f t="shared" si="429"/>
        <v>41830.380428240744</v>
      </c>
      <c r="U3436" t="str">
        <f t="shared" si="430"/>
        <v>TRUE</v>
      </c>
      <c r="V3436">
        <f t="shared" si="431"/>
        <v>30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42572.61681712963</v>
      </c>
      <c r="T3437" s="10">
        <f t="shared" si="429"/>
        <v>42589.125</v>
      </c>
      <c r="U3437" t="str">
        <f t="shared" si="430"/>
        <v>TRUE</v>
      </c>
      <c r="V3437">
        <f t="shared" si="431"/>
        <v>16.508182870369637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41851.541585648149</v>
      </c>
      <c r="T3438" s="10">
        <f t="shared" si="429"/>
        <v>41872.686111111114</v>
      </c>
      <c r="U3438" t="str">
        <f t="shared" si="430"/>
        <v>TRUE</v>
      </c>
      <c r="V3438">
        <f t="shared" si="431"/>
        <v>21.144525462965248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42205.710879629631</v>
      </c>
      <c r="T3439" s="10">
        <f t="shared" si="429"/>
        <v>42235.710879629631</v>
      </c>
      <c r="U3439" t="str">
        <f t="shared" si="430"/>
        <v>TRUE</v>
      </c>
      <c r="V3439">
        <f t="shared" si="431"/>
        <v>30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42100.927858796291</v>
      </c>
      <c r="T3440" s="10">
        <f t="shared" si="429"/>
        <v>42126.875</v>
      </c>
      <c r="U3440" t="str">
        <f t="shared" si="430"/>
        <v>TRUE</v>
      </c>
      <c r="V3440">
        <f t="shared" si="431"/>
        <v>25.94714120370918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42374.911226851851</v>
      </c>
      <c r="T3441" s="10">
        <f t="shared" si="429"/>
        <v>42388.207638888889</v>
      </c>
      <c r="U3441" t="str">
        <f t="shared" si="430"/>
        <v>TRUE</v>
      </c>
      <c r="V3441">
        <f t="shared" si="431"/>
        <v>13.296412037037953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41809.12300925926</v>
      </c>
      <c r="T3442" s="10">
        <f t="shared" si="429"/>
        <v>41831.677083333336</v>
      </c>
      <c r="U3442" t="str">
        <f t="shared" si="430"/>
        <v>TRUE</v>
      </c>
      <c r="V3442">
        <f t="shared" si="431"/>
        <v>22.554074074076198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42294.429641203707</v>
      </c>
      <c r="T3443" s="10">
        <f t="shared" si="429"/>
        <v>42321.845138888893</v>
      </c>
      <c r="U3443" t="str">
        <f t="shared" si="430"/>
        <v>TRUE</v>
      </c>
      <c r="V3443">
        <f t="shared" si="431"/>
        <v>27.415497685185983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42124.841111111105</v>
      </c>
      <c r="T3444" s="10">
        <f t="shared" si="429"/>
        <v>42154.841111111105</v>
      </c>
      <c r="U3444" t="str">
        <f t="shared" si="430"/>
        <v>TRUE</v>
      </c>
      <c r="V3444">
        <f t="shared" si="431"/>
        <v>30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41861.524837962963</v>
      </c>
      <c r="T3445" s="10">
        <f t="shared" si="429"/>
        <v>41891.524837962963</v>
      </c>
      <c r="U3445" t="str">
        <f t="shared" si="430"/>
        <v>TRUE</v>
      </c>
      <c r="V3445">
        <f t="shared" si="431"/>
        <v>30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42521.291504629626</v>
      </c>
      <c r="T3446" s="10">
        <f t="shared" si="429"/>
        <v>42529.582638888889</v>
      </c>
      <c r="U3446" t="str">
        <f t="shared" si="430"/>
        <v>TRUE</v>
      </c>
      <c r="V3446">
        <f t="shared" si="431"/>
        <v>8.2911342592633446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42272.530509259261</v>
      </c>
      <c r="T3447" s="10">
        <f t="shared" si="429"/>
        <v>42300.530509259261</v>
      </c>
      <c r="U3447" t="str">
        <f t="shared" si="430"/>
        <v>TRUE</v>
      </c>
      <c r="V3447">
        <f t="shared" si="431"/>
        <v>28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42016.832465277781</v>
      </c>
      <c r="T3448" s="10">
        <f t="shared" si="429"/>
        <v>42040.513888888891</v>
      </c>
      <c r="U3448" t="str">
        <f t="shared" si="430"/>
        <v>TRUE</v>
      </c>
      <c r="V3448">
        <f t="shared" si="431"/>
        <v>23.681423611109494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42402.889027777783</v>
      </c>
      <c r="T3449" s="10">
        <f t="shared" si="429"/>
        <v>42447.847361111111</v>
      </c>
      <c r="U3449" t="str">
        <f t="shared" si="430"/>
        <v>TRUE</v>
      </c>
      <c r="V3449">
        <f t="shared" si="431"/>
        <v>44.958333333328483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41960.119085648148</v>
      </c>
      <c r="T3450" s="10">
        <f t="shared" si="429"/>
        <v>41990.119085648148</v>
      </c>
      <c r="U3450" t="str">
        <f t="shared" si="430"/>
        <v>TRUE</v>
      </c>
      <c r="V3450">
        <f t="shared" si="431"/>
        <v>30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42532.052523148144</v>
      </c>
      <c r="T3451" s="10">
        <f t="shared" si="429"/>
        <v>42560.166666666672</v>
      </c>
      <c r="U3451" t="str">
        <f t="shared" si="430"/>
        <v>TRUE</v>
      </c>
      <c r="V3451">
        <f t="shared" si="431"/>
        <v>28.114143518527271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42036.704525462963</v>
      </c>
      <c r="T3452" s="10">
        <f t="shared" si="429"/>
        <v>42096.662858796291</v>
      </c>
      <c r="U3452" t="str">
        <f t="shared" si="430"/>
        <v>TRUE</v>
      </c>
      <c r="V3452">
        <f t="shared" si="431"/>
        <v>59.958333333328483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42088.723692129628</v>
      </c>
      <c r="T3453" s="10">
        <f t="shared" si="429"/>
        <v>42115.723692129628</v>
      </c>
      <c r="U3453" t="str">
        <f t="shared" si="430"/>
        <v>TRUE</v>
      </c>
      <c r="V3453">
        <f t="shared" si="431"/>
        <v>27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41820.639189814814</v>
      </c>
      <c r="T3454" s="10">
        <f t="shared" si="429"/>
        <v>41843.165972222225</v>
      </c>
      <c r="U3454" t="str">
        <f t="shared" si="430"/>
        <v>TRUE</v>
      </c>
      <c r="V3454">
        <f t="shared" si="431"/>
        <v>22.526782407410792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42535.97865740741</v>
      </c>
      <c r="T3455" s="10">
        <f t="shared" si="429"/>
        <v>42595.97865740741</v>
      </c>
      <c r="U3455" t="str">
        <f t="shared" si="430"/>
        <v>TRUE</v>
      </c>
      <c r="V3455">
        <f t="shared" si="431"/>
        <v>60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41821.698599537034</v>
      </c>
      <c r="T3456" s="10">
        <f t="shared" si="429"/>
        <v>41851.698599537034</v>
      </c>
      <c r="U3456" t="str">
        <f t="shared" si="430"/>
        <v>TRUE</v>
      </c>
      <c r="V3456">
        <f t="shared" si="431"/>
        <v>30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42626.7503125</v>
      </c>
      <c r="T3457" s="10">
        <f t="shared" si="429"/>
        <v>42656.7503125</v>
      </c>
      <c r="U3457" t="str">
        <f t="shared" si="430"/>
        <v>TRUE</v>
      </c>
      <c r="V3457">
        <f t="shared" si="431"/>
        <v>30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41821.205636574072</v>
      </c>
      <c r="T3458" s="10">
        <f t="shared" si="429"/>
        <v>41852.290972222225</v>
      </c>
      <c r="U3458" t="str">
        <f t="shared" si="430"/>
        <v>TRUE</v>
      </c>
      <c r="V3458">
        <f t="shared" si="431"/>
        <v>31.085335648152977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IF(L3459&gt;0, E3459/L3459,0)</f>
        <v>50.981818181818184</v>
      </c>
      <c r="Q3459" t="str">
        <f t="shared" ref="Q3459:Q3522" si="434">LEFT(N3459, FIND("/",N3459,1)-1)</f>
        <v>theater</v>
      </c>
      <c r="R3459" t="str">
        <f t="shared" ref="R3459:R3522" si="435">RIGHT(N3459,LEN(N3459)-FIND("/",N3459))</f>
        <v>plays</v>
      </c>
      <c r="S3459" s="10">
        <f t="shared" ref="S3459:S3522" si="436">(((J3459/60)/60)/24)+DATE(1970,1,1)</f>
        <v>42016.706678240742</v>
      </c>
      <c r="T3459" s="10">
        <f t="shared" ref="T3459:T3522" si="437">(((I3459/60)/60)/24)+DATE(1970,1,1)</f>
        <v>42047.249305555553</v>
      </c>
      <c r="U3459" t="str">
        <f t="shared" ref="U3459:U3522" si="438">IF(E3459&gt;=D3459,"TRUE","FALSE")</f>
        <v>TRUE</v>
      </c>
      <c r="V3459">
        <f t="shared" ref="V3459:V3522" si="439">T3459-S3459</f>
        <v>30.542627314811398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42011.202581018515</v>
      </c>
      <c r="T3460" s="10">
        <f t="shared" si="437"/>
        <v>42038.185416666667</v>
      </c>
      <c r="U3460" t="str">
        <f t="shared" si="438"/>
        <v>TRUE</v>
      </c>
      <c r="V3460">
        <f t="shared" si="439"/>
        <v>26.982835648152104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42480.479861111111</v>
      </c>
      <c r="T3461" s="10">
        <f t="shared" si="437"/>
        <v>42510.479861111111</v>
      </c>
      <c r="U3461" t="str">
        <f t="shared" si="438"/>
        <v>TRUE</v>
      </c>
      <c r="V3461">
        <f t="shared" si="439"/>
        <v>30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41852.527222222219</v>
      </c>
      <c r="T3462" s="10">
        <f t="shared" si="437"/>
        <v>41866.527222222219</v>
      </c>
      <c r="U3462" t="str">
        <f t="shared" si="438"/>
        <v>TRUE</v>
      </c>
      <c r="V3462">
        <f t="shared" si="439"/>
        <v>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42643.632858796293</v>
      </c>
      <c r="T3463" s="10">
        <f t="shared" si="437"/>
        <v>42672.125</v>
      </c>
      <c r="U3463" t="str">
        <f t="shared" si="438"/>
        <v>TRUE</v>
      </c>
      <c r="V3463">
        <f t="shared" si="439"/>
        <v>28.492141203707433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42179.898472222223</v>
      </c>
      <c r="T3464" s="10">
        <f t="shared" si="437"/>
        <v>42195.75</v>
      </c>
      <c r="U3464" t="str">
        <f t="shared" si="438"/>
        <v>TRUE</v>
      </c>
      <c r="V3464">
        <f t="shared" si="439"/>
        <v>15.851527777776937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42612.918807870374</v>
      </c>
      <c r="T3465" s="10">
        <f t="shared" si="437"/>
        <v>42654.165972222225</v>
      </c>
      <c r="U3465" t="str">
        <f t="shared" si="438"/>
        <v>TRUE</v>
      </c>
      <c r="V3465">
        <f t="shared" si="439"/>
        <v>41.247164351851097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42575.130057870367</v>
      </c>
      <c r="T3466" s="10">
        <f t="shared" si="437"/>
        <v>42605.130057870367</v>
      </c>
      <c r="U3466" t="str">
        <f t="shared" si="438"/>
        <v>TRUE</v>
      </c>
      <c r="V3466">
        <f t="shared" si="439"/>
        <v>30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42200.625833333332</v>
      </c>
      <c r="T3467" s="10">
        <f t="shared" si="437"/>
        <v>42225.666666666672</v>
      </c>
      <c r="U3467" t="str">
        <f t="shared" si="438"/>
        <v>TRUE</v>
      </c>
      <c r="V3467">
        <f t="shared" si="439"/>
        <v>25.040833333339833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42420.019097222219</v>
      </c>
      <c r="T3468" s="10">
        <f t="shared" si="437"/>
        <v>42479.977430555555</v>
      </c>
      <c r="U3468" t="str">
        <f t="shared" si="438"/>
        <v>TRUE</v>
      </c>
      <c r="V3468">
        <f t="shared" si="439"/>
        <v>59.958333333335759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42053.671666666662</v>
      </c>
      <c r="T3469" s="10">
        <f t="shared" si="437"/>
        <v>42083.630000000005</v>
      </c>
      <c r="U3469" t="str">
        <f t="shared" si="438"/>
        <v>TRUE</v>
      </c>
      <c r="V3469">
        <f t="shared" si="439"/>
        <v>29.958333333343035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42605.765381944439</v>
      </c>
      <c r="T3470" s="10">
        <f t="shared" si="437"/>
        <v>42634.125</v>
      </c>
      <c r="U3470" t="str">
        <f t="shared" si="438"/>
        <v>TRUE</v>
      </c>
      <c r="V3470">
        <f t="shared" si="439"/>
        <v>28.359618055561441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42458.641724537039</v>
      </c>
      <c r="T3471" s="10">
        <f t="shared" si="437"/>
        <v>42488.641724537039</v>
      </c>
      <c r="U3471" t="str">
        <f t="shared" si="438"/>
        <v>TRUE</v>
      </c>
      <c r="V3471">
        <f t="shared" si="439"/>
        <v>30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42529.022013888884</v>
      </c>
      <c r="T3472" s="10">
        <f t="shared" si="437"/>
        <v>42566.901388888888</v>
      </c>
      <c r="U3472" t="str">
        <f t="shared" si="438"/>
        <v>TRUE</v>
      </c>
      <c r="V3472">
        <f t="shared" si="439"/>
        <v>37.879375000004075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41841.820486111108</v>
      </c>
      <c r="T3473" s="10">
        <f t="shared" si="437"/>
        <v>41882.833333333336</v>
      </c>
      <c r="U3473" t="str">
        <f t="shared" si="438"/>
        <v>TRUE</v>
      </c>
      <c r="V3473">
        <f t="shared" si="439"/>
        <v>41.01284722222772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41928.170497685183</v>
      </c>
      <c r="T3474" s="10">
        <f t="shared" si="437"/>
        <v>41949.249305555553</v>
      </c>
      <c r="U3474" t="str">
        <f t="shared" si="438"/>
        <v>TRUE</v>
      </c>
      <c r="V3474">
        <f t="shared" si="439"/>
        <v>21.078807870369928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42062.834444444445</v>
      </c>
      <c r="T3475" s="10">
        <f t="shared" si="437"/>
        <v>42083.852083333331</v>
      </c>
      <c r="U3475" t="str">
        <f t="shared" si="438"/>
        <v>TRUE</v>
      </c>
      <c r="V3475">
        <f t="shared" si="439"/>
        <v>21.017638888886722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42541.501516203702</v>
      </c>
      <c r="T3476" s="10">
        <f t="shared" si="437"/>
        <v>42571.501516203702</v>
      </c>
      <c r="U3476" t="str">
        <f t="shared" si="438"/>
        <v>TRUE</v>
      </c>
      <c r="V3476">
        <f t="shared" si="439"/>
        <v>30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41918.880833333329</v>
      </c>
      <c r="T3477" s="10">
        <f t="shared" si="437"/>
        <v>41946</v>
      </c>
      <c r="U3477" t="str">
        <f t="shared" si="438"/>
        <v>TRUE</v>
      </c>
      <c r="V3477">
        <f t="shared" si="439"/>
        <v>27.119166666670935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41921.279976851853</v>
      </c>
      <c r="T3478" s="10">
        <f t="shared" si="437"/>
        <v>41939.125</v>
      </c>
      <c r="U3478" t="str">
        <f t="shared" si="438"/>
        <v>TRUE</v>
      </c>
      <c r="V3478">
        <f t="shared" si="439"/>
        <v>17.845023148147448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42128.736608796295</v>
      </c>
      <c r="T3479" s="10">
        <f t="shared" si="437"/>
        <v>42141.125</v>
      </c>
      <c r="U3479" t="str">
        <f t="shared" si="438"/>
        <v>TRUE</v>
      </c>
      <c r="V3479">
        <f t="shared" si="439"/>
        <v>12.388391203705396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42053.916921296302</v>
      </c>
      <c r="T3480" s="10">
        <f t="shared" si="437"/>
        <v>42079.875</v>
      </c>
      <c r="U3480" t="str">
        <f t="shared" si="438"/>
        <v>TRUE</v>
      </c>
      <c r="V3480">
        <f t="shared" si="439"/>
        <v>25.958078703697538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41781.855092592588</v>
      </c>
      <c r="T3481" s="10">
        <f t="shared" si="437"/>
        <v>41811.855092592588</v>
      </c>
      <c r="U3481" t="str">
        <f t="shared" si="438"/>
        <v>TRUE</v>
      </c>
      <c r="V3481">
        <f t="shared" si="439"/>
        <v>30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42171.317442129628</v>
      </c>
      <c r="T3482" s="10">
        <f t="shared" si="437"/>
        <v>42195.875</v>
      </c>
      <c r="U3482" t="str">
        <f t="shared" si="438"/>
        <v>TRUE</v>
      </c>
      <c r="V3482">
        <f t="shared" si="439"/>
        <v>24.557557870371966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41989.24754629629</v>
      </c>
      <c r="T3483" s="10">
        <f t="shared" si="437"/>
        <v>42006.24754629629</v>
      </c>
      <c r="U3483" t="str">
        <f t="shared" si="438"/>
        <v>TRUE</v>
      </c>
      <c r="V3483">
        <f t="shared" si="439"/>
        <v>17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41796.771597222221</v>
      </c>
      <c r="T3484" s="10">
        <f t="shared" si="437"/>
        <v>41826.771597222221</v>
      </c>
      <c r="U3484" t="str">
        <f t="shared" si="438"/>
        <v>TRUE</v>
      </c>
      <c r="V3484">
        <f t="shared" si="439"/>
        <v>30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41793.668761574074</v>
      </c>
      <c r="T3485" s="10">
        <f t="shared" si="437"/>
        <v>41823.668761574074</v>
      </c>
      <c r="U3485" t="str">
        <f t="shared" si="438"/>
        <v>TRUE</v>
      </c>
      <c r="V3485">
        <f t="shared" si="439"/>
        <v>30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42506.760405092587</v>
      </c>
      <c r="T3486" s="10">
        <f t="shared" si="437"/>
        <v>42536.760405092587</v>
      </c>
      <c r="U3486" t="str">
        <f t="shared" si="438"/>
        <v>TRUE</v>
      </c>
      <c r="V3486">
        <f t="shared" si="439"/>
        <v>30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42372.693055555559</v>
      </c>
      <c r="T3487" s="10">
        <f t="shared" si="437"/>
        <v>42402.693055555559</v>
      </c>
      <c r="U3487" t="str">
        <f t="shared" si="438"/>
        <v>TRUE</v>
      </c>
      <c r="V3487">
        <f t="shared" si="439"/>
        <v>30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42126.87501157407</v>
      </c>
      <c r="T3488" s="10">
        <f t="shared" si="437"/>
        <v>42158.290972222225</v>
      </c>
      <c r="U3488" t="str">
        <f t="shared" si="438"/>
        <v>TRUE</v>
      </c>
      <c r="V3488">
        <f t="shared" si="439"/>
        <v>31.415960648155306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42149.940416666665</v>
      </c>
      <c r="T3489" s="10">
        <f t="shared" si="437"/>
        <v>42179.940416666665</v>
      </c>
      <c r="U3489" t="str">
        <f t="shared" si="438"/>
        <v>TRUE</v>
      </c>
      <c r="V3489">
        <f t="shared" si="439"/>
        <v>30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42087.768055555556</v>
      </c>
      <c r="T3490" s="10">
        <f t="shared" si="437"/>
        <v>42111.666666666672</v>
      </c>
      <c r="U3490" t="str">
        <f t="shared" si="438"/>
        <v>TRUE</v>
      </c>
      <c r="V3490">
        <f t="shared" si="439"/>
        <v>23.898611111115315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41753.635775462964</v>
      </c>
      <c r="T3491" s="10">
        <f t="shared" si="437"/>
        <v>41783.875</v>
      </c>
      <c r="U3491" t="str">
        <f t="shared" si="438"/>
        <v>TRUE</v>
      </c>
      <c r="V3491">
        <f t="shared" si="439"/>
        <v>30.239224537035625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42443.802361111113</v>
      </c>
      <c r="T3492" s="10">
        <f t="shared" si="437"/>
        <v>42473.802361111113</v>
      </c>
      <c r="U3492" t="str">
        <f t="shared" si="438"/>
        <v>TRUE</v>
      </c>
      <c r="V3492">
        <f t="shared" si="439"/>
        <v>30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42121.249814814815</v>
      </c>
      <c r="T3493" s="10">
        <f t="shared" si="437"/>
        <v>42142.249814814815</v>
      </c>
      <c r="U3493" t="str">
        <f t="shared" si="438"/>
        <v>TRUE</v>
      </c>
      <c r="V3493">
        <f t="shared" si="439"/>
        <v>21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42268.009224537032</v>
      </c>
      <c r="T3494" s="10">
        <f t="shared" si="437"/>
        <v>42303.009224537032</v>
      </c>
      <c r="U3494" t="str">
        <f t="shared" si="438"/>
        <v>TRUE</v>
      </c>
      <c r="V3494">
        <f t="shared" si="439"/>
        <v>35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41848.866157407407</v>
      </c>
      <c r="T3495" s="10">
        <f t="shared" si="437"/>
        <v>41868.21597222222</v>
      </c>
      <c r="U3495" t="str">
        <f t="shared" si="438"/>
        <v>TRUE</v>
      </c>
      <c r="V3495">
        <f t="shared" si="439"/>
        <v>19.349814814813726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42689.214988425927</v>
      </c>
      <c r="T3496" s="10">
        <f t="shared" si="437"/>
        <v>42700.25</v>
      </c>
      <c r="U3496" t="str">
        <f t="shared" si="438"/>
        <v>TRUE</v>
      </c>
      <c r="V3496">
        <f t="shared" si="439"/>
        <v>11.035011574072996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41915.762835648151</v>
      </c>
      <c r="T3497" s="10">
        <f t="shared" si="437"/>
        <v>41944.720833333333</v>
      </c>
      <c r="U3497" t="str">
        <f t="shared" si="438"/>
        <v>TRUE</v>
      </c>
      <c r="V3497">
        <f t="shared" si="439"/>
        <v>28.957997685181908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42584.846828703703</v>
      </c>
      <c r="T3498" s="10">
        <f t="shared" si="437"/>
        <v>42624.846828703703</v>
      </c>
      <c r="U3498" t="str">
        <f t="shared" si="438"/>
        <v>TRUE</v>
      </c>
      <c r="V3498">
        <f t="shared" si="439"/>
        <v>40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42511.741944444439</v>
      </c>
      <c r="T3499" s="10">
        <f t="shared" si="437"/>
        <v>42523.916666666672</v>
      </c>
      <c r="U3499" t="str">
        <f t="shared" si="438"/>
        <v>TRUE</v>
      </c>
      <c r="V3499">
        <f t="shared" si="439"/>
        <v>12.174722222232958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42459.15861111111</v>
      </c>
      <c r="T3500" s="10">
        <f t="shared" si="437"/>
        <v>42518.905555555553</v>
      </c>
      <c r="U3500" t="str">
        <f t="shared" si="438"/>
        <v>TRUE</v>
      </c>
      <c r="V3500">
        <f t="shared" si="439"/>
        <v>59.746944444443216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42132.036168981482</v>
      </c>
      <c r="T3501" s="10">
        <f t="shared" si="437"/>
        <v>42186.290972222225</v>
      </c>
      <c r="U3501" t="str">
        <f t="shared" si="438"/>
        <v>TRUE</v>
      </c>
      <c r="V3501">
        <f t="shared" si="439"/>
        <v>54.254803240743058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42419.91942129629</v>
      </c>
      <c r="T3502" s="10">
        <f t="shared" si="437"/>
        <v>42436.207638888889</v>
      </c>
      <c r="U3502" t="str">
        <f t="shared" si="438"/>
        <v>TRUE</v>
      </c>
      <c r="V3502">
        <f t="shared" si="439"/>
        <v>16.288217592598812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42233.763831018514</v>
      </c>
      <c r="T3503" s="10">
        <f t="shared" si="437"/>
        <v>42258.763831018514</v>
      </c>
      <c r="U3503" t="str">
        <f t="shared" si="438"/>
        <v>TRUE</v>
      </c>
      <c r="V3503">
        <f t="shared" si="439"/>
        <v>25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42430.839398148149</v>
      </c>
      <c r="T3504" s="10">
        <f t="shared" si="437"/>
        <v>42445.165972222225</v>
      </c>
      <c r="U3504" t="str">
        <f t="shared" si="438"/>
        <v>TRUE</v>
      </c>
      <c r="V3504">
        <f t="shared" si="439"/>
        <v>14.326574074075324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42545.478333333333</v>
      </c>
      <c r="T3505" s="10">
        <f t="shared" si="437"/>
        <v>42575.478333333333</v>
      </c>
      <c r="U3505" t="str">
        <f t="shared" si="438"/>
        <v>TRUE</v>
      </c>
      <c r="V3505">
        <f t="shared" si="439"/>
        <v>30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42297.748738425929</v>
      </c>
      <c r="T3506" s="10">
        <f t="shared" si="437"/>
        <v>42327.790405092594</v>
      </c>
      <c r="U3506" t="str">
        <f t="shared" si="438"/>
        <v>TRUE</v>
      </c>
      <c r="V3506">
        <f t="shared" si="439"/>
        <v>30.041666666664241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41760.935706018521</v>
      </c>
      <c r="T3507" s="10">
        <f t="shared" si="437"/>
        <v>41772.166666666664</v>
      </c>
      <c r="U3507" t="str">
        <f t="shared" si="438"/>
        <v>TRUE</v>
      </c>
      <c r="V3507">
        <f t="shared" si="439"/>
        <v>11.230960648143082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41829.734259259261</v>
      </c>
      <c r="T3508" s="10">
        <f t="shared" si="437"/>
        <v>41874.734259259261</v>
      </c>
      <c r="U3508" t="str">
        <f t="shared" si="438"/>
        <v>TRUE</v>
      </c>
      <c r="V3508">
        <f t="shared" si="439"/>
        <v>45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42491.92288194444</v>
      </c>
      <c r="T3509" s="10">
        <f t="shared" si="437"/>
        <v>42521.92288194444</v>
      </c>
      <c r="U3509" t="str">
        <f t="shared" si="438"/>
        <v>TRUE</v>
      </c>
      <c r="V3509">
        <f t="shared" si="439"/>
        <v>30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42477.729780092588</v>
      </c>
      <c r="T3510" s="10">
        <f t="shared" si="437"/>
        <v>42500.875</v>
      </c>
      <c r="U3510" t="str">
        <f t="shared" si="438"/>
        <v>TRUE</v>
      </c>
      <c r="V3510">
        <f t="shared" si="439"/>
        <v>23.145219907411956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41950.859560185185</v>
      </c>
      <c r="T3511" s="10">
        <f t="shared" si="437"/>
        <v>41964.204861111109</v>
      </c>
      <c r="U3511" t="str">
        <f t="shared" si="438"/>
        <v>TRUE</v>
      </c>
      <c r="V3511">
        <f t="shared" si="439"/>
        <v>13.345300925924676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41802.62090277778</v>
      </c>
      <c r="T3512" s="10">
        <f t="shared" si="437"/>
        <v>41822.62090277778</v>
      </c>
      <c r="U3512" t="str">
        <f t="shared" si="438"/>
        <v>TRUE</v>
      </c>
      <c r="V3512">
        <f t="shared" si="439"/>
        <v>20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41927.873784722222</v>
      </c>
      <c r="T3513" s="10">
        <f t="shared" si="437"/>
        <v>41950.770833333336</v>
      </c>
      <c r="U3513" t="str">
        <f t="shared" si="438"/>
        <v>TRUE</v>
      </c>
      <c r="V3513">
        <f t="shared" si="439"/>
        <v>22.89704861111386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42057.536944444444</v>
      </c>
      <c r="T3514" s="10">
        <f t="shared" si="437"/>
        <v>42117.49527777778</v>
      </c>
      <c r="U3514" t="str">
        <f t="shared" si="438"/>
        <v>TRUE</v>
      </c>
      <c r="V3514">
        <f t="shared" si="439"/>
        <v>59.958333333335759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41781.096203703702</v>
      </c>
      <c r="T3515" s="10">
        <f t="shared" si="437"/>
        <v>41794.207638888889</v>
      </c>
      <c r="U3515" t="str">
        <f t="shared" si="438"/>
        <v>TRUE</v>
      </c>
      <c r="V3515">
        <f t="shared" si="439"/>
        <v>13.111435185186565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42020.846666666665</v>
      </c>
      <c r="T3516" s="10">
        <f t="shared" si="437"/>
        <v>42037.207638888889</v>
      </c>
      <c r="U3516" t="str">
        <f t="shared" si="438"/>
        <v>TRUE</v>
      </c>
      <c r="V3516">
        <f t="shared" si="439"/>
        <v>16.360972222224518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42125.772812499999</v>
      </c>
      <c r="T3517" s="10">
        <f t="shared" si="437"/>
        <v>42155.772812499999</v>
      </c>
      <c r="U3517" t="str">
        <f t="shared" si="438"/>
        <v>TRUE</v>
      </c>
      <c r="V3517">
        <f t="shared" si="439"/>
        <v>30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41856.010069444441</v>
      </c>
      <c r="T3518" s="10">
        <f t="shared" si="437"/>
        <v>41890.125</v>
      </c>
      <c r="U3518" t="str">
        <f t="shared" si="438"/>
        <v>TRUE</v>
      </c>
      <c r="V3518">
        <f t="shared" si="439"/>
        <v>34.114930555559113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41794.817523148151</v>
      </c>
      <c r="T3519" s="10">
        <f t="shared" si="437"/>
        <v>41824.458333333336</v>
      </c>
      <c r="U3519" t="str">
        <f t="shared" si="438"/>
        <v>TRUE</v>
      </c>
      <c r="V3519">
        <f t="shared" si="439"/>
        <v>29.640810185184819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41893.783553240741</v>
      </c>
      <c r="T3520" s="10">
        <f t="shared" si="437"/>
        <v>41914.597916666666</v>
      </c>
      <c r="U3520" t="str">
        <f t="shared" si="438"/>
        <v>TRUE</v>
      </c>
      <c r="V3520">
        <f t="shared" si="439"/>
        <v>20.814363425924967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42037.598958333328</v>
      </c>
      <c r="T3521" s="10">
        <f t="shared" si="437"/>
        <v>42067.598958333328</v>
      </c>
      <c r="U3521" t="str">
        <f t="shared" si="438"/>
        <v>TRUE</v>
      </c>
      <c r="V3521">
        <f t="shared" si="439"/>
        <v>30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42227.824212962965</v>
      </c>
      <c r="T3522" s="10">
        <f t="shared" si="437"/>
        <v>42253.57430555555</v>
      </c>
      <c r="U3522" t="str">
        <f t="shared" si="438"/>
        <v>TRUE</v>
      </c>
      <c r="V3522">
        <f t="shared" si="439"/>
        <v>25.750092592585133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IF(L3523&gt;0, E3523/L3523,0)</f>
        <v>45.615384615384613</v>
      </c>
      <c r="Q3523" t="str">
        <f t="shared" ref="Q3523:Q3586" si="442">LEFT(N3523, FIND("/",N3523,1)-1)</f>
        <v>theater</v>
      </c>
      <c r="R3523" t="str">
        <f t="shared" ref="R3523:R3586" si="443">RIGHT(N3523,LEN(N3523)-FIND("/",N3523))</f>
        <v>plays</v>
      </c>
      <c r="S3523" s="10">
        <f t="shared" ref="S3523:S3586" si="444">(((J3523/60)/60)/24)+DATE(1970,1,1)</f>
        <v>41881.361342592594</v>
      </c>
      <c r="T3523" s="10">
        <f t="shared" ref="T3523:T3586" si="445">(((I3523/60)/60)/24)+DATE(1970,1,1)</f>
        <v>41911.361342592594</v>
      </c>
      <c r="U3523" t="str">
        <f t="shared" ref="U3523:U3586" si="446">IF(E3523&gt;=D3523,"TRUE","FALSE")</f>
        <v>TRUE</v>
      </c>
      <c r="V3523">
        <f t="shared" ref="V3523:V3586" si="447">T3523-S3523</f>
        <v>30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42234.789884259255</v>
      </c>
      <c r="T3524" s="10">
        <f t="shared" si="445"/>
        <v>42262.420833333337</v>
      </c>
      <c r="U3524" t="str">
        <f t="shared" si="446"/>
        <v>TRUE</v>
      </c>
      <c r="V3524">
        <f t="shared" si="447"/>
        <v>27.630949074082309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42581.397546296299</v>
      </c>
      <c r="T3525" s="10">
        <f t="shared" si="445"/>
        <v>42638.958333333328</v>
      </c>
      <c r="U3525" t="str">
        <f t="shared" si="446"/>
        <v>TRUE</v>
      </c>
      <c r="V3525">
        <f t="shared" si="447"/>
        <v>57.560787037029513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41880.76357638889</v>
      </c>
      <c r="T3526" s="10">
        <f t="shared" si="445"/>
        <v>41895.166666666664</v>
      </c>
      <c r="U3526" t="str">
        <f t="shared" si="446"/>
        <v>TRUE</v>
      </c>
      <c r="V3526">
        <f t="shared" si="447"/>
        <v>14.403090277774027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42214.6956712963</v>
      </c>
      <c r="T3527" s="10">
        <f t="shared" si="445"/>
        <v>42225.666666666672</v>
      </c>
      <c r="U3527" t="str">
        <f t="shared" si="446"/>
        <v>TRUE</v>
      </c>
      <c r="V3527">
        <f t="shared" si="447"/>
        <v>10.970995370371384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42460.335312499999</v>
      </c>
      <c r="T3528" s="10">
        <f t="shared" si="445"/>
        <v>42488.249305555553</v>
      </c>
      <c r="U3528" t="str">
        <f t="shared" si="446"/>
        <v>TRUE</v>
      </c>
      <c r="V3528">
        <f t="shared" si="447"/>
        <v>27.913993055553874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42167.023206018523</v>
      </c>
      <c r="T3529" s="10">
        <f t="shared" si="445"/>
        <v>42196.165972222225</v>
      </c>
      <c r="U3529" t="str">
        <f t="shared" si="446"/>
        <v>TRUE</v>
      </c>
      <c r="V3529">
        <f t="shared" si="447"/>
        <v>29.142766203702195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42733.50136574074</v>
      </c>
      <c r="T3530" s="10">
        <f t="shared" si="445"/>
        <v>42753.50136574074</v>
      </c>
      <c r="U3530" t="str">
        <f t="shared" si="446"/>
        <v>TRUE</v>
      </c>
      <c r="V3530">
        <f t="shared" si="447"/>
        <v>20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42177.761782407411</v>
      </c>
      <c r="T3531" s="10">
        <f t="shared" si="445"/>
        <v>42198.041666666672</v>
      </c>
      <c r="U3531" t="str">
        <f t="shared" si="446"/>
        <v>TRUE</v>
      </c>
      <c r="V3531">
        <f t="shared" si="447"/>
        <v>20.279884259260143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42442.623344907406</v>
      </c>
      <c r="T3532" s="10">
        <f t="shared" si="445"/>
        <v>42470.833333333328</v>
      </c>
      <c r="U3532" t="str">
        <f t="shared" si="446"/>
        <v>TRUE</v>
      </c>
      <c r="V3532">
        <f t="shared" si="447"/>
        <v>28.209988425922347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42521.654328703706</v>
      </c>
      <c r="T3533" s="10">
        <f t="shared" si="445"/>
        <v>42551.654328703706</v>
      </c>
      <c r="U3533" t="str">
        <f t="shared" si="446"/>
        <v>TRUE</v>
      </c>
      <c r="V3533">
        <f t="shared" si="447"/>
        <v>30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41884.599849537037</v>
      </c>
      <c r="T3534" s="10">
        <f t="shared" si="445"/>
        <v>41900.165972222225</v>
      </c>
      <c r="U3534" t="str">
        <f t="shared" si="446"/>
        <v>TRUE</v>
      </c>
      <c r="V3534">
        <f t="shared" si="447"/>
        <v>15.56612268518802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42289.761192129634</v>
      </c>
      <c r="T3535" s="10">
        <f t="shared" si="445"/>
        <v>42319.802858796291</v>
      </c>
      <c r="U3535" t="str">
        <f t="shared" si="446"/>
        <v>TRUE</v>
      </c>
      <c r="V3535">
        <f t="shared" si="447"/>
        <v>30.041666666656965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42243.6252662037</v>
      </c>
      <c r="T3536" s="10">
        <f t="shared" si="445"/>
        <v>42278.6252662037</v>
      </c>
      <c r="U3536" t="str">
        <f t="shared" si="446"/>
        <v>TRUE</v>
      </c>
      <c r="V3536">
        <f t="shared" si="447"/>
        <v>35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42248.640162037031</v>
      </c>
      <c r="T3537" s="10">
        <f t="shared" si="445"/>
        <v>42279.75</v>
      </c>
      <c r="U3537" t="str">
        <f t="shared" si="446"/>
        <v>TRUE</v>
      </c>
      <c r="V3537">
        <f t="shared" si="447"/>
        <v>31.109837962969323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42328.727141203708</v>
      </c>
      <c r="T3538" s="10">
        <f t="shared" si="445"/>
        <v>42358.499305555553</v>
      </c>
      <c r="U3538" t="str">
        <f t="shared" si="446"/>
        <v>TRUE</v>
      </c>
      <c r="V3538">
        <f t="shared" si="447"/>
        <v>29.772164351845277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41923.354351851849</v>
      </c>
      <c r="T3539" s="10">
        <f t="shared" si="445"/>
        <v>41960.332638888889</v>
      </c>
      <c r="U3539" t="str">
        <f t="shared" si="446"/>
        <v>TRUE</v>
      </c>
      <c r="V3539">
        <f t="shared" si="447"/>
        <v>36.978287037039991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42571.420601851853</v>
      </c>
      <c r="T3540" s="10">
        <f t="shared" si="445"/>
        <v>42599.420601851853</v>
      </c>
      <c r="U3540" t="str">
        <f t="shared" si="446"/>
        <v>TRUE</v>
      </c>
      <c r="V3540">
        <f t="shared" si="447"/>
        <v>28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42600.756041666667</v>
      </c>
      <c r="T3541" s="10">
        <f t="shared" si="445"/>
        <v>42621.756041666667</v>
      </c>
      <c r="U3541" t="str">
        <f t="shared" si="446"/>
        <v>TRUE</v>
      </c>
      <c r="V3541">
        <f t="shared" si="447"/>
        <v>21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42517.003368055557</v>
      </c>
      <c r="T3542" s="10">
        <f t="shared" si="445"/>
        <v>42547.003368055557</v>
      </c>
      <c r="U3542" t="str">
        <f t="shared" si="446"/>
        <v>TRUE</v>
      </c>
      <c r="V3542">
        <f t="shared" si="447"/>
        <v>30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42222.730034722219</v>
      </c>
      <c r="T3543" s="10">
        <f t="shared" si="445"/>
        <v>42247.730034722219</v>
      </c>
      <c r="U3543" t="str">
        <f t="shared" si="446"/>
        <v>TRUE</v>
      </c>
      <c r="V3543">
        <f t="shared" si="447"/>
        <v>25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41829.599791666667</v>
      </c>
      <c r="T3544" s="10">
        <f t="shared" si="445"/>
        <v>41889.599791666667</v>
      </c>
      <c r="U3544" t="str">
        <f t="shared" si="446"/>
        <v>TRUE</v>
      </c>
      <c r="V3544">
        <f t="shared" si="447"/>
        <v>60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42150.755312499998</v>
      </c>
      <c r="T3545" s="10">
        <f t="shared" si="445"/>
        <v>42180.755312499998</v>
      </c>
      <c r="U3545" t="str">
        <f t="shared" si="446"/>
        <v>TRUE</v>
      </c>
      <c r="V3545">
        <f t="shared" si="447"/>
        <v>30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42040.831678240742</v>
      </c>
      <c r="T3546" s="10">
        <f t="shared" si="445"/>
        <v>42070.831678240742</v>
      </c>
      <c r="U3546" t="str">
        <f t="shared" si="446"/>
        <v>TRUE</v>
      </c>
      <c r="V3546">
        <f t="shared" si="447"/>
        <v>30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42075.807395833333</v>
      </c>
      <c r="T3547" s="10">
        <f t="shared" si="445"/>
        <v>42105.807395833333</v>
      </c>
      <c r="U3547" t="str">
        <f t="shared" si="446"/>
        <v>TRUE</v>
      </c>
      <c r="V3547">
        <f t="shared" si="447"/>
        <v>30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42073.660694444443</v>
      </c>
      <c r="T3548" s="10">
        <f t="shared" si="445"/>
        <v>42095.165972222225</v>
      </c>
      <c r="U3548" t="str">
        <f t="shared" si="446"/>
        <v>TRUE</v>
      </c>
      <c r="V3548">
        <f t="shared" si="447"/>
        <v>21.505277777781885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42480.078715277778</v>
      </c>
      <c r="T3549" s="10">
        <f t="shared" si="445"/>
        <v>42504.165972222225</v>
      </c>
      <c r="U3549" t="str">
        <f t="shared" si="446"/>
        <v>TRUE</v>
      </c>
      <c r="V3549">
        <f t="shared" si="447"/>
        <v>24.08725694444729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42411.942291666666</v>
      </c>
      <c r="T3550" s="10">
        <f t="shared" si="445"/>
        <v>42434.041666666672</v>
      </c>
      <c r="U3550" t="str">
        <f t="shared" si="446"/>
        <v>TRUE</v>
      </c>
      <c r="V3550">
        <f t="shared" si="447"/>
        <v>22.099375000005239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42223.394363425927</v>
      </c>
      <c r="T3551" s="10">
        <f t="shared" si="445"/>
        <v>42251.394363425927</v>
      </c>
      <c r="U3551" t="str">
        <f t="shared" si="446"/>
        <v>TRUE</v>
      </c>
      <c r="V3551">
        <f t="shared" si="447"/>
        <v>28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42462.893495370372</v>
      </c>
      <c r="T3552" s="10">
        <f t="shared" si="445"/>
        <v>42492.893495370372</v>
      </c>
      <c r="U3552" t="str">
        <f t="shared" si="446"/>
        <v>TRUE</v>
      </c>
      <c r="V3552">
        <f t="shared" si="447"/>
        <v>30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41753.515856481477</v>
      </c>
      <c r="T3553" s="10">
        <f t="shared" si="445"/>
        <v>41781.921527777777</v>
      </c>
      <c r="U3553" t="str">
        <f t="shared" si="446"/>
        <v>TRUE</v>
      </c>
      <c r="V3553">
        <f t="shared" si="447"/>
        <v>28.405671296299261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41788.587083333332</v>
      </c>
      <c r="T3554" s="10">
        <f t="shared" si="445"/>
        <v>41818.587083333332</v>
      </c>
      <c r="U3554" t="str">
        <f t="shared" si="446"/>
        <v>TRUE</v>
      </c>
      <c r="V3554">
        <f t="shared" si="447"/>
        <v>30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42196.028703703705</v>
      </c>
      <c r="T3555" s="10">
        <f t="shared" si="445"/>
        <v>42228</v>
      </c>
      <c r="U3555" t="str">
        <f t="shared" si="446"/>
        <v>TRUE</v>
      </c>
      <c r="V3555">
        <f t="shared" si="447"/>
        <v>31.971296296294895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42016.050451388888</v>
      </c>
      <c r="T3556" s="10">
        <f t="shared" si="445"/>
        <v>42046.708333333328</v>
      </c>
      <c r="U3556" t="str">
        <f t="shared" si="446"/>
        <v>TRUE</v>
      </c>
      <c r="V3556">
        <f t="shared" si="447"/>
        <v>30.657881944440305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42661.442060185189</v>
      </c>
      <c r="T3557" s="10">
        <f t="shared" si="445"/>
        <v>42691.483726851846</v>
      </c>
      <c r="U3557" t="str">
        <f t="shared" si="446"/>
        <v>TRUE</v>
      </c>
      <c r="V3557">
        <f t="shared" si="447"/>
        <v>30.041666666656965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41808.649583333332</v>
      </c>
      <c r="T3558" s="10">
        <f t="shared" si="445"/>
        <v>41868.649583333332</v>
      </c>
      <c r="U3558" t="str">
        <f t="shared" si="446"/>
        <v>TRUE</v>
      </c>
      <c r="V3558">
        <f t="shared" si="447"/>
        <v>60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41730.276747685188</v>
      </c>
      <c r="T3559" s="10">
        <f t="shared" si="445"/>
        <v>41764.276747685188</v>
      </c>
      <c r="U3559" t="str">
        <f t="shared" si="446"/>
        <v>TRUE</v>
      </c>
      <c r="V3559">
        <f t="shared" si="447"/>
        <v>34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42139.816840277781</v>
      </c>
      <c r="T3560" s="10">
        <f t="shared" si="445"/>
        <v>42181.875</v>
      </c>
      <c r="U3560" t="str">
        <f t="shared" si="446"/>
        <v>TRUE</v>
      </c>
      <c r="V3560">
        <f t="shared" si="447"/>
        <v>42.058159722218988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42194.096157407403</v>
      </c>
      <c r="T3561" s="10">
        <f t="shared" si="445"/>
        <v>42216.373611111107</v>
      </c>
      <c r="U3561" t="str">
        <f t="shared" si="446"/>
        <v>TRUE</v>
      </c>
      <c r="V3561">
        <f t="shared" si="447"/>
        <v>22.277453703703941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42115.889652777783</v>
      </c>
      <c r="T3562" s="10">
        <f t="shared" si="445"/>
        <v>42151.114583333328</v>
      </c>
      <c r="U3562" t="str">
        <f t="shared" si="446"/>
        <v>TRUE</v>
      </c>
      <c r="V3562">
        <f t="shared" si="447"/>
        <v>35.224930555545143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42203.680300925931</v>
      </c>
      <c r="T3563" s="10">
        <f t="shared" si="445"/>
        <v>42221.774999999994</v>
      </c>
      <c r="U3563" t="str">
        <f t="shared" si="446"/>
        <v>TRUE</v>
      </c>
      <c r="V3563">
        <f t="shared" si="447"/>
        <v>18.094699074063101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42433.761886574073</v>
      </c>
      <c r="T3564" s="10">
        <f t="shared" si="445"/>
        <v>42442.916666666672</v>
      </c>
      <c r="U3564" t="str">
        <f t="shared" si="446"/>
        <v>TRUE</v>
      </c>
      <c r="V3564">
        <f t="shared" si="447"/>
        <v>9.1547800925982301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42555.671944444446</v>
      </c>
      <c r="T3565" s="10">
        <f t="shared" si="445"/>
        <v>42583.791666666672</v>
      </c>
      <c r="U3565" t="str">
        <f t="shared" si="446"/>
        <v>TRUE</v>
      </c>
      <c r="V3565">
        <f t="shared" si="447"/>
        <v>28.119722222225391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42236.623252314821</v>
      </c>
      <c r="T3566" s="10">
        <f t="shared" si="445"/>
        <v>42282.666666666672</v>
      </c>
      <c r="U3566" t="str">
        <f t="shared" si="446"/>
        <v>TRUE</v>
      </c>
      <c r="V3566">
        <f t="shared" si="447"/>
        <v>46.043414351850515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41974.743148148147</v>
      </c>
      <c r="T3567" s="10">
        <f t="shared" si="445"/>
        <v>42004.743148148147</v>
      </c>
      <c r="U3567" t="str">
        <f t="shared" si="446"/>
        <v>TRUE</v>
      </c>
      <c r="V3567">
        <f t="shared" si="447"/>
        <v>30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41997.507905092592</v>
      </c>
      <c r="T3568" s="10">
        <f t="shared" si="445"/>
        <v>42027.507905092592</v>
      </c>
      <c r="U3568" t="str">
        <f t="shared" si="446"/>
        <v>TRUE</v>
      </c>
      <c r="V3568">
        <f t="shared" si="447"/>
        <v>30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42135.810694444444</v>
      </c>
      <c r="T3569" s="10">
        <f t="shared" si="445"/>
        <v>42165.810694444444</v>
      </c>
      <c r="U3569" t="str">
        <f t="shared" si="446"/>
        <v>TRUE</v>
      </c>
      <c r="V3569">
        <f t="shared" si="447"/>
        <v>30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41869.740671296298</v>
      </c>
      <c r="T3570" s="10">
        <f t="shared" si="445"/>
        <v>41899.740671296298</v>
      </c>
      <c r="U3570" t="str">
        <f t="shared" si="446"/>
        <v>TRUE</v>
      </c>
      <c r="V3570">
        <f t="shared" si="447"/>
        <v>30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41982.688611111109</v>
      </c>
      <c r="T3571" s="10">
        <f t="shared" si="445"/>
        <v>42012.688611111109</v>
      </c>
      <c r="U3571" t="str">
        <f t="shared" si="446"/>
        <v>TRUE</v>
      </c>
      <c r="V3571">
        <f t="shared" si="447"/>
        <v>30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41976.331979166673</v>
      </c>
      <c r="T3572" s="10">
        <f t="shared" si="445"/>
        <v>42004.291666666672</v>
      </c>
      <c r="U3572" t="str">
        <f t="shared" si="446"/>
        <v>TRUE</v>
      </c>
      <c r="V3572">
        <f t="shared" si="447"/>
        <v>27.959687499998836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41912.858946759261</v>
      </c>
      <c r="T3573" s="10">
        <f t="shared" si="445"/>
        <v>41942.858946759261</v>
      </c>
      <c r="U3573" t="str">
        <f t="shared" si="446"/>
        <v>TRUE</v>
      </c>
      <c r="V3573">
        <f t="shared" si="447"/>
        <v>30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42146.570393518516</v>
      </c>
      <c r="T3574" s="10">
        <f t="shared" si="445"/>
        <v>42176.570393518516</v>
      </c>
      <c r="U3574" t="str">
        <f t="shared" si="446"/>
        <v>TRUE</v>
      </c>
      <c r="V3574">
        <f t="shared" si="447"/>
        <v>30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41921.375532407408</v>
      </c>
      <c r="T3575" s="10">
        <f t="shared" si="445"/>
        <v>41951.417199074072</v>
      </c>
      <c r="U3575" t="str">
        <f t="shared" si="446"/>
        <v>TRUE</v>
      </c>
      <c r="V3575">
        <f t="shared" si="447"/>
        <v>30.041666666664241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41926.942685185182</v>
      </c>
      <c r="T3576" s="10">
        <f t="shared" si="445"/>
        <v>41956.984351851846</v>
      </c>
      <c r="U3576" t="str">
        <f t="shared" si="446"/>
        <v>TRUE</v>
      </c>
      <c r="V3576">
        <f t="shared" si="447"/>
        <v>30.041666666664241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42561.783877314811</v>
      </c>
      <c r="T3577" s="10">
        <f t="shared" si="445"/>
        <v>42593.165972222225</v>
      </c>
      <c r="U3577" t="str">
        <f t="shared" si="446"/>
        <v>TRUE</v>
      </c>
      <c r="V3577">
        <f t="shared" si="447"/>
        <v>31.382094907414285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42649.54923611111</v>
      </c>
      <c r="T3578" s="10">
        <f t="shared" si="445"/>
        <v>42709.590902777782</v>
      </c>
      <c r="U3578" t="str">
        <f t="shared" si="446"/>
        <v>TRUE</v>
      </c>
      <c r="V3578">
        <f t="shared" si="447"/>
        <v>60.041666666671517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42093.786840277782</v>
      </c>
      <c r="T3579" s="10">
        <f t="shared" si="445"/>
        <v>42120.26944444445</v>
      </c>
      <c r="U3579" t="str">
        <f t="shared" si="446"/>
        <v>TRUE</v>
      </c>
      <c r="V3579">
        <f t="shared" si="447"/>
        <v>26.482604166667443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42460.733530092592</v>
      </c>
      <c r="T3580" s="10">
        <f t="shared" si="445"/>
        <v>42490.733530092592</v>
      </c>
      <c r="U3580" t="str">
        <f t="shared" si="446"/>
        <v>TRUE</v>
      </c>
      <c r="V3580">
        <f t="shared" si="447"/>
        <v>30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42430.762222222227</v>
      </c>
      <c r="T3581" s="10">
        <f t="shared" si="445"/>
        <v>42460.720555555556</v>
      </c>
      <c r="U3581" t="str">
        <f t="shared" si="446"/>
        <v>TRUE</v>
      </c>
      <c r="V3581">
        <f t="shared" si="447"/>
        <v>29.958333333328483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42026.176180555558</v>
      </c>
      <c r="T3582" s="10">
        <f t="shared" si="445"/>
        <v>42064.207638888889</v>
      </c>
      <c r="U3582" t="str">
        <f t="shared" si="446"/>
        <v>TRUE</v>
      </c>
      <c r="V3582">
        <f t="shared" si="447"/>
        <v>38.031458333331102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41836.471180555556</v>
      </c>
      <c r="T3583" s="10">
        <f t="shared" si="445"/>
        <v>41850.471180555556</v>
      </c>
      <c r="U3583" t="str">
        <f t="shared" si="446"/>
        <v>TRUE</v>
      </c>
      <c r="V3583">
        <f t="shared" si="447"/>
        <v>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42451.095856481479</v>
      </c>
      <c r="T3584" s="10">
        <f t="shared" si="445"/>
        <v>42465.095856481479</v>
      </c>
      <c r="U3584" t="str">
        <f t="shared" si="446"/>
        <v>TRUE</v>
      </c>
      <c r="V3584">
        <f t="shared" si="447"/>
        <v>14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42418.425983796296</v>
      </c>
      <c r="T3585" s="10">
        <f t="shared" si="445"/>
        <v>42478.384317129632</v>
      </c>
      <c r="U3585" t="str">
        <f t="shared" si="446"/>
        <v>TRUE</v>
      </c>
      <c r="V3585">
        <f t="shared" si="447"/>
        <v>59.958333333335759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42168.316481481481</v>
      </c>
      <c r="T3586" s="10">
        <f t="shared" si="445"/>
        <v>42198.316481481481</v>
      </c>
      <c r="U3586" t="str">
        <f t="shared" si="446"/>
        <v>TRUE</v>
      </c>
      <c r="V3586">
        <f t="shared" si="447"/>
        <v>30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IF(L3587&gt;0, E3587/L3587,0)</f>
        <v>176.08695652173913</v>
      </c>
      <c r="Q3587" t="str">
        <f t="shared" ref="Q3587:Q3650" si="450">LEFT(N3587, FIND("/",N3587,1)-1)</f>
        <v>theater</v>
      </c>
      <c r="R3587" t="str">
        <f t="shared" ref="R3587:R3650" si="451">RIGHT(N3587,LEN(N3587)-FIND("/",N3587))</f>
        <v>plays</v>
      </c>
      <c r="S3587" s="10">
        <f t="shared" ref="S3587:S3650" si="452">(((J3587/60)/60)/24)+DATE(1970,1,1)</f>
        <v>41964.716319444444</v>
      </c>
      <c r="T3587" s="10">
        <f t="shared" ref="T3587:T3650" si="453">(((I3587/60)/60)/24)+DATE(1970,1,1)</f>
        <v>41994.716319444444</v>
      </c>
      <c r="U3587" t="str">
        <f t="shared" ref="U3587:U3650" si="454">IF(E3587&gt;=D3587,"TRUE","FALSE")</f>
        <v>TRUE</v>
      </c>
      <c r="V3587">
        <f t="shared" ref="V3587:V3650" si="455">T3587-S3587</f>
        <v>30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42576.697569444441</v>
      </c>
      <c r="T3588" s="10">
        <f t="shared" si="453"/>
        <v>42636.697569444441</v>
      </c>
      <c r="U3588" t="str">
        <f t="shared" si="454"/>
        <v>TRUE</v>
      </c>
      <c r="V3588">
        <f t="shared" si="455"/>
        <v>60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42503.539976851855</v>
      </c>
      <c r="T3589" s="10">
        <f t="shared" si="453"/>
        <v>42548.791666666672</v>
      </c>
      <c r="U3589" t="str">
        <f t="shared" si="454"/>
        <v>TRUE</v>
      </c>
      <c r="V3589">
        <f t="shared" si="455"/>
        <v>45.251689814816928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42101.828819444447</v>
      </c>
      <c r="T3590" s="10">
        <f t="shared" si="453"/>
        <v>42123.958333333328</v>
      </c>
      <c r="U3590" t="str">
        <f t="shared" si="454"/>
        <v>TRUE</v>
      </c>
      <c r="V3590">
        <f t="shared" si="455"/>
        <v>22.129513888881775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42125.647534722222</v>
      </c>
      <c r="T3591" s="10">
        <f t="shared" si="453"/>
        <v>42150.647534722222</v>
      </c>
      <c r="U3591" t="str">
        <f t="shared" si="454"/>
        <v>TRUE</v>
      </c>
      <c r="V3591">
        <f t="shared" si="455"/>
        <v>25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41902.333726851852</v>
      </c>
      <c r="T3592" s="10">
        <f t="shared" si="453"/>
        <v>41932.333726851852</v>
      </c>
      <c r="U3592" t="str">
        <f t="shared" si="454"/>
        <v>TRUE</v>
      </c>
      <c r="V3592">
        <f t="shared" si="455"/>
        <v>30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42003.948425925926</v>
      </c>
      <c r="T3593" s="10">
        <f t="shared" si="453"/>
        <v>42028.207638888889</v>
      </c>
      <c r="U3593" t="str">
        <f t="shared" si="454"/>
        <v>TRUE</v>
      </c>
      <c r="V3593">
        <f t="shared" si="455"/>
        <v>24.25921296296292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41988.829942129625</v>
      </c>
      <c r="T3594" s="10">
        <f t="shared" si="453"/>
        <v>42046.207638888889</v>
      </c>
      <c r="U3594" t="str">
        <f t="shared" si="454"/>
        <v>TRUE</v>
      </c>
      <c r="V3594">
        <f t="shared" si="455"/>
        <v>57.377696759263927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41974.898599537039</v>
      </c>
      <c r="T3595" s="10">
        <f t="shared" si="453"/>
        <v>42009.851388888885</v>
      </c>
      <c r="U3595" t="str">
        <f t="shared" si="454"/>
        <v>TRUE</v>
      </c>
      <c r="V3595">
        <f t="shared" si="455"/>
        <v>34.95278935184615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42592.066921296297</v>
      </c>
      <c r="T3596" s="10">
        <f t="shared" si="453"/>
        <v>42617.066921296297</v>
      </c>
      <c r="U3596" t="str">
        <f t="shared" si="454"/>
        <v>TRUE</v>
      </c>
      <c r="V3596">
        <f t="shared" si="455"/>
        <v>25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42050.008368055554</v>
      </c>
      <c r="T3597" s="10">
        <f t="shared" si="453"/>
        <v>42076.290972222225</v>
      </c>
      <c r="U3597" t="str">
        <f t="shared" si="454"/>
        <v>TRUE</v>
      </c>
      <c r="V3597">
        <f t="shared" si="455"/>
        <v>26.282604166670353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41856.715069444443</v>
      </c>
      <c r="T3598" s="10">
        <f t="shared" si="453"/>
        <v>41877.715069444443</v>
      </c>
      <c r="U3598" t="str">
        <f t="shared" si="454"/>
        <v>TRUE</v>
      </c>
      <c r="V3598">
        <f t="shared" si="455"/>
        <v>21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42417.585532407407</v>
      </c>
      <c r="T3599" s="10">
        <f t="shared" si="453"/>
        <v>42432.249305555553</v>
      </c>
      <c r="U3599" t="str">
        <f t="shared" si="454"/>
        <v>TRUE</v>
      </c>
      <c r="V3599">
        <f t="shared" si="455"/>
        <v>14.663773148145992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41866.79886574074</v>
      </c>
      <c r="T3600" s="10">
        <f t="shared" si="453"/>
        <v>41885.207638888889</v>
      </c>
      <c r="U3600" t="str">
        <f t="shared" si="454"/>
        <v>TRUE</v>
      </c>
      <c r="V3600">
        <f t="shared" si="455"/>
        <v>18.408773148148612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42220.79487268519</v>
      </c>
      <c r="T3601" s="10">
        <f t="shared" si="453"/>
        <v>42246</v>
      </c>
      <c r="U3601" t="str">
        <f t="shared" si="454"/>
        <v>TRUE</v>
      </c>
      <c r="V3601">
        <f t="shared" si="455"/>
        <v>25.205127314809943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42628.849120370374</v>
      </c>
      <c r="T3602" s="10">
        <f t="shared" si="453"/>
        <v>42656.849120370374</v>
      </c>
      <c r="U3602" t="str">
        <f t="shared" si="454"/>
        <v>TRUE</v>
      </c>
      <c r="V3602">
        <f t="shared" si="455"/>
        <v>28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41990.99863425926</v>
      </c>
      <c r="T3603" s="10">
        <f t="shared" si="453"/>
        <v>42020.99863425926</v>
      </c>
      <c r="U3603" t="str">
        <f t="shared" si="454"/>
        <v>TRUE</v>
      </c>
      <c r="V3603">
        <f t="shared" si="455"/>
        <v>30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42447.894432870366</v>
      </c>
      <c r="T3604" s="10">
        <f t="shared" si="453"/>
        <v>42507.894432870366</v>
      </c>
      <c r="U3604" t="str">
        <f t="shared" si="454"/>
        <v>TRUE</v>
      </c>
      <c r="V3604">
        <f t="shared" si="455"/>
        <v>60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42283.864351851851</v>
      </c>
      <c r="T3605" s="10">
        <f t="shared" si="453"/>
        <v>42313.906018518523</v>
      </c>
      <c r="U3605" t="str">
        <f t="shared" si="454"/>
        <v>TRUE</v>
      </c>
      <c r="V3605">
        <f t="shared" si="455"/>
        <v>30.041666666671517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42483.015694444446</v>
      </c>
      <c r="T3606" s="10">
        <f t="shared" si="453"/>
        <v>42489.290972222225</v>
      </c>
      <c r="U3606" t="str">
        <f t="shared" si="454"/>
        <v>TRUE</v>
      </c>
      <c r="V3606">
        <f t="shared" si="455"/>
        <v>6.2752777777786832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42383.793124999997</v>
      </c>
      <c r="T3607" s="10">
        <f t="shared" si="453"/>
        <v>42413.793124999997</v>
      </c>
      <c r="U3607" t="str">
        <f t="shared" si="454"/>
        <v>TRUE</v>
      </c>
      <c r="V3607">
        <f t="shared" si="455"/>
        <v>30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42566.604826388888</v>
      </c>
      <c r="T3608" s="10">
        <f t="shared" si="453"/>
        <v>42596.604826388888</v>
      </c>
      <c r="U3608" t="str">
        <f t="shared" si="454"/>
        <v>TRUE</v>
      </c>
      <c r="V3608">
        <f t="shared" si="455"/>
        <v>30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42338.963912037041</v>
      </c>
      <c r="T3609" s="10">
        <f t="shared" si="453"/>
        <v>42353</v>
      </c>
      <c r="U3609" t="str">
        <f t="shared" si="454"/>
        <v>TRUE</v>
      </c>
      <c r="V3609">
        <f t="shared" si="455"/>
        <v>14.036087962958845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42506.709375000006</v>
      </c>
      <c r="T3610" s="10">
        <f t="shared" si="453"/>
        <v>42538.583333333328</v>
      </c>
      <c r="U3610" t="str">
        <f t="shared" si="454"/>
        <v>TRUE</v>
      </c>
      <c r="V3610">
        <f t="shared" si="455"/>
        <v>31.873958333322662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42429.991724537031</v>
      </c>
      <c r="T3611" s="10">
        <f t="shared" si="453"/>
        <v>42459.950057870374</v>
      </c>
      <c r="U3611" t="str">
        <f t="shared" si="454"/>
        <v>TRUE</v>
      </c>
      <c r="V3611">
        <f t="shared" si="455"/>
        <v>29.958333333343035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42203.432129629626</v>
      </c>
      <c r="T3612" s="10">
        <f t="shared" si="453"/>
        <v>42233.432129629626</v>
      </c>
      <c r="U3612" t="str">
        <f t="shared" si="454"/>
        <v>TRUE</v>
      </c>
      <c r="V3612">
        <f t="shared" si="455"/>
        <v>30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42072.370381944449</v>
      </c>
      <c r="T3613" s="10">
        <f t="shared" si="453"/>
        <v>42102.370381944449</v>
      </c>
      <c r="U3613" t="str">
        <f t="shared" si="454"/>
        <v>TRUE</v>
      </c>
      <c r="V3613">
        <f t="shared" si="455"/>
        <v>30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41789.726979166669</v>
      </c>
      <c r="T3614" s="10">
        <f t="shared" si="453"/>
        <v>41799.726979166669</v>
      </c>
      <c r="U3614" t="str">
        <f t="shared" si="454"/>
        <v>TRUE</v>
      </c>
      <c r="V3614">
        <f t="shared" si="455"/>
        <v>10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41788.58997685185</v>
      </c>
      <c r="T3615" s="10">
        <f t="shared" si="453"/>
        <v>41818.58997685185</v>
      </c>
      <c r="U3615" t="str">
        <f t="shared" si="454"/>
        <v>TRUE</v>
      </c>
      <c r="V3615">
        <f t="shared" si="455"/>
        <v>30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42144.041851851856</v>
      </c>
      <c r="T3616" s="10">
        <f t="shared" si="453"/>
        <v>42174.041851851856</v>
      </c>
      <c r="U3616" t="str">
        <f t="shared" si="454"/>
        <v>TRUE</v>
      </c>
      <c r="V3616">
        <f t="shared" si="455"/>
        <v>30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42318.593703703707</v>
      </c>
      <c r="T3617" s="10">
        <f t="shared" si="453"/>
        <v>42348.593703703707</v>
      </c>
      <c r="U3617" t="str">
        <f t="shared" si="454"/>
        <v>TRUE</v>
      </c>
      <c r="V3617">
        <f t="shared" si="455"/>
        <v>30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42052.949814814812</v>
      </c>
      <c r="T3618" s="10">
        <f t="shared" si="453"/>
        <v>42082.908148148148</v>
      </c>
      <c r="U3618" t="str">
        <f t="shared" si="454"/>
        <v>TRUE</v>
      </c>
      <c r="V3618">
        <f t="shared" si="455"/>
        <v>29.958333333335759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42779.610289351855</v>
      </c>
      <c r="T3619" s="10">
        <f t="shared" si="453"/>
        <v>42794</v>
      </c>
      <c r="U3619" t="str">
        <f t="shared" si="454"/>
        <v>TRUE</v>
      </c>
      <c r="V3619">
        <f t="shared" si="455"/>
        <v>14.38971064814541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42128.627893518518</v>
      </c>
      <c r="T3620" s="10">
        <f t="shared" si="453"/>
        <v>42158.627893518518</v>
      </c>
      <c r="U3620" t="str">
        <f t="shared" si="454"/>
        <v>TRUE</v>
      </c>
      <c r="V3620">
        <f t="shared" si="455"/>
        <v>30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42661.132245370376</v>
      </c>
      <c r="T3621" s="10">
        <f t="shared" si="453"/>
        <v>42693.916666666672</v>
      </c>
      <c r="U3621" t="str">
        <f t="shared" si="454"/>
        <v>TRUE</v>
      </c>
      <c r="V3621">
        <f t="shared" si="455"/>
        <v>32.784421296295477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42037.938206018516</v>
      </c>
      <c r="T3622" s="10">
        <f t="shared" si="453"/>
        <v>42068.166666666672</v>
      </c>
      <c r="U3622" t="str">
        <f t="shared" si="454"/>
        <v>TRUE</v>
      </c>
      <c r="V3622">
        <f t="shared" si="455"/>
        <v>30.228460648155306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42619.935694444444</v>
      </c>
      <c r="T3623" s="10">
        <f t="shared" si="453"/>
        <v>42643.875</v>
      </c>
      <c r="U3623" t="str">
        <f t="shared" si="454"/>
        <v>TRUE</v>
      </c>
      <c r="V3623">
        <f t="shared" si="455"/>
        <v>23.93930555555562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41877.221886574072</v>
      </c>
      <c r="T3624" s="10">
        <f t="shared" si="453"/>
        <v>41910.140972222223</v>
      </c>
      <c r="U3624" t="str">
        <f t="shared" si="454"/>
        <v>TRUE</v>
      </c>
      <c r="V3624">
        <f t="shared" si="455"/>
        <v>32.91908564815094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41828.736921296295</v>
      </c>
      <c r="T3625" s="10">
        <f t="shared" si="453"/>
        <v>41846.291666666664</v>
      </c>
      <c r="U3625" t="str">
        <f t="shared" si="454"/>
        <v>TRUE</v>
      </c>
      <c r="V3625">
        <f t="shared" si="455"/>
        <v>17.554745370369346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42545.774189814809</v>
      </c>
      <c r="T3626" s="10">
        <f t="shared" si="453"/>
        <v>42605.774189814809</v>
      </c>
      <c r="U3626" t="str">
        <f t="shared" si="454"/>
        <v>TRUE</v>
      </c>
      <c r="V3626">
        <f t="shared" si="455"/>
        <v>60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42157.652511574073</v>
      </c>
      <c r="T3627" s="10">
        <f t="shared" si="453"/>
        <v>42187.652511574073</v>
      </c>
      <c r="U3627" t="str">
        <f t="shared" si="454"/>
        <v>TRUE</v>
      </c>
      <c r="V3627">
        <f t="shared" si="455"/>
        <v>30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41846.667326388888</v>
      </c>
      <c r="T3628" s="10">
        <f t="shared" si="453"/>
        <v>41867.667326388888</v>
      </c>
      <c r="U3628" t="str">
        <f t="shared" si="454"/>
        <v>TRUE</v>
      </c>
      <c r="V3628">
        <f t="shared" si="455"/>
        <v>21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42460.741747685184</v>
      </c>
      <c r="T3629" s="10">
        <f t="shared" si="453"/>
        <v>42511.165972222225</v>
      </c>
      <c r="U3629" t="str">
        <f t="shared" si="454"/>
        <v>TRUE</v>
      </c>
      <c r="V3629">
        <f t="shared" si="455"/>
        <v>50.424224537040573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>
        <f t="shared" si="449"/>
        <v>0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42291.833287037036</v>
      </c>
      <c r="T3630" s="10">
        <f t="shared" si="453"/>
        <v>42351.874953703707</v>
      </c>
      <c r="U3630" t="str">
        <f t="shared" si="454"/>
        <v>FALSE</v>
      </c>
      <c r="V3630">
        <f t="shared" si="455"/>
        <v>60.041666666671517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42437.094490740739</v>
      </c>
      <c r="T3631" s="10">
        <f t="shared" si="453"/>
        <v>42495.708333333328</v>
      </c>
      <c r="U3631" t="str">
        <f t="shared" si="454"/>
        <v>FALSE</v>
      </c>
      <c r="V3631">
        <f t="shared" si="455"/>
        <v>58.613842592589208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41942.84710648148</v>
      </c>
      <c r="T3632" s="10">
        <f t="shared" si="453"/>
        <v>41972.888773148152</v>
      </c>
      <c r="U3632" t="str">
        <f t="shared" si="454"/>
        <v>FALSE</v>
      </c>
      <c r="V3632">
        <f t="shared" si="455"/>
        <v>30.041666666671517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41880.753437499996</v>
      </c>
      <c r="T3633" s="10">
        <f t="shared" si="453"/>
        <v>41905.165972222225</v>
      </c>
      <c r="U3633" t="str">
        <f t="shared" si="454"/>
        <v>FALSE</v>
      </c>
      <c r="V3633">
        <f t="shared" si="455"/>
        <v>24.412534722228884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41946.936909722222</v>
      </c>
      <c r="T3634" s="10">
        <f t="shared" si="453"/>
        <v>41966.936909722222</v>
      </c>
      <c r="U3634" t="str">
        <f t="shared" si="454"/>
        <v>FALSE</v>
      </c>
      <c r="V3634">
        <f t="shared" si="455"/>
        <v>20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42649.623460648145</v>
      </c>
      <c r="T3635" s="10">
        <f t="shared" si="453"/>
        <v>42693.041666666672</v>
      </c>
      <c r="U3635" t="str">
        <f t="shared" si="454"/>
        <v>FALSE</v>
      </c>
      <c r="V3635">
        <f t="shared" si="455"/>
        <v>43.418206018526689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42701.166365740741</v>
      </c>
      <c r="T3636" s="10">
        <f t="shared" si="453"/>
        <v>42749.165972222225</v>
      </c>
      <c r="U3636" t="str">
        <f t="shared" si="454"/>
        <v>FALSE</v>
      </c>
      <c r="V3636">
        <f t="shared" si="455"/>
        <v>47.999606481484079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42450.88282407407</v>
      </c>
      <c r="T3637" s="10">
        <f t="shared" si="453"/>
        <v>42480.88282407407</v>
      </c>
      <c r="U3637" t="str">
        <f t="shared" si="454"/>
        <v>FALSE</v>
      </c>
      <c r="V3637">
        <f t="shared" si="455"/>
        <v>30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>
        <f t="shared" si="449"/>
        <v>0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42226.694780092599</v>
      </c>
      <c r="T3638" s="10">
        <f t="shared" si="453"/>
        <v>42261.694780092599</v>
      </c>
      <c r="U3638" t="str">
        <f t="shared" si="454"/>
        <v>FALSE</v>
      </c>
      <c r="V3638">
        <f t="shared" si="455"/>
        <v>35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41975.700636574074</v>
      </c>
      <c r="T3639" s="10">
        <f t="shared" si="453"/>
        <v>42005.700636574074</v>
      </c>
      <c r="U3639" t="str">
        <f t="shared" si="454"/>
        <v>FALSE</v>
      </c>
      <c r="V3639">
        <f t="shared" si="455"/>
        <v>30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42053.672824074078</v>
      </c>
      <c r="T3640" s="10">
        <f t="shared" si="453"/>
        <v>42113.631157407406</v>
      </c>
      <c r="U3640" t="str">
        <f t="shared" si="454"/>
        <v>FALSE</v>
      </c>
      <c r="V3640">
        <f t="shared" si="455"/>
        <v>59.958333333328483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42590.677152777775</v>
      </c>
      <c r="T3641" s="10">
        <f t="shared" si="453"/>
        <v>42650.632638888885</v>
      </c>
      <c r="U3641" t="str">
        <f t="shared" si="454"/>
        <v>FALSE</v>
      </c>
      <c r="V3641">
        <f t="shared" si="455"/>
        <v>59.955486111110076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42104.781597222223</v>
      </c>
      <c r="T3642" s="10">
        <f t="shared" si="453"/>
        <v>42134.781597222223</v>
      </c>
      <c r="U3642" t="str">
        <f t="shared" si="454"/>
        <v>FALSE</v>
      </c>
      <c r="V3642">
        <f t="shared" si="455"/>
        <v>30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>
        <f t="shared" si="449"/>
        <v>0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41899.627071759263</v>
      </c>
      <c r="T3643" s="10">
        <f t="shared" si="453"/>
        <v>41917.208333333336</v>
      </c>
      <c r="U3643" t="str">
        <f t="shared" si="454"/>
        <v>FALSE</v>
      </c>
      <c r="V3643">
        <f t="shared" si="455"/>
        <v>17.581261574072414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42297.816284722227</v>
      </c>
      <c r="T3644" s="10">
        <f t="shared" si="453"/>
        <v>42338.708333333328</v>
      </c>
      <c r="U3644" t="str">
        <f t="shared" si="454"/>
        <v>FALSE</v>
      </c>
      <c r="V3644">
        <f t="shared" si="455"/>
        <v>40.892048611101927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>
        <f t="shared" si="449"/>
        <v>0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42285.143969907411</v>
      </c>
      <c r="T3645" s="10">
        <f t="shared" si="453"/>
        <v>42325.185636574075</v>
      </c>
      <c r="U3645" t="str">
        <f t="shared" si="454"/>
        <v>FALSE</v>
      </c>
      <c r="V3645">
        <f t="shared" si="455"/>
        <v>40.041666666664241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42409.241747685184</v>
      </c>
      <c r="T3646" s="10">
        <f t="shared" si="453"/>
        <v>42437.207638888889</v>
      </c>
      <c r="U3646" t="str">
        <f t="shared" si="454"/>
        <v>FALSE</v>
      </c>
      <c r="V3646">
        <f t="shared" si="455"/>
        <v>27.965891203704814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42665.970347222217</v>
      </c>
      <c r="T3647" s="10">
        <f t="shared" si="453"/>
        <v>42696.012013888889</v>
      </c>
      <c r="U3647" t="str">
        <f t="shared" si="454"/>
        <v>FALSE</v>
      </c>
      <c r="V3647">
        <f t="shared" si="455"/>
        <v>30.041666666671517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42140.421319444446</v>
      </c>
      <c r="T3648" s="10">
        <f t="shared" si="453"/>
        <v>42171.979166666672</v>
      </c>
      <c r="U3648" t="str">
        <f t="shared" si="454"/>
        <v>FALSE</v>
      </c>
      <c r="V3648">
        <f t="shared" si="455"/>
        <v>31.557847222225973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42598.749155092592</v>
      </c>
      <c r="T3649" s="10">
        <f t="shared" si="453"/>
        <v>42643.749155092592</v>
      </c>
      <c r="U3649" t="str">
        <f t="shared" si="454"/>
        <v>FALSE</v>
      </c>
      <c r="V3649">
        <f t="shared" si="455"/>
        <v>45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41887.292187500003</v>
      </c>
      <c r="T3650" s="10">
        <f t="shared" si="453"/>
        <v>41917.292187500003</v>
      </c>
      <c r="U3650" t="str">
        <f t="shared" si="454"/>
        <v>TRUE</v>
      </c>
      <c r="V3650">
        <f t="shared" si="455"/>
        <v>30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IF(L3651&gt;0, E3651/L3651,0)</f>
        <v>97.5</v>
      </c>
      <c r="Q3651" t="str">
        <f t="shared" ref="Q3651:Q3714" si="458">LEFT(N3651, FIND("/",N3651,1)-1)</f>
        <v>theater</v>
      </c>
      <c r="R3651" t="str">
        <f t="shared" ref="R3651:R3714" si="459">RIGHT(N3651,LEN(N3651)-FIND("/",N3651))</f>
        <v>plays</v>
      </c>
      <c r="S3651" s="10">
        <f t="shared" ref="S3651:S3714" si="460">(((J3651/60)/60)/24)+DATE(1970,1,1)</f>
        <v>41780.712893518517</v>
      </c>
      <c r="T3651" s="10">
        <f t="shared" ref="T3651:T3714" si="461">(((I3651/60)/60)/24)+DATE(1970,1,1)</f>
        <v>41806.712893518517</v>
      </c>
      <c r="U3651" t="str">
        <f t="shared" ref="U3651:U3714" si="462">IF(E3651&gt;=D3651,"TRUE","FALSE")</f>
        <v>TRUE</v>
      </c>
      <c r="V3651">
        <f t="shared" ref="V3651:V3714" si="463">T3651-S3651</f>
        <v>26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42381.478981481487</v>
      </c>
      <c r="T3652" s="10">
        <f t="shared" si="461"/>
        <v>42402.478981481487</v>
      </c>
      <c r="U3652" t="str">
        <f t="shared" si="462"/>
        <v>TRUE</v>
      </c>
      <c r="V3652">
        <f t="shared" si="463"/>
        <v>21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41828.646319444444</v>
      </c>
      <c r="T3653" s="10">
        <f t="shared" si="461"/>
        <v>41861.665972222225</v>
      </c>
      <c r="U3653" t="str">
        <f t="shared" si="462"/>
        <v>TRUE</v>
      </c>
      <c r="V3653">
        <f t="shared" si="463"/>
        <v>33.01965277778072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42596.644699074073</v>
      </c>
      <c r="T3654" s="10">
        <f t="shared" si="461"/>
        <v>42607.165972222225</v>
      </c>
      <c r="U3654" t="str">
        <f t="shared" si="462"/>
        <v>TRUE</v>
      </c>
      <c r="V3654">
        <f t="shared" si="463"/>
        <v>10.521273148151522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42191.363506944443</v>
      </c>
      <c r="T3655" s="10">
        <f t="shared" si="461"/>
        <v>42221.363506944443</v>
      </c>
      <c r="U3655" t="str">
        <f t="shared" si="462"/>
        <v>TRUE</v>
      </c>
      <c r="V3655">
        <f t="shared" si="463"/>
        <v>30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42440.416504629626</v>
      </c>
      <c r="T3656" s="10">
        <f t="shared" si="461"/>
        <v>42463.708333333328</v>
      </c>
      <c r="U3656" t="str">
        <f t="shared" si="462"/>
        <v>TRUE</v>
      </c>
      <c r="V3656">
        <f t="shared" si="463"/>
        <v>23.291828703702777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42173.803217592591</v>
      </c>
      <c r="T3657" s="10">
        <f t="shared" si="461"/>
        <v>42203.290972222225</v>
      </c>
      <c r="U3657" t="str">
        <f t="shared" si="462"/>
        <v>TRUE</v>
      </c>
      <c r="V3657">
        <f t="shared" si="463"/>
        <v>29.487754629633855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42737.910138888896</v>
      </c>
      <c r="T3658" s="10">
        <f t="shared" si="461"/>
        <v>42767.957638888889</v>
      </c>
      <c r="U3658" t="str">
        <f t="shared" si="462"/>
        <v>TRUE</v>
      </c>
      <c r="V3658">
        <f t="shared" si="463"/>
        <v>30.047499999993306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42499.629849537043</v>
      </c>
      <c r="T3659" s="10">
        <f t="shared" si="461"/>
        <v>42522.904166666667</v>
      </c>
      <c r="U3659" t="str">
        <f t="shared" si="462"/>
        <v>TRUE</v>
      </c>
      <c r="V3659">
        <f t="shared" si="463"/>
        <v>23.274317129624251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41775.858564814815</v>
      </c>
      <c r="T3660" s="10">
        <f t="shared" si="461"/>
        <v>41822.165972222225</v>
      </c>
      <c r="U3660" t="str">
        <f t="shared" si="462"/>
        <v>TRUE</v>
      </c>
      <c r="V3660">
        <f t="shared" si="463"/>
        <v>46.30740740741021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42055.277199074073</v>
      </c>
      <c r="T3661" s="10">
        <f t="shared" si="461"/>
        <v>42082.610416666663</v>
      </c>
      <c r="U3661" t="str">
        <f t="shared" si="462"/>
        <v>TRUE</v>
      </c>
      <c r="V3661">
        <f t="shared" si="463"/>
        <v>27.33321759258979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41971.881076388891</v>
      </c>
      <c r="T3662" s="10">
        <f t="shared" si="461"/>
        <v>41996.881076388891</v>
      </c>
      <c r="U3662" t="str">
        <f t="shared" si="462"/>
        <v>TRUE</v>
      </c>
      <c r="V3662">
        <f t="shared" si="463"/>
        <v>25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42447.896666666667</v>
      </c>
      <c r="T3663" s="10">
        <f t="shared" si="461"/>
        <v>42470.166666666672</v>
      </c>
      <c r="U3663" t="str">
        <f t="shared" si="462"/>
        <v>TRUE</v>
      </c>
      <c r="V3663">
        <f t="shared" si="463"/>
        <v>22.270000000004075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42064.220069444447</v>
      </c>
      <c r="T3664" s="10">
        <f t="shared" si="461"/>
        <v>42094.178402777776</v>
      </c>
      <c r="U3664" t="str">
        <f t="shared" si="462"/>
        <v>TRUE</v>
      </c>
      <c r="V3664">
        <f t="shared" si="463"/>
        <v>29.958333333328483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42665.451736111107</v>
      </c>
      <c r="T3665" s="10">
        <f t="shared" si="461"/>
        <v>42725.493402777778</v>
      </c>
      <c r="U3665" t="str">
        <f t="shared" si="462"/>
        <v>TRUE</v>
      </c>
      <c r="V3665">
        <f t="shared" si="463"/>
        <v>60.041666666671517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42523.248715277776</v>
      </c>
      <c r="T3666" s="10">
        <f t="shared" si="461"/>
        <v>42537.248715277776</v>
      </c>
      <c r="U3666" t="str">
        <f t="shared" si="462"/>
        <v>TRUE</v>
      </c>
      <c r="V3666">
        <f t="shared" si="463"/>
        <v>14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42294.808124999996</v>
      </c>
      <c r="T3667" s="10">
        <f t="shared" si="461"/>
        <v>42305.829166666663</v>
      </c>
      <c r="U3667" t="str">
        <f t="shared" si="462"/>
        <v>TRUE</v>
      </c>
      <c r="V3667">
        <f t="shared" si="463"/>
        <v>11.021041666666861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41822.90488425926</v>
      </c>
      <c r="T3668" s="10">
        <f t="shared" si="461"/>
        <v>41844.291666666664</v>
      </c>
      <c r="U3668" t="str">
        <f t="shared" si="462"/>
        <v>TRUE</v>
      </c>
      <c r="V3668">
        <f t="shared" si="463"/>
        <v>21.386782407404098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42173.970127314817</v>
      </c>
      <c r="T3669" s="10">
        <f t="shared" si="461"/>
        <v>42203.970127314817</v>
      </c>
      <c r="U3669" t="str">
        <f t="shared" si="462"/>
        <v>TRUE</v>
      </c>
      <c r="V3669">
        <f t="shared" si="463"/>
        <v>30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42185.556157407409</v>
      </c>
      <c r="T3670" s="10">
        <f t="shared" si="461"/>
        <v>42208.772916666669</v>
      </c>
      <c r="U3670" t="str">
        <f t="shared" si="462"/>
        <v>TRUE</v>
      </c>
      <c r="V3670">
        <f t="shared" si="463"/>
        <v>23.216759259259561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42136.675196759257</v>
      </c>
      <c r="T3671" s="10">
        <f t="shared" si="461"/>
        <v>42166.675196759257</v>
      </c>
      <c r="U3671" t="str">
        <f t="shared" si="462"/>
        <v>TRUE</v>
      </c>
      <c r="V3671">
        <f t="shared" si="463"/>
        <v>30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42142.514016203699</v>
      </c>
      <c r="T3672" s="10">
        <f t="shared" si="461"/>
        <v>42155.958333333328</v>
      </c>
      <c r="U3672" t="str">
        <f t="shared" si="462"/>
        <v>TRUE</v>
      </c>
      <c r="V3672">
        <f t="shared" si="463"/>
        <v>13.444317129629781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41820.62809027778</v>
      </c>
      <c r="T3673" s="10">
        <f t="shared" si="461"/>
        <v>41841.165972222225</v>
      </c>
      <c r="U3673" t="str">
        <f t="shared" si="462"/>
        <v>TRUE</v>
      </c>
      <c r="V3673">
        <f t="shared" si="463"/>
        <v>20.537881944444962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41878.946574074071</v>
      </c>
      <c r="T3674" s="10">
        <f t="shared" si="461"/>
        <v>41908.946574074071</v>
      </c>
      <c r="U3674" t="str">
        <f t="shared" si="462"/>
        <v>TRUE</v>
      </c>
      <c r="V3674">
        <f t="shared" si="463"/>
        <v>30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41914.295104166667</v>
      </c>
      <c r="T3675" s="10">
        <f t="shared" si="461"/>
        <v>41948.536111111112</v>
      </c>
      <c r="U3675" t="str">
        <f t="shared" si="462"/>
        <v>TRUE</v>
      </c>
      <c r="V3675">
        <f t="shared" si="463"/>
        <v>34.241006944444962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42556.873020833329</v>
      </c>
      <c r="T3676" s="10">
        <f t="shared" si="461"/>
        <v>42616.873020833329</v>
      </c>
      <c r="U3676" t="str">
        <f t="shared" si="462"/>
        <v>TRUE</v>
      </c>
      <c r="V3676">
        <f t="shared" si="463"/>
        <v>60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42493.597013888888</v>
      </c>
      <c r="T3677" s="10">
        <f t="shared" si="461"/>
        <v>42505.958333333328</v>
      </c>
      <c r="U3677" t="str">
        <f t="shared" si="462"/>
        <v>TRUE</v>
      </c>
      <c r="V3677">
        <f t="shared" si="463"/>
        <v>12.361319444440596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41876.815787037034</v>
      </c>
      <c r="T3678" s="10">
        <f t="shared" si="461"/>
        <v>41894.815787037034</v>
      </c>
      <c r="U3678" t="str">
        <f t="shared" si="462"/>
        <v>TRUE</v>
      </c>
      <c r="V3678">
        <f t="shared" si="463"/>
        <v>18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41802.574282407404</v>
      </c>
      <c r="T3679" s="10">
        <f t="shared" si="461"/>
        <v>41823.165972222225</v>
      </c>
      <c r="U3679" t="str">
        <f t="shared" si="462"/>
        <v>TRUE</v>
      </c>
      <c r="V3679">
        <f t="shared" si="463"/>
        <v>20.591689814820711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42120.531226851846</v>
      </c>
      <c r="T3680" s="10">
        <f t="shared" si="461"/>
        <v>42155.531226851846</v>
      </c>
      <c r="U3680" t="str">
        <f t="shared" si="462"/>
        <v>TRUE</v>
      </c>
      <c r="V3680">
        <f t="shared" si="463"/>
        <v>35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41786.761354166665</v>
      </c>
      <c r="T3681" s="10">
        <f t="shared" si="461"/>
        <v>41821.207638888889</v>
      </c>
      <c r="U3681" t="str">
        <f t="shared" si="462"/>
        <v>TRUE</v>
      </c>
      <c r="V3681">
        <f t="shared" si="463"/>
        <v>34.446284722223936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42627.454097222217</v>
      </c>
      <c r="T3682" s="10">
        <f t="shared" si="461"/>
        <v>42648.454097222217</v>
      </c>
      <c r="U3682" t="str">
        <f t="shared" si="462"/>
        <v>TRUE</v>
      </c>
      <c r="V3682">
        <f t="shared" si="463"/>
        <v>21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42374.651504629626</v>
      </c>
      <c r="T3683" s="10">
        <f t="shared" si="461"/>
        <v>42384.651504629626</v>
      </c>
      <c r="U3683" t="str">
        <f t="shared" si="462"/>
        <v>TRUE</v>
      </c>
      <c r="V3683">
        <f t="shared" si="463"/>
        <v>10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41772.685393518521</v>
      </c>
      <c r="T3684" s="10">
        <f t="shared" si="461"/>
        <v>41806.290972222225</v>
      </c>
      <c r="U3684" t="str">
        <f t="shared" si="462"/>
        <v>TRUE</v>
      </c>
      <c r="V3684">
        <f t="shared" si="463"/>
        <v>33.605578703703941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42633.116851851853</v>
      </c>
      <c r="T3685" s="10">
        <f t="shared" si="461"/>
        <v>42663.116851851853</v>
      </c>
      <c r="U3685" t="str">
        <f t="shared" si="462"/>
        <v>TRUE</v>
      </c>
      <c r="V3685">
        <f t="shared" si="463"/>
        <v>30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42219.180393518516</v>
      </c>
      <c r="T3686" s="10">
        <f t="shared" si="461"/>
        <v>42249.180393518516</v>
      </c>
      <c r="U3686" t="str">
        <f t="shared" si="462"/>
        <v>TRUE</v>
      </c>
      <c r="V3686">
        <f t="shared" si="463"/>
        <v>30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41753.593275462961</v>
      </c>
      <c r="T3687" s="10">
        <f t="shared" si="461"/>
        <v>41778.875</v>
      </c>
      <c r="U3687" t="str">
        <f t="shared" si="462"/>
        <v>TRUE</v>
      </c>
      <c r="V3687">
        <f t="shared" si="463"/>
        <v>25.281724537038826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42230.662731481483</v>
      </c>
      <c r="T3688" s="10">
        <f t="shared" si="461"/>
        <v>42245.165972222225</v>
      </c>
      <c r="U3688" t="str">
        <f t="shared" si="462"/>
        <v>TRUE</v>
      </c>
      <c r="V3688">
        <f t="shared" si="463"/>
        <v>14.503240740741603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41787.218229166669</v>
      </c>
      <c r="T3689" s="10">
        <f t="shared" si="461"/>
        <v>41817.218229166669</v>
      </c>
      <c r="U3689" t="str">
        <f t="shared" si="462"/>
        <v>TRUE</v>
      </c>
      <c r="V3689">
        <f t="shared" si="463"/>
        <v>30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41829.787083333329</v>
      </c>
      <c r="T3690" s="10">
        <f t="shared" si="461"/>
        <v>41859.787083333329</v>
      </c>
      <c r="U3690" t="str">
        <f t="shared" si="462"/>
        <v>TRUE</v>
      </c>
      <c r="V3690">
        <f t="shared" si="463"/>
        <v>30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42147.826840277776</v>
      </c>
      <c r="T3691" s="10">
        <f t="shared" si="461"/>
        <v>42176.934027777781</v>
      </c>
      <c r="U3691" t="str">
        <f t="shared" si="462"/>
        <v>TRUE</v>
      </c>
      <c r="V3691">
        <f t="shared" si="463"/>
        <v>29.107187500005239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41940.598182870373</v>
      </c>
      <c r="T3692" s="10">
        <f t="shared" si="461"/>
        <v>41970.639849537038</v>
      </c>
      <c r="U3692" t="str">
        <f t="shared" si="462"/>
        <v>TRUE</v>
      </c>
      <c r="V3692">
        <f t="shared" si="463"/>
        <v>30.041666666664241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42020.700567129628</v>
      </c>
      <c r="T3693" s="10">
        <f t="shared" si="461"/>
        <v>42065.207638888889</v>
      </c>
      <c r="U3693" t="str">
        <f t="shared" si="462"/>
        <v>TRUE</v>
      </c>
      <c r="V3693">
        <f t="shared" si="463"/>
        <v>44.507071759260725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41891.96503472222</v>
      </c>
      <c r="T3694" s="10">
        <f t="shared" si="461"/>
        <v>41901</v>
      </c>
      <c r="U3694" t="str">
        <f t="shared" si="462"/>
        <v>TRUE</v>
      </c>
      <c r="V3694">
        <f t="shared" si="463"/>
        <v>9.0349652777804295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42309.191307870366</v>
      </c>
      <c r="T3695" s="10">
        <f t="shared" si="461"/>
        <v>42338.9375</v>
      </c>
      <c r="U3695" t="str">
        <f t="shared" si="462"/>
        <v>TRUE</v>
      </c>
      <c r="V3695">
        <f t="shared" si="463"/>
        <v>29.746192129634437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42490.133877314816</v>
      </c>
      <c r="T3696" s="10">
        <f t="shared" si="461"/>
        <v>42527.083333333328</v>
      </c>
      <c r="U3696" t="str">
        <f t="shared" si="462"/>
        <v>TRUE</v>
      </c>
      <c r="V3696">
        <f t="shared" si="463"/>
        <v>36.949456018512137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41995.870486111111</v>
      </c>
      <c r="T3697" s="10">
        <f t="shared" si="461"/>
        <v>42015.870486111111</v>
      </c>
      <c r="U3697" t="str">
        <f t="shared" si="462"/>
        <v>TRUE</v>
      </c>
      <c r="V3697">
        <f t="shared" si="463"/>
        <v>20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41988.617083333331</v>
      </c>
      <c r="T3698" s="10">
        <f t="shared" si="461"/>
        <v>42048.617083333331</v>
      </c>
      <c r="U3698" t="str">
        <f t="shared" si="462"/>
        <v>TRUE</v>
      </c>
      <c r="V3698">
        <f t="shared" si="463"/>
        <v>60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42479.465833333335</v>
      </c>
      <c r="T3699" s="10">
        <f t="shared" si="461"/>
        <v>42500.465833333335</v>
      </c>
      <c r="U3699" t="str">
        <f t="shared" si="462"/>
        <v>TRUE</v>
      </c>
      <c r="V3699">
        <f t="shared" si="463"/>
        <v>21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42401.806562500002</v>
      </c>
      <c r="T3700" s="10">
        <f t="shared" si="461"/>
        <v>42431.806562500002</v>
      </c>
      <c r="U3700" t="str">
        <f t="shared" si="462"/>
        <v>TRUE</v>
      </c>
      <c r="V3700">
        <f t="shared" si="463"/>
        <v>30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41897.602037037039</v>
      </c>
      <c r="T3701" s="10">
        <f t="shared" si="461"/>
        <v>41927.602037037039</v>
      </c>
      <c r="U3701" t="str">
        <f t="shared" si="462"/>
        <v>TRUE</v>
      </c>
      <c r="V3701">
        <f t="shared" si="463"/>
        <v>30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41882.585648148146</v>
      </c>
      <c r="T3702" s="10">
        <f t="shared" si="461"/>
        <v>41912.666666666664</v>
      </c>
      <c r="U3702" t="str">
        <f t="shared" si="462"/>
        <v>TRUE</v>
      </c>
      <c r="V3702">
        <f t="shared" si="463"/>
        <v>30.081018518518249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42129.541585648149</v>
      </c>
      <c r="T3703" s="10">
        <f t="shared" si="461"/>
        <v>42159.541585648149</v>
      </c>
      <c r="U3703" t="str">
        <f t="shared" si="462"/>
        <v>TRUE</v>
      </c>
      <c r="V3703">
        <f t="shared" si="463"/>
        <v>30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42524.53800925926</v>
      </c>
      <c r="T3704" s="10">
        <f t="shared" si="461"/>
        <v>42561.957638888889</v>
      </c>
      <c r="U3704" t="str">
        <f t="shared" si="462"/>
        <v>TRUE</v>
      </c>
      <c r="V3704">
        <f t="shared" si="463"/>
        <v>37.419629629628616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42556.504490740743</v>
      </c>
      <c r="T3705" s="10">
        <f t="shared" si="461"/>
        <v>42595.290972222225</v>
      </c>
      <c r="U3705" t="str">
        <f t="shared" si="462"/>
        <v>TRUE</v>
      </c>
      <c r="V3705">
        <f t="shared" si="463"/>
        <v>38.786481481482042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42461.689745370371</v>
      </c>
      <c r="T3706" s="10">
        <f t="shared" si="461"/>
        <v>42521.689745370371</v>
      </c>
      <c r="U3706" t="str">
        <f t="shared" si="462"/>
        <v>TRUE</v>
      </c>
      <c r="V3706">
        <f t="shared" si="463"/>
        <v>60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41792.542986111112</v>
      </c>
      <c r="T3707" s="10">
        <f t="shared" si="461"/>
        <v>41813.75</v>
      </c>
      <c r="U3707" t="str">
        <f t="shared" si="462"/>
        <v>TRUE</v>
      </c>
      <c r="V3707">
        <f t="shared" si="463"/>
        <v>21.207013888888469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41879.913761574076</v>
      </c>
      <c r="T3708" s="10">
        <f t="shared" si="461"/>
        <v>41894.913761574076</v>
      </c>
      <c r="U3708" t="str">
        <f t="shared" si="462"/>
        <v>TRUE</v>
      </c>
      <c r="V3708">
        <f t="shared" si="463"/>
        <v>15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42552.048356481479</v>
      </c>
      <c r="T3709" s="10">
        <f t="shared" si="461"/>
        <v>42573.226388888885</v>
      </c>
      <c r="U3709" t="str">
        <f t="shared" si="462"/>
        <v>TRUE</v>
      </c>
      <c r="V3709">
        <f t="shared" si="463"/>
        <v>21.178032407406135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41810.142199074071</v>
      </c>
      <c r="T3710" s="10">
        <f t="shared" si="461"/>
        <v>41824.142199074071</v>
      </c>
      <c r="U3710" t="str">
        <f t="shared" si="462"/>
        <v>TRUE</v>
      </c>
      <c r="V3710">
        <f t="shared" si="463"/>
        <v>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41785.707708333335</v>
      </c>
      <c r="T3711" s="10">
        <f t="shared" si="461"/>
        <v>41815.707708333335</v>
      </c>
      <c r="U3711" t="str">
        <f t="shared" si="462"/>
        <v>TRUE</v>
      </c>
      <c r="V3711">
        <f t="shared" si="463"/>
        <v>30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42072.576249999998</v>
      </c>
      <c r="T3712" s="10">
        <f t="shared" si="461"/>
        <v>42097.576249999998</v>
      </c>
      <c r="U3712" t="str">
        <f t="shared" si="462"/>
        <v>TRUE</v>
      </c>
      <c r="V3712">
        <f t="shared" si="463"/>
        <v>25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41779.724224537036</v>
      </c>
      <c r="T3713" s="10">
        <f t="shared" si="461"/>
        <v>41805.666666666664</v>
      </c>
      <c r="U3713" t="str">
        <f t="shared" si="462"/>
        <v>TRUE</v>
      </c>
      <c r="V3713">
        <f t="shared" si="463"/>
        <v>25.942442129628034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42134.172071759262</v>
      </c>
      <c r="T3714" s="10">
        <f t="shared" si="461"/>
        <v>42155.290972222225</v>
      </c>
      <c r="U3714" t="str">
        <f t="shared" si="462"/>
        <v>TRUE</v>
      </c>
      <c r="V3714">
        <f t="shared" si="463"/>
        <v>21.118900462963211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IF(L3715&gt;0, E3715/L3715,0)</f>
        <v>106.84210526315789</v>
      </c>
      <c r="Q3715" t="str">
        <f t="shared" ref="Q3715:Q3778" si="466">LEFT(N3715, FIND("/",N3715,1)-1)</f>
        <v>theater</v>
      </c>
      <c r="R3715" t="str">
        <f t="shared" ref="R3715:R3778" si="467">RIGHT(N3715,LEN(N3715)-FIND("/",N3715))</f>
        <v>plays</v>
      </c>
      <c r="S3715" s="10">
        <f t="shared" ref="S3715:S3778" si="468">(((J3715/60)/60)/24)+DATE(1970,1,1)</f>
        <v>42505.738032407404</v>
      </c>
      <c r="T3715" s="10">
        <f t="shared" ref="T3715:T3778" si="469">(((I3715/60)/60)/24)+DATE(1970,1,1)</f>
        <v>42525.738032407404</v>
      </c>
      <c r="U3715" t="str">
        <f t="shared" ref="U3715:U3778" si="470">IF(E3715&gt;=D3715,"TRUE","FALSE")</f>
        <v>TRUE</v>
      </c>
      <c r="V3715">
        <f t="shared" ref="V3715:V3778" si="471">T3715-S3715</f>
        <v>20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42118.556331018524</v>
      </c>
      <c r="T3716" s="10">
        <f t="shared" si="469"/>
        <v>42150.165972222225</v>
      </c>
      <c r="U3716" t="str">
        <f t="shared" si="470"/>
        <v>TRUE</v>
      </c>
      <c r="V3716">
        <f t="shared" si="471"/>
        <v>31.609641203700448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42036.995590277773</v>
      </c>
      <c r="T3717" s="10">
        <f t="shared" si="469"/>
        <v>42094.536111111112</v>
      </c>
      <c r="U3717" t="str">
        <f t="shared" si="470"/>
        <v>TRUE</v>
      </c>
      <c r="V3717">
        <f t="shared" si="471"/>
        <v>57.540520833339542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42360.887835648144</v>
      </c>
      <c r="T3718" s="10">
        <f t="shared" si="469"/>
        <v>42390.887835648144</v>
      </c>
      <c r="U3718" t="str">
        <f t="shared" si="470"/>
        <v>TRUE</v>
      </c>
      <c r="V3718">
        <f t="shared" si="471"/>
        <v>30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42102.866307870368</v>
      </c>
      <c r="T3719" s="10">
        <f t="shared" si="469"/>
        <v>42133.866307870368</v>
      </c>
      <c r="U3719" t="str">
        <f t="shared" si="470"/>
        <v>TRUE</v>
      </c>
      <c r="V3719">
        <f t="shared" si="471"/>
        <v>31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42032.716145833328</v>
      </c>
      <c r="T3720" s="10">
        <f t="shared" si="469"/>
        <v>42062.716145833328</v>
      </c>
      <c r="U3720" t="str">
        <f t="shared" si="470"/>
        <v>TRUE</v>
      </c>
      <c r="V3720">
        <f t="shared" si="471"/>
        <v>30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42147.729930555557</v>
      </c>
      <c r="T3721" s="10">
        <f t="shared" si="469"/>
        <v>42177.729930555557</v>
      </c>
      <c r="U3721" t="str">
        <f t="shared" si="470"/>
        <v>TRUE</v>
      </c>
      <c r="V3721">
        <f t="shared" si="471"/>
        <v>30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42165.993125000001</v>
      </c>
      <c r="T3722" s="10">
        <f t="shared" si="469"/>
        <v>42187.993125000001</v>
      </c>
      <c r="U3722" t="str">
        <f t="shared" si="470"/>
        <v>TRUE</v>
      </c>
      <c r="V3722">
        <f t="shared" si="471"/>
        <v>22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41927.936157407406</v>
      </c>
      <c r="T3723" s="10">
        <f t="shared" si="469"/>
        <v>41948.977824074071</v>
      </c>
      <c r="U3723" t="str">
        <f t="shared" si="470"/>
        <v>TRUE</v>
      </c>
      <c r="V3723">
        <f t="shared" si="471"/>
        <v>21.041666666664241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42381.671840277777</v>
      </c>
      <c r="T3724" s="10">
        <f t="shared" si="469"/>
        <v>42411.957638888889</v>
      </c>
      <c r="U3724" t="str">
        <f t="shared" si="470"/>
        <v>TRUE</v>
      </c>
      <c r="V3724">
        <f t="shared" si="471"/>
        <v>30.285798611112114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41943.753032407411</v>
      </c>
      <c r="T3725" s="10">
        <f t="shared" si="469"/>
        <v>41973.794699074075</v>
      </c>
      <c r="U3725" t="str">
        <f t="shared" si="470"/>
        <v>TRUE</v>
      </c>
      <c r="V3725">
        <f t="shared" si="471"/>
        <v>30.041666666664241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42465.491435185191</v>
      </c>
      <c r="T3726" s="10">
        <f t="shared" si="469"/>
        <v>42494.958333333328</v>
      </c>
      <c r="U3726" t="str">
        <f t="shared" si="470"/>
        <v>TRUE</v>
      </c>
      <c r="V3726">
        <f t="shared" si="471"/>
        <v>29.466898148137261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42401.945219907408</v>
      </c>
      <c r="T3727" s="10">
        <f t="shared" si="469"/>
        <v>42418.895833333328</v>
      </c>
      <c r="U3727" t="str">
        <f t="shared" si="470"/>
        <v>TRUE</v>
      </c>
      <c r="V3727">
        <f t="shared" si="471"/>
        <v>16.950613425920892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42462.140868055561</v>
      </c>
      <c r="T3728" s="10">
        <f t="shared" si="469"/>
        <v>42489.875</v>
      </c>
      <c r="U3728" t="str">
        <f t="shared" si="470"/>
        <v>TRUE</v>
      </c>
      <c r="V3728">
        <f t="shared" si="471"/>
        <v>27.734131944438559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42632.348310185189</v>
      </c>
      <c r="T3729" s="10">
        <f t="shared" si="469"/>
        <v>42663.204861111109</v>
      </c>
      <c r="U3729" t="str">
        <f t="shared" si="470"/>
        <v>TRUE</v>
      </c>
      <c r="V3729">
        <f t="shared" si="471"/>
        <v>30.856550925920601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42205.171018518522</v>
      </c>
      <c r="T3730" s="10">
        <f t="shared" si="469"/>
        <v>42235.171018518522</v>
      </c>
      <c r="U3730" t="str">
        <f t="shared" si="470"/>
        <v>FALSE</v>
      </c>
      <c r="V3730">
        <f t="shared" si="471"/>
        <v>30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42041.205000000002</v>
      </c>
      <c r="T3731" s="10">
        <f t="shared" si="469"/>
        <v>42086.16333333333</v>
      </c>
      <c r="U3731" t="str">
        <f t="shared" si="470"/>
        <v>FALSE</v>
      </c>
      <c r="V3731">
        <f t="shared" si="471"/>
        <v>44.958333333328483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42203.677766203706</v>
      </c>
      <c r="T3732" s="10">
        <f t="shared" si="469"/>
        <v>42233.677766203706</v>
      </c>
      <c r="U3732" t="str">
        <f t="shared" si="470"/>
        <v>FALSE</v>
      </c>
      <c r="V3732">
        <f t="shared" si="471"/>
        <v>30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41983.752847222218</v>
      </c>
      <c r="T3733" s="10">
        <f t="shared" si="469"/>
        <v>42014.140972222223</v>
      </c>
      <c r="U3733" t="str">
        <f t="shared" si="470"/>
        <v>FALSE</v>
      </c>
      <c r="V3733">
        <f t="shared" si="471"/>
        <v>30.388125000004948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41968.677465277782</v>
      </c>
      <c r="T3734" s="10">
        <f t="shared" si="469"/>
        <v>42028.5</v>
      </c>
      <c r="U3734" t="str">
        <f t="shared" si="470"/>
        <v>FALSE</v>
      </c>
      <c r="V3734">
        <f t="shared" si="471"/>
        <v>59.822534722217824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>
        <f t="shared" si="465"/>
        <v>0</v>
      </c>
      <c r="Q3735" t="str">
        <f t="shared" si="466"/>
        <v>theater</v>
      </c>
      <c r="R3735" t="str">
        <f t="shared" si="467"/>
        <v>plays</v>
      </c>
      <c r="S3735" s="10">
        <f t="shared" si="468"/>
        <v>42103.024398148147</v>
      </c>
      <c r="T3735" s="10">
        <f t="shared" si="469"/>
        <v>42112.9375</v>
      </c>
      <c r="U3735" t="str">
        <f t="shared" si="470"/>
        <v>FALSE</v>
      </c>
      <c r="V3735">
        <f t="shared" si="471"/>
        <v>9.9131018518528435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42089.901574074072</v>
      </c>
      <c r="T3736" s="10">
        <f t="shared" si="469"/>
        <v>42149.901574074072</v>
      </c>
      <c r="U3736" t="str">
        <f t="shared" si="470"/>
        <v>FALSE</v>
      </c>
      <c r="V3736">
        <f t="shared" si="471"/>
        <v>60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42122.693159722221</v>
      </c>
      <c r="T3737" s="10">
        <f t="shared" si="469"/>
        <v>42152.693159722221</v>
      </c>
      <c r="U3737" t="str">
        <f t="shared" si="470"/>
        <v>FALSE</v>
      </c>
      <c r="V3737">
        <f t="shared" si="471"/>
        <v>30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42048.711724537032</v>
      </c>
      <c r="T3738" s="10">
        <f t="shared" si="469"/>
        <v>42086.75</v>
      </c>
      <c r="U3738" t="str">
        <f t="shared" si="470"/>
        <v>FALSE</v>
      </c>
      <c r="V3738">
        <f t="shared" si="471"/>
        <v>38.038275462968159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42297.691006944442</v>
      </c>
      <c r="T3739" s="10">
        <f t="shared" si="469"/>
        <v>42320.290972222225</v>
      </c>
      <c r="U3739" t="str">
        <f t="shared" si="470"/>
        <v>FALSE</v>
      </c>
      <c r="V3739">
        <f t="shared" si="471"/>
        <v>22.599965277782758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41813.938715277778</v>
      </c>
      <c r="T3740" s="10">
        <f t="shared" si="469"/>
        <v>41835.916666666664</v>
      </c>
      <c r="U3740" t="str">
        <f t="shared" si="470"/>
        <v>FALSE</v>
      </c>
      <c r="V3740">
        <f t="shared" si="471"/>
        <v>21.97795138888614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42548.449861111112</v>
      </c>
      <c r="T3741" s="10">
        <f t="shared" si="469"/>
        <v>42568.449861111112</v>
      </c>
      <c r="U3741" t="str">
        <f t="shared" si="470"/>
        <v>FALSE</v>
      </c>
      <c r="V3741">
        <f t="shared" si="471"/>
        <v>20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41833.089756944442</v>
      </c>
      <c r="T3742" s="10">
        <f t="shared" si="469"/>
        <v>41863.079143518517</v>
      </c>
      <c r="U3742" t="str">
        <f t="shared" si="470"/>
        <v>FALSE</v>
      </c>
      <c r="V3742">
        <f t="shared" si="471"/>
        <v>29.98938657407416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>
        <f t="shared" si="465"/>
        <v>0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42325.920717592591</v>
      </c>
      <c r="T3743" s="10">
        <f t="shared" si="469"/>
        <v>42355.920717592591</v>
      </c>
      <c r="U3743" t="str">
        <f t="shared" si="470"/>
        <v>FALSE</v>
      </c>
      <c r="V3743">
        <f t="shared" si="471"/>
        <v>30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41858.214629629627</v>
      </c>
      <c r="T3744" s="10">
        <f t="shared" si="469"/>
        <v>41888.214629629627</v>
      </c>
      <c r="U3744" t="str">
        <f t="shared" si="470"/>
        <v>FALSE</v>
      </c>
      <c r="V3744">
        <f t="shared" si="471"/>
        <v>30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>
        <f t="shared" si="465"/>
        <v>0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41793.710231481484</v>
      </c>
      <c r="T3745" s="10">
        <f t="shared" si="469"/>
        <v>41823.710231481484</v>
      </c>
      <c r="U3745" t="str">
        <f t="shared" si="470"/>
        <v>FALSE</v>
      </c>
      <c r="V3745">
        <f t="shared" si="471"/>
        <v>30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>
        <f t="shared" si="465"/>
        <v>0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41793.814259259263</v>
      </c>
      <c r="T3746" s="10">
        <f t="shared" si="469"/>
        <v>41825.165972222225</v>
      </c>
      <c r="U3746" t="str">
        <f t="shared" si="470"/>
        <v>FALSE</v>
      </c>
      <c r="V3746">
        <f t="shared" si="471"/>
        <v>31.351712962961756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41831.697939814818</v>
      </c>
      <c r="T3747" s="10">
        <f t="shared" si="469"/>
        <v>41861.697939814818</v>
      </c>
      <c r="U3747" t="str">
        <f t="shared" si="470"/>
        <v>FALSE</v>
      </c>
      <c r="V3747">
        <f t="shared" si="471"/>
        <v>30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42621.389340277776</v>
      </c>
      <c r="T3748" s="10">
        <f t="shared" si="469"/>
        <v>42651.389340277776</v>
      </c>
      <c r="U3748" t="str">
        <f t="shared" si="470"/>
        <v>FALSE</v>
      </c>
      <c r="V3748">
        <f t="shared" si="471"/>
        <v>30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42164.299722222218</v>
      </c>
      <c r="T3749" s="10">
        <f t="shared" si="469"/>
        <v>42190.957638888889</v>
      </c>
      <c r="U3749" t="str">
        <f t="shared" si="470"/>
        <v>FALSE</v>
      </c>
      <c r="V3749">
        <f t="shared" si="471"/>
        <v>26.657916666670644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42395.706435185188</v>
      </c>
      <c r="T3750" s="10">
        <f t="shared" si="469"/>
        <v>42416.249305555553</v>
      </c>
      <c r="U3750" t="str">
        <f t="shared" si="470"/>
        <v>TRUE</v>
      </c>
      <c r="V3750">
        <f t="shared" si="471"/>
        <v>20.542870370365563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42458.127175925925</v>
      </c>
      <c r="T3751" s="10">
        <f t="shared" si="469"/>
        <v>42489.165972222225</v>
      </c>
      <c r="U3751" t="str">
        <f t="shared" si="470"/>
        <v>TRUE</v>
      </c>
      <c r="V3751">
        <f t="shared" si="471"/>
        <v>31.038796296299552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42016.981574074074</v>
      </c>
      <c r="T3752" s="10">
        <f t="shared" si="469"/>
        <v>42045.332638888889</v>
      </c>
      <c r="U3752" t="str">
        <f t="shared" si="470"/>
        <v>TRUE</v>
      </c>
      <c r="V3752">
        <f t="shared" si="471"/>
        <v>28.35106481481489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42403.035567129627</v>
      </c>
      <c r="T3753" s="10">
        <f t="shared" si="469"/>
        <v>42462.993900462956</v>
      </c>
      <c r="U3753" t="str">
        <f t="shared" si="470"/>
        <v>TRUE</v>
      </c>
      <c r="V3753">
        <f t="shared" si="471"/>
        <v>59.958333333328483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42619.802488425921</v>
      </c>
      <c r="T3754" s="10">
        <f t="shared" si="469"/>
        <v>42659.875</v>
      </c>
      <c r="U3754" t="str">
        <f t="shared" si="470"/>
        <v>TRUE</v>
      </c>
      <c r="V3754">
        <f t="shared" si="471"/>
        <v>40.072511574078817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42128.824074074073</v>
      </c>
      <c r="T3755" s="10">
        <f t="shared" si="469"/>
        <v>42158</v>
      </c>
      <c r="U3755" t="str">
        <f t="shared" si="470"/>
        <v>TRUE</v>
      </c>
      <c r="V3755">
        <f t="shared" si="471"/>
        <v>29.175925925927004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41808.881215277775</v>
      </c>
      <c r="T3756" s="10">
        <f t="shared" si="469"/>
        <v>41846.207638888889</v>
      </c>
      <c r="U3756" t="str">
        <f t="shared" si="470"/>
        <v>TRUE</v>
      </c>
      <c r="V3756">
        <f t="shared" si="471"/>
        <v>37.326423611113569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42445.866979166662</v>
      </c>
      <c r="T3757" s="10">
        <f t="shared" si="469"/>
        <v>42475.866979166662</v>
      </c>
      <c r="U3757" t="str">
        <f t="shared" si="470"/>
        <v>TRUE</v>
      </c>
      <c r="V3757">
        <f t="shared" si="471"/>
        <v>30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41771.814791666664</v>
      </c>
      <c r="T3758" s="10">
        <f t="shared" si="469"/>
        <v>41801.814791666664</v>
      </c>
      <c r="U3758" t="str">
        <f t="shared" si="470"/>
        <v>TRUE</v>
      </c>
      <c r="V3758">
        <f t="shared" si="471"/>
        <v>30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41954.850868055553</v>
      </c>
      <c r="T3759" s="10">
        <f t="shared" si="469"/>
        <v>41974.850868055553</v>
      </c>
      <c r="U3759" t="str">
        <f t="shared" si="470"/>
        <v>TRUE</v>
      </c>
      <c r="V3759">
        <f t="shared" si="471"/>
        <v>20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41747.471504629626</v>
      </c>
      <c r="T3760" s="10">
        <f t="shared" si="469"/>
        <v>41778.208333333336</v>
      </c>
      <c r="U3760" t="str">
        <f t="shared" si="470"/>
        <v>TRUE</v>
      </c>
      <c r="V3760">
        <f t="shared" si="471"/>
        <v>30.736828703709762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42182.108252314814</v>
      </c>
      <c r="T3761" s="10">
        <f t="shared" si="469"/>
        <v>42242.108252314814</v>
      </c>
      <c r="U3761" t="str">
        <f t="shared" si="470"/>
        <v>TRUE</v>
      </c>
      <c r="V3761">
        <f t="shared" si="471"/>
        <v>60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41739.525300925925</v>
      </c>
      <c r="T3762" s="10">
        <f t="shared" si="469"/>
        <v>41764.525300925925</v>
      </c>
      <c r="U3762" t="str">
        <f t="shared" si="470"/>
        <v>TRUE</v>
      </c>
      <c r="V3762">
        <f t="shared" si="471"/>
        <v>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42173.466863425929</v>
      </c>
      <c r="T3763" s="10">
        <f t="shared" si="469"/>
        <v>42226.958333333328</v>
      </c>
      <c r="U3763" t="str">
        <f t="shared" si="470"/>
        <v>TRUE</v>
      </c>
      <c r="V3763">
        <f t="shared" si="471"/>
        <v>53.491469907399733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42193.813530092593</v>
      </c>
      <c r="T3764" s="10">
        <f t="shared" si="469"/>
        <v>42218.813530092593</v>
      </c>
      <c r="U3764" t="str">
        <f t="shared" si="470"/>
        <v>TRUE</v>
      </c>
      <c r="V3764">
        <f t="shared" si="471"/>
        <v>25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42065.750300925924</v>
      </c>
      <c r="T3765" s="10">
        <f t="shared" si="469"/>
        <v>42095.708634259259</v>
      </c>
      <c r="U3765" t="str">
        <f t="shared" si="470"/>
        <v>TRUE</v>
      </c>
      <c r="V3765">
        <f t="shared" si="471"/>
        <v>29.958333333335759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42499.842962962968</v>
      </c>
      <c r="T3766" s="10">
        <f t="shared" si="469"/>
        <v>42519.024999999994</v>
      </c>
      <c r="U3766" t="str">
        <f t="shared" si="470"/>
        <v>TRUE</v>
      </c>
      <c r="V3766">
        <f t="shared" si="471"/>
        <v>19.182037037026021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41820.776412037041</v>
      </c>
      <c r="T3767" s="10">
        <f t="shared" si="469"/>
        <v>41850.776412037041</v>
      </c>
      <c r="U3767" t="str">
        <f t="shared" si="470"/>
        <v>TRUE</v>
      </c>
      <c r="V3767">
        <f t="shared" si="471"/>
        <v>30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41788.167187500003</v>
      </c>
      <c r="T3768" s="10">
        <f t="shared" si="469"/>
        <v>41823.167187500003</v>
      </c>
      <c r="U3768" t="str">
        <f t="shared" si="470"/>
        <v>TRUE</v>
      </c>
      <c r="V3768">
        <f t="shared" si="471"/>
        <v>35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42050.019641203704</v>
      </c>
      <c r="T3769" s="10">
        <f t="shared" si="469"/>
        <v>42064.207638888889</v>
      </c>
      <c r="U3769" t="str">
        <f t="shared" si="470"/>
        <v>TRUE</v>
      </c>
      <c r="V3769">
        <f t="shared" si="471"/>
        <v>14.18799768518511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41772.727893518517</v>
      </c>
      <c r="T3770" s="10">
        <f t="shared" si="469"/>
        <v>41802.727893518517</v>
      </c>
      <c r="U3770" t="str">
        <f t="shared" si="470"/>
        <v>TRUE</v>
      </c>
      <c r="V3770">
        <f t="shared" si="471"/>
        <v>30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42445.598136574074</v>
      </c>
      <c r="T3771" s="10">
        <f t="shared" si="469"/>
        <v>42475.598136574074</v>
      </c>
      <c r="U3771" t="str">
        <f t="shared" si="470"/>
        <v>TRUE</v>
      </c>
      <c r="V3771">
        <f t="shared" si="471"/>
        <v>30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42138.930671296301</v>
      </c>
      <c r="T3772" s="10">
        <f t="shared" si="469"/>
        <v>42168.930671296301</v>
      </c>
      <c r="U3772" t="str">
        <f t="shared" si="470"/>
        <v>TRUE</v>
      </c>
      <c r="V3772">
        <f t="shared" si="471"/>
        <v>30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42493.857083333336</v>
      </c>
      <c r="T3773" s="10">
        <f t="shared" si="469"/>
        <v>42508</v>
      </c>
      <c r="U3773" t="str">
        <f t="shared" si="470"/>
        <v>TRUE</v>
      </c>
      <c r="V3773">
        <f t="shared" si="471"/>
        <v>14.14291666666395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42682.616967592592</v>
      </c>
      <c r="T3774" s="10">
        <f t="shared" si="469"/>
        <v>42703.25</v>
      </c>
      <c r="U3774" t="str">
        <f t="shared" si="470"/>
        <v>TRUE</v>
      </c>
      <c r="V3774">
        <f t="shared" si="471"/>
        <v>20.633032407407882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42656.005173611105</v>
      </c>
      <c r="T3775" s="10">
        <f t="shared" si="469"/>
        <v>42689.088888888888</v>
      </c>
      <c r="U3775" t="str">
        <f t="shared" si="470"/>
        <v>TRUE</v>
      </c>
      <c r="V3775">
        <f t="shared" si="471"/>
        <v>33.083715277782176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42087.792303240742</v>
      </c>
      <c r="T3776" s="10">
        <f t="shared" si="469"/>
        <v>42103.792303240742</v>
      </c>
      <c r="U3776" t="str">
        <f t="shared" si="470"/>
        <v>TRUE</v>
      </c>
      <c r="V3776">
        <f t="shared" si="471"/>
        <v>16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42075.942627314813</v>
      </c>
      <c r="T3777" s="10">
        <f t="shared" si="469"/>
        <v>42103.166666666672</v>
      </c>
      <c r="U3777" t="str">
        <f t="shared" si="470"/>
        <v>TRUE</v>
      </c>
      <c r="V3777">
        <f t="shared" si="471"/>
        <v>27.224039351858664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41814.367800925924</v>
      </c>
      <c r="T3778" s="10">
        <f t="shared" si="469"/>
        <v>41852.041666666664</v>
      </c>
      <c r="U3778" t="str">
        <f t="shared" si="470"/>
        <v>TRUE</v>
      </c>
      <c r="V3778">
        <f t="shared" si="471"/>
        <v>37.673865740740439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IF(L3779&gt;0, E3779/L3779,0)</f>
        <v>48.542372881355931</v>
      </c>
      <c r="Q3779" t="str">
        <f t="shared" ref="Q3779:Q3842" si="474">LEFT(N3779, FIND("/",N3779,1)-1)</f>
        <v>theater</v>
      </c>
      <c r="R3779" t="str">
        <f t="shared" ref="R3779:R3842" si="475">RIGHT(N3779,LEN(N3779)-FIND("/",N3779))</f>
        <v>musical</v>
      </c>
      <c r="S3779" s="10">
        <f t="shared" ref="S3779:S3842" si="476">(((J3779/60)/60)/24)+DATE(1970,1,1)</f>
        <v>41887.111354166671</v>
      </c>
      <c r="T3779" s="10">
        <f t="shared" ref="T3779:T3842" si="477">(((I3779/60)/60)/24)+DATE(1970,1,1)</f>
        <v>41909.166666666664</v>
      </c>
      <c r="U3779" t="str">
        <f t="shared" ref="U3779:U3842" si="478">IF(E3779&gt;=D3779,"TRUE","FALSE")</f>
        <v>TRUE</v>
      </c>
      <c r="V3779">
        <f t="shared" ref="V3779:V3842" si="479">T3779-S3779</f>
        <v>22.055312499993306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41989.819212962961</v>
      </c>
      <c r="T3780" s="10">
        <f t="shared" si="477"/>
        <v>42049.819212962961</v>
      </c>
      <c r="U3780" t="str">
        <f t="shared" si="478"/>
        <v>TRUE</v>
      </c>
      <c r="V3780">
        <f t="shared" si="479"/>
        <v>60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42425.735416666663</v>
      </c>
      <c r="T3781" s="10">
        <f t="shared" si="477"/>
        <v>42455.693750000006</v>
      </c>
      <c r="U3781" t="str">
        <f t="shared" si="478"/>
        <v>TRUE</v>
      </c>
      <c r="V3781">
        <f t="shared" si="479"/>
        <v>29.958333333343035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42166.219733796301</v>
      </c>
      <c r="T3782" s="10">
        <f t="shared" si="477"/>
        <v>42198.837499999994</v>
      </c>
      <c r="U3782" t="str">
        <f t="shared" si="478"/>
        <v>TRUE</v>
      </c>
      <c r="V3782">
        <f t="shared" si="479"/>
        <v>32.617766203693463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41865.882928240739</v>
      </c>
      <c r="T3783" s="10">
        <f t="shared" si="477"/>
        <v>41890.882928240739</v>
      </c>
      <c r="U3783" t="str">
        <f t="shared" si="478"/>
        <v>TRUE</v>
      </c>
      <c r="V3783">
        <f t="shared" si="479"/>
        <v>25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42546.862233796302</v>
      </c>
      <c r="T3784" s="10">
        <f t="shared" si="477"/>
        <v>42575.958333333328</v>
      </c>
      <c r="U3784" t="str">
        <f t="shared" si="478"/>
        <v>TRUE</v>
      </c>
      <c r="V3784">
        <f t="shared" si="479"/>
        <v>29.096099537026021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42420.140277777777</v>
      </c>
      <c r="T3785" s="10">
        <f t="shared" si="477"/>
        <v>42444.666666666672</v>
      </c>
      <c r="U3785" t="str">
        <f t="shared" si="478"/>
        <v>TRUE</v>
      </c>
      <c r="V3785">
        <f t="shared" si="479"/>
        <v>24.526388888894871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42531.980694444443</v>
      </c>
      <c r="T3786" s="10">
        <f t="shared" si="477"/>
        <v>42561.980694444443</v>
      </c>
      <c r="U3786" t="str">
        <f t="shared" si="478"/>
        <v>TRUE</v>
      </c>
      <c r="V3786">
        <f t="shared" si="479"/>
        <v>30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42548.63853009259</v>
      </c>
      <c r="T3787" s="10">
        <f t="shared" si="477"/>
        <v>42584.418749999997</v>
      </c>
      <c r="U3787" t="str">
        <f t="shared" si="478"/>
        <v>TRUE</v>
      </c>
      <c r="V3787">
        <f t="shared" si="479"/>
        <v>35.780219907406718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42487.037905092591</v>
      </c>
      <c r="T3788" s="10">
        <f t="shared" si="477"/>
        <v>42517.037905092591</v>
      </c>
      <c r="U3788" t="str">
        <f t="shared" si="478"/>
        <v>TRUE</v>
      </c>
      <c r="V3788">
        <f t="shared" si="479"/>
        <v>30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42167.534791666665</v>
      </c>
      <c r="T3789" s="10">
        <f t="shared" si="477"/>
        <v>42196.165972222225</v>
      </c>
      <c r="U3789" t="str">
        <f t="shared" si="478"/>
        <v>TRUE</v>
      </c>
      <c r="V3789">
        <f t="shared" si="479"/>
        <v>28.631180555559695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42333.695821759262</v>
      </c>
      <c r="T3790" s="10">
        <f t="shared" si="477"/>
        <v>42361.679166666669</v>
      </c>
      <c r="U3790" t="str">
        <f t="shared" si="478"/>
        <v>FALSE</v>
      </c>
      <c r="V3790">
        <f t="shared" si="479"/>
        <v>27.983344907406718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42138.798819444448</v>
      </c>
      <c r="T3791" s="10">
        <f t="shared" si="477"/>
        <v>42170.798819444448</v>
      </c>
      <c r="U3791" t="str">
        <f t="shared" si="478"/>
        <v>FALSE</v>
      </c>
      <c r="V3791">
        <f t="shared" si="479"/>
        <v>32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>
        <f t="shared" si="473"/>
        <v>0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42666.666932870372</v>
      </c>
      <c r="T3792" s="10">
        <f t="shared" si="477"/>
        <v>42696.708599537036</v>
      </c>
      <c r="U3792" t="str">
        <f t="shared" si="478"/>
        <v>FALSE</v>
      </c>
      <c r="V3792">
        <f t="shared" si="479"/>
        <v>30.041666666664241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>
        <f t="shared" si="473"/>
        <v>0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41766.692037037035</v>
      </c>
      <c r="T3793" s="10">
        <f t="shared" si="477"/>
        <v>41826.692037037035</v>
      </c>
      <c r="U3793" t="str">
        <f t="shared" si="478"/>
        <v>FALSE</v>
      </c>
      <c r="V3793">
        <f t="shared" si="479"/>
        <v>60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42170.447013888886</v>
      </c>
      <c r="T3794" s="10">
        <f t="shared" si="477"/>
        <v>42200.447013888886</v>
      </c>
      <c r="U3794" t="str">
        <f t="shared" si="478"/>
        <v>FALSE</v>
      </c>
      <c r="V3794">
        <f t="shared" si="479"/>
        <v>30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41968.938993055555</v>
      </c>
      <c r="T3795" s="10">
        <f t="shared" si="477"/>
        <v>41989.938993055555</v>
      </c>
      <c r="U3795" t="str">
        <f t="shared" si="478"/>
        <v>FALSE</v>
      </c>
      <c r="V3795">
        <f t="shared" si="479"/>
        <v>21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42132.58048611111</v>
      </c>
      <c r="T3796" s="10">
        <f t="shared" si="477"/>
        <v>42162.58048611111</v>
      </c>
      <c r="U3796" t="str">
        <f t="shared" si="478"/>
        <v>FALSE</v>
      </c>
      <c r="V3796">
        <f t="shared" si="479"/>
        <v>30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42201.436226851853</v>
      </c>
      <c r="T3797" s="10">
        <f t="shared" si="477"/>
        <v>42244.9375</v>
      </c>
      <c r="U3797" t="str">
        <f t="shared" si="478"/>
        <v>FALSE</v>
      </c>
      <c r="V3797">
        <f t="shared" si="479"/>
        <v>43.501273148147448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42689.029583333337</v>
      </c>
      <c r="T3798" s="10">
        <f t="shared" si="477"/>
        <v>42749.029583333337</v>
      </c>
      <c r="U3798" t="str">
        <f t="shared" si="478"/>
        <v>FALSE</v>
      </c>
      <c r="V3798">
        <f t="shared" si="479"/>
        <v>60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42084.881539351853</v>
      </c>
      <c r="T3799" s="10">
        <f t="shared" si="477"/>
        <v>42114.881539351853</v>
      </c>
      <c r="U3799" t="str">
        <f t="shared" si="478"/>
        <v>FALSE</v>
      </c>
      <c r="V3799">
        <f t="shared" si="479"/>
        <v>30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41831.722777777781</v>
      </c>
      <c r="T3800" s="10">
        <f t="shared" si="477"/>
        <v>41861.722777777781</v>
      </c>
      <c r="U3800" t="str">
        <f t="shared" si="478"/>
        <v>FALSE</v>
      </c>
      <c r="V3800">
        <f t="shared" si="479"/>
        <v>30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42410.93105324074</v>
      </c>
      <c r="T3801" s="10">
        <f t="shared" si="477"/>
        <v>42440.93105324074</v>
      </c>
      <c r="U3801" t="str">
        <f t="shared" si="478"/>
        <v>FALSE</v>
      </c>
      <c r="V3801">
        <f t="shared" si="479"/>
        <v>30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41982.737071759257</v>
      </c>
      <c r="T3802" s="10">
        <f t="shared" si="477"/>
        <v>42015.207638888889</v>
      </c>
      <c r="U3802" t="str">
        <f t="shared" si="478"/>
        <v>FALSE</v>
      </c>
      <c r="V3802">
        <f t="shared" si="479"/>
        <v>32.4705671296324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41975.676111111112</v>
      </c>
      <c r="T3803" s="10">
        <f t="shared" si="477"/>
        <v>42006.676111111112</v>
      </c>
      <c r="U3803" t="str">
        <f t="shared" si="478"/>
        <v>FALSE</v>
      </c>
      <c r="V3803">
        <f t="shared" si="479"/>
        <v>31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>
        <f t="shared" si="473"/>
        <v>0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42269.126226851848</v>
      </c>
      <c r="T3804" s="10">
        <f t="shared" si="477"/>
        <v>42299.126226851848</v>
      </c>
      <c r="U3804" t="str">
        <f t="shared" si="478"/>
        <v>FALSE</v>
      </c>
      <c r="V3804">
        <f t="shared" si="479"/>
        <v>30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42403.971851851849</v>
      </c>
      <c r="T3805" s="10">
        <f t="shared" si="477"/>
        <v>42433.971851851849</v>
      </c>
      <c r="U3805" t="str">
        <f t="shared" si="478"/>
        <v>FALSE</v>
      </c>
      <c r="V3805">
        <f t="shared" si="479"/>
        <v>30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>
        <f t="shared" si="473"/>
        <v>0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42527.00953703704</v>
      </c>
      <c r="T3806" s="10">
        <f t="shared" si="477"/>
        <v>42582.291666666672</v>
      </c>
      <c r="U3806" t="str">
        <f t="shared" si="478"/>
        <v>FALSE</v>
      </c>
      <c r="V3806">
        <f t="shared" si="479"/>
        <v>55.282129629631527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41849.887037037035</v>
      </c>
      <c r="T3807" s="10">
        <f t="shared" si="477"/>
        <v>41909.887037037035</v>
      </c>
      <c r="U3807" t="str">
        <f t="shared" si="478"/>
        <v>FALSE</v>
      </c>
      <c r="V3807">
        <f t="shared" si="479"/>
        <v>60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41799.259039351848</v>
      </c>
      <c r="T3808" s="10">
        <f t="shared" si="477"/>
        <v>41819.259039351848</v>
      </c>
      <c r="U3808" t="str">
        <f t="shared" si="478"/>
        <v>FALSE</v>
      </c>
      <c r="V3808">
        <f t="shared" si="479"/>
        <v>20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42090.909016203703</v>
      </c>
      <c r="T3809" s="10">
        <f t="shared" si="477"/>
        <v>42097.909016203703</v>
      </c>
      <c r="U3809" t="str">
        <f t="shared" si="478"/>
        <v>FALSE</v>
      </c>
      <c r="V3809">
        <f t="shared" si="479"/>
        <v>7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42059.453923611116</v>
      </c>
      <c r="T3810" s="10">
        <f t="shared" si="477"/>
        <v>42119.412256944444</v>
      </c>
      <c r="U3810" t="str">
        <f t="shared" si="478"/>
        <v>TRUE</v>
      </c>
      <c r="V3810">
        <f t="shared" si="479"/>
        <v>59.958333333328483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41800.526701388888</v>
      </c>
      <c r="T3811" s="10">
        <f t="shared" si="477"/>
        <v>41850.958333333336</v>
      </c>
      <c r="U3811" t="str">
        <f t="shared" si="478"/>
        <v>TRUE</v>
      </c>
      <c r="V3811">
        <f t="shared" si="479"/>
        <v>50.431631944447872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42054.849050925928</v>
      </c>
      <c r="T3812" s="10">
        <f t="shared" si="477"/>
        <v>42084.807384259257</v>
      </c>
      <c r="U3812" t="str">
        <f t="shared" si="478"/>
        <v>TRUE</v>
      </c>
      <c r="V3812">
        <f t="shared" si="479"/>
        <v>29.958333333328483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42487.62700231481</v>
      </c>
      <c r="T3813" s="10">
        <f t="shared" si="477"/>
        <v>42521.458333333328</v>
      </c>
      <c r="U3813" t="str">
        <f t="shared" si="478"/>
        <v>TRUE</v>
      </c>
      <c r="V3813">
        <f t="shared" si="479"/>
        <v>33.83133101851854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42109.751250000001</v>
      </c>
      <c r="T3814" s="10">
        <f t="shared" si="477"/>
        <v>42156.165972222225</v>
      </c>
      <c r="U3814" t="str">
        <f t="shared" si="478"/>
        <v>TRUE</v>
      </c>
      <c r="V3814">
        <f t="shared" si="479"/>
        <v>46.414722222223645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42497.275706018518</v>
      </c>
      <c r="T3815" s="10">
        <f t="shared" si="477"/>
        <v>42535.904861111107</v>
      </c>
      <c r="U3815" t="str">
        <f t="shared" si="478"/>
        <v>TRUE</v>
      </c>
      <c r="V3815">
        <f t="shared" si="479"/>
        <v>38.629155092588917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42058.904074074075</v>
      </c>
      <c r="T3816" s="10">
        <f t="shared" si="477"/>
        <v>42095.165972222225</v>
      </c>
      <c r="U3816" t="str">
        <f t="shared" si="478"/>
        <v>TRUE</v>
      </c>
      <c r="V3816">
        <f t="shared" si="479"/>
        <v>36.261898148150067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42207.259918981479</v>
      </c>
      <c r="T3817" s="10">
        <f t="shared" si="477"/>
        <v>42236.958333333328</v>
      </c>
      <c r="U3817" t="str">
        <f t="shared" si="478"/>
        <v>TRUE</v>
      </c>
      <c r="V3817">
        <f t="shared" si="479"/>
        <v>29.698414351849351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41807.690081018518</v>
      </c>
      <c r="T3818" s="10">
        <f t="shared" si="477"/>
        <v>41837.690081018518</v>
      </c>
      <c r="U3818" t="str">
        <f t="shared" si="478"/>
        <v>TRUE</v>
      </c>
      <c r="V3818">
        <f t="shared" si="479"/>
        <v>30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42284.69694444444</v>
      </c>
      <c r="T3819" s="10">
        <f t="shared" si="477"/>
        <v>42301.165972222225</v>
      </c>
      <c r="U3819" t="str">
        <f t="shared" si="478"/>
        <v>TRUE</v>
      </c>
      <c r="V3819">
        <f t="shared" si="479"/>
        <v>16.469027777784504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42045.84238425926</v>
      </c>
      <c r="T3820" s="10">
        <f t="shared" si="477"/>
        <v>42075.800717592589</v>
      </c>
      <c r="U3820" t="str">
        <f t="shared" si="478"/>
        <v>TRUE</v>
      </c>
      <c r="V3820">
        <f t="shared" si="479"/>
        <v>29.958333333328483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42184.209537037037</v>
      </c>
      <c r="T3821" s="10">
        <f t="shared" si="477"/>
        <v>42202.876388888893</v>
      </c>
      <c r="U3821" t="str">
        <f t="shared" si="478"/>
        <v>TRUE</v>
      </c>
      <c r="V3821">
        <f t="shared" si="479"/>
        <v>18.666851851856336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42160.651817129634</v>
      </c>
      <c r="T3822" s="10">
        <f t="shared" si="477"/>
        <v>42190.651817129634</v>
      </c>
      <c r="U3822" t="str">
        <f t="shared" si="478"/>
        <v>TRUE</v>
      </c>
      <c r="V3822">
        <f t="shared" si="479"/>
        <v>30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42341.180636574078</v>
      </c>
      <c r="T3823" s="10">
        <f t="shared" si="477"/>
        <v>42373.180636574078</v>
      </c>
      <c r="U3823" t="str">
        <f t="shared" si="478"/>
        <v>TRUE</v>
      </c>
      <c r="V3823">
        <f t="shared" si="479"/>
        <v>32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42329.838159722218</v>
      </c>
      <c r="T3824" s="10">
        <f t="shared" si="477"/>
        <v>42388.957638888889</v>
      </c>
      <c r="U3824" t="str">
        <f t="shared" si="478"/>
        <v>TRUE</v>
      </c>
      <c r="V3824">
        <f t="shared" si="479"/>
        <v>59.119479166671226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42170.910231481481</v>
      </c>
      <c r="T3825" s="10">
        <f t="shared" si="477"/>
        <v>42205.165972222225</v>
      </c>
      <c r="U3825" t="str">
        <f t="shared" si="478"/>
        <v>TRUE</v>
      </c>
      <c r="V3825">
        <f t="shared" si="479"/>
        <v>34.255740740743931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42571.626192129625</v>
      </c>
      <c r="T3826" s="10">
        <f t="shared" si="477"/>
        <v>42583.570138888885</v>
      </c>
      <c r="U3826" t="str">
        <f t="shared" si="478"/>
        <v>TRUE</v>
      </c>
      <c r="V3826">
        <f t="shared" si="479"/>
        <v>11.943946759260143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42151.069606481484</v>
      </c>
      <c r="T3827" s="10">
        <f t="shared" si="477"/>
        <v>42172.069606481484</v>
      </c>
      <c r="U3827" t="str">
        <f t="shared" si="478"/>
        <v>TRUE</v>
      </c>
      <c r="V3827">
        <f t="shared" si="479"/>
        <v>21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42101.423541666663</v>
      </c>
      <c r="T3828" s="10">
        <f t="shared" si="477"/>
        <v>42131.423541666663</v>
      </c>
      <c r="U3828" t="str">
        <f t="shared" si="478"/>
        <v>TRUE</v>
      </c>
      <c r="V3828">
        <f t="shared" si="479"/>
        <v>30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42034.928252314814</v>
      </c>
      <c r="T3829" s="10">
        <f t="shared" si="477"/>
        <v>42090</v>
      </c>
      <c r="U3829" t="str">
        <f t="shared" si="478"/>
        <v>TRUE</v>
      </c>
      <c r="V3829">
        <f t="shared" si="479"/>
        <v>55.071747685185983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41944.527627314819</v>
      </c>
      <c r="T3830" s="10">
        <f t="shared" si="477"/>
        <v>42004.569293981483</v>
      </c>
      <c r="U3830" t="str">
        <f t="shared" si="478"/>
        <v>TRUE</v>
      </c>
      <c r="V3830">
        <f t="shared" si="479"/>
        <v>60.041666666664241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42593.865405092598</v>
      </c>
      <c r="T3831" s="10">
        <f t="shared" si="477"/>
        <v>42613.865405092598</v>
      </c>
      <c r="U3831" t="str">
        <f t="shared" si="478"/>
        <v>TRUE</v>
      </c>
      <c r="V3831">
        <f t="shared" si="479"/>
        <v>20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42503.740868055553</v>
      </c>
      <c r="T3832" s="10">
        <f t="shared" si="477"/>
        <v>42517.740868055553</v>
      </c>
      <c r="U3832" t="str">
        <f t="shared" si="478"/>
        <v>TRUE</v>
      </c>
      <c r="V3832">
        <f t="shared" si="479"/>
        <v>14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41927.848900462966</v>
      </c>
      <c r="T3833" s="10">
        <f t="shared" si="477"/>
        <v>41948.890567129631</v>
      </c>
      <c r="U3833" t="str">
        <f t="shared" si="478"/>
        <v>TRUE</v>
      </c>
      <c r="V3833">
        <f t="shared" si="479"/>
        <v>21.041666666664241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42375.114988425921</v>
      </c>
      <c r="T3834" s="10">
        <f t="shared" si="477"/>
        <v>42420.114988425921</v>
      </c>
      <c r="U3834" t="str">
        <f t="shared" si="478"/>
        <v>TRUE</v>
      </c>
      <c r="V3834">
        <f t="shared" si="479"/>
        <v>45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41963.872361111105</v>
      </c>
      <c r="T3835" s="10">
        <f t="shared" si="477"/>
        <v>41974.797916666663</v>
      </c>
      <c r="U3835" t="str">
        <f t="shared" si="478"/>
        <v>TRUE</v>
      </c>
      <c r="V3835">
        <f t="shared" si="479"/>
        <v>10.925555555557366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42143.445219907408</v>
      </c>
      <c r="T3836" s="10">
        <f t="shared" si="477"/>
        <v>42173.445219907408</v>
      </c>
      <c r="U3836" t="str">
        <f t="shared" si="478"/>
        <v>TRUE</v>
      </c>
      <c r="V3836">
        <f t="shared" si="479"/>
        <v>30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42460.94222222222</v>
      </c>
      <c r="T3837" s="10">
        <f t="shared" si="477"/>
        <v>42481.94222222222</v>
      </c>
      <c r="U3837" t="str">
        <f t="shared" si="478"/>
        <v>TRUE</v>
      </c>
      <c r="V3837">
        <f t="shared" si="479"/>
        <v>21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42553.926527777774</v>
      </c>
      <c r="T3838" s="10">
        <f t="shared" si="477"/>
        <v>42585.172916666663</v>
      </c>
      <c r="U3838" t="str">
        <f t="shared" si="478"/>
        <v>TRUE</v>
      </c>
      <c r="V3838">
        <f t="shared" si="479"/>
        <v>31.24638888888876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42152.765717592592</v>
      </c>
      <c r="T3839" s="10">
        <f t="shared" si="477"/>
        <v>42188.765717592592</v>
      </c>
      <c r="U3839" t="str">
        <f t="shared" si="478"/>
        <v>TRUE</v>
      </c>
      <c r="V3839">
        <f t="shared" si="479"/>
        <v>36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42116.710752314815</v>
      </c>
      <c r="T3840" s="10">
        <f t="shared" si="477"/>
        <v>42146.710752314815</v>
      </c>
      <c r="U3840" t="str">
        <f t="shared" si="478"/>
        <v>TRUE</v>
      </c>
      <c r="V3840">
        <f t="shared" si="479"/>
        <v>30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42155.142638888887</v>
      </c>
      <c r="T3841" s="10">
        <f t="shared" si="477"/>
        <v>42215.142638888887</v>
      </c>
      <c r="U3841" t="str">
        <f t="shared" si="478"/>
        <v>TRUE</v>
      </c>
      <c r="V3841">
        <f t="shared" si="479"/>
        <v>60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42432.701724537037</v>
      </c>
      <c r="T3842" s="10">
        <f t="shared" si="477"/>
        <v>42457.660057870366</v>
      </c>
      <c r="U3842" t="str">
        <f t="shared" si="478"/>
        <v>TRUE</v>
      </c>
      <c r="V3842">
        <f t="shared" si="479"/>
        <v>24.958333333328483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IF(L3843&gt;0, E3843/L3843,0)</f>
        <v>25.647058823529413</v>
      </c>
      <c r="Q3843" t="str">
        <f t="shared" ref="Q3843:Q3906" si="482">LEFT(N3843, FIND("/",N3843,1)-1)</f>
        <v>theater</v>
      </c>
      <c r="R3843" t="str">
        <f t="shared" ref="R3843:R3906" si="483">RIGHT(N3843,LEN(N3843)-FIND("/",N3843))</f>
        <v>plays</v>
      </c>
      <c r="S3843" s="10">
        <f t="shared" ref="S3843:S3906" si="484">(((J3843/60)/60)/24)+DATE(1970,1,1)</f>
        <v>41780.785729166666</v>
      </c>
      <c r="T3843" s="10">
        <f t="shared" ref="T3843:T3906" si="485">(((I3843/60)/60)/24)+DATE(1970,1,1)</f>
        <v>41840.785729166666</v>
      </c>
      <c r="U3843" t="str">
        <f t="shared" ref="U3843:U3906" si="486">IF(E3843&gt;=D3843,"TRUE","FALSE")</f>
        <v>FALSE</v>
      </c>
      <c r="V3843">
        <f t="shared" ref="V3843:V3906" si="487">T3843-S3843</f>
        <v>60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41740.493657407409</v>
      </c>
      <c r="T3844" s="10">
        <f t="shared" si="485"/>
        <v>41770.493657407409</v>
      </c>
      <c r="U3844" t="str">
        <f t="shared" si="486"/>
        <v>FALSE</v>
      </c>
      <c r="V3844">
        <f t="shared" si="487"/>
        <v>30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41766.072500000002</v>
      </c>
      <c r="T3845" s="10">
        <f t="shared" si="485"/>
        <v>41791.072500000002</v>
      </c>
      <c r="U3845" t="str">
        <f t="shared" si="486"/>
        <v>FALSE</v>
      </c>
      <c r="V3845">
        <f t="shared" si="487"/>
        <v>25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41766.617291666669</v>
      </c>
      <c r="T3846" s="10">
        <f t="shared" si="485"/>
        <v>41793.290972222225</v>
      </c>
      <c r="U3846" t="str">
        <f t="shared" si="486"/>
        <v>FALSE</v>
      </c>
      <c r="V3846">
        <f t="shared" si="487"/>
        <v>26.67368055555562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42248.627013888887</v>
      </c>
      <c r="T3847" s="10">
        <f t="shared" si="485"/>
        <v>42278.627013888887</v>
      </c>
      <c r="U3847" t="str">
        <f t="shared" si="486"/>
        <v>FALSE</v>
      </c>
      <c r="V3847">
        <f t="shared" si="487"/>
        <v>30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41885.221550925926</v>
      </c>
      <c r="T3848" s="10">
        <f t="shared" si="485"/>
        <v>41916.290972222225</v>
      </c>
      <c r="U3848" t="str">
        <f t="shared" si="486"/>
        <v>FALSE</v>
      </c>
      <c r="V3848">
        <f t="shared" si="487"/>
        <v>31.06942129629897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42159.224432870367</v>
      </c>
      <c r="T3849" s="10">
        <f t="shared" si="485"/>
        <v>42204.224432870367</v>
      </c>
      <c r="U3849" t="str">
        <f t="shared" si="486"/>
        <v>FALSE</v>
      </c>
      <c r="V3849">
        <f t="shared" si="487"/>
        <v>45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42265.817002314812</v>
      </c>
      <c r="T3850" s="10">
        <f t="shared" si="485"/>
        <v>42295.817002314812</v>
      </c>
      <c r="U3850" t="str">
        <f t="shared" si="486"/>
        <v>FALSE</v>
      </c>
      <c r="V3850">
        <f t="shared" si="487"/>
        <v>30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42136.767175925925</v>
      </c>
      <c r="T3851" s="10">
        <f t="shared" si="485"/>
        <v>42166.767175925925</v>
      </c>
      <c r="U3851" t="str">
        <f t="shared" si="486"/>
        <v>FALSE</v>
      </c>
      <c r="V3851">
        <f t="shared" si="487"/>
        <v>30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41975.124340277776</v>
      </c>
      <c r="T3852" s="10">
        <f t="shared" si="485"/>
        <v>42005.124340277776</v>
      </c>
      <c r="U3852" t="str">
        <f t="shared" si="486"/>
        <v>FALSE</v>
      </c>
      <c r="V3852">
        <f t="shared" si="487"/>
        <v>30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42172.439571759256</v>
      </c>
      <c r="T3853" s="10">
        <f t="shared" si="485"/>
        <v>42202.439571759256</v>
      </c>
      <c r="U3853" t="str">
        <f t="shared" si="486"/>
        <v>FALSE</v>
      </c>
      <c r="V3853">
        <f t="shared" si="487"/>
        <v>30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42065.190694444449</v>
      </c>
      <c r="T3854" s="10">
        <f t="shared" si="485"/>
        <v>42090.149027777778</v>
      </c>
      <c r="U3854" t="str">
        <f t="shared" si="486"/>
        <v>FALSE</v>
      </c>
      <c r="V3854">
        <f t="shared" si="487"/>
        <v>24.958333333328483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41848.84002314815</v>
      </c>
      <c r="T3855" s="10">
        <f t="shared" si="485"/>
        <v>41883.84002314815</v>
      </c>
      <c r="U3855" t="str">
        <f t="shared" si="486"/>
        <v>FALSE</v>
      </c>
      <c r="V3855">
        <f t="shared" si="487"/>
        <v>35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42103.884930555556</v>
      </c>
      <c r="T3856" s="10">
        <f t="shared" si="485"/>
        <v>42133.884930555556</v>
      </c>
      <c r="U3856" t="str">
        <f t="shared" si="486"/>
        <v>FALSE</v>
      </c>
      <c r="V3856">
        <f t="shared" si="487"/>
        <v>30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42059.970729166671</v>
      </c>
      <c r="T3857" s="10">
        <f t="shared" si="485"/>
        <v>42089.929062499999</v>
      </c>
      <c r="U3857" t="str">
        <f t="shared" si="486"/>
        <v>FALSE</v>
      </c>
      <c r="V3857">
        <f t="shared" si="487"/>
        <v>29.958333333328483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42041.743090277778</v>
      </c>
      <c r="T3858" s="10">
        <f t="shared" si="485"/>
        <v>42071.701423611114</v>
      </c>
      <c r="U3858" t="str">
        <f t="shared" si="486"/>
        <v>FALSE</v>
      </c>
      <c r="V3858">
        <f t="shared" si="487"/>
        <v>29.958333333335759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41829.73715277778</v>
      </c>
      <c r="T3859" s="10">
        <f t="shared" si="485"/>
        <v>41852.716666666667</v>
      </c>
      <c r="U3859" t="str">
        <f t="shared" si="486"/>
        <v>FALSE</v>
      </c>
      <c r="V3859">
        <f t="shared" si="487"/>
        <v>22.979513888887595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42128.431064814817</v>
      </c>
      <c r="T3860" s="10">
        <f t="shared" si="485"/>
        <v>42146.875</v>
      </c>
      <c r="U3860" t="str">
        <f t="shared" si="486"/>
        <v>FALSE</v>
      </c>
      <c r="V3860">
        <f t="shared" si="487"/>
        <v>18.443935185183364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41789.893599537041</v>
      </c>
      <c r="T3861" s="10">
        <f t="shared" si="485"/>
        <v>41815.875</v>
      </c>
      <c r="U3861" t="str">
        <f t="shared" si="486"/>
        <v>FALSE</v>
      </c>
      <c r="V3861">
        <f t="shared" si="487"/>
        <v>25.981400462958845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41833.660995370366</v>
      </c>
      <c r="T3862" s="10">
        <f t="shared" si="485"/>
        <v>41863.660995370366</v>
      </c>
      <c r="U3862" t="str">
        <f t="shared" si="486"/>
        <v>FALSE</v>
      </c>
      <c r="V3862">
        <f t="shared" si="487"/>
        <v>30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41914.590011574073</v>
      </c>
      <c r="T3863" s="10">
        <f t="shared" si="485"/>
        <v>41955.907638888893</v>
      </c>
      <c r="U3863" t="str">
        <f t="shared" si="486"/>
        <v>FALSE</v>
      </c>
      <c r="V3863">
        <f t="shared" si="487"/>
        <v>41.317627314820129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42611.261064814811</v>
      </c>
      <c r="T3864" s="10">
        <f t="shared" si="485"/>
        <v>42625.707638888889</v>
      </c>
      <c r="U3864" t="str">
        <f t="shared" si="486"/>
        <v>FALSE</v>
      </c>
      <c r="V3864">
        <f t="shared" si="487"/>
        <v>14.446574074077944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>
        <f t="shared" si="481"/>
        <v>0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42253.633159722223</v>
      </c>
      <c r="T3865" s="10">
        <f t="shared" si="485"/>
        <v>42313.674826388888</v>
      </c>
      <c r="U3865" t="str">
        <f t="shared" si="486"/>
        <v>FALSE</v>
      </c>
      <c r="V3865">
        <f t="shared" si="487"/>
        <v>60.041666666664241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42295.891828703709</v>
      </c>
      <c r="T3866" s="10">
        <f t="shared" si="485"/>
        <v>42325.933495370366</v>
      </c>
      <c r="U3866" t="str">
        <f t="shared" si="486"/>
        <v>FALSE</v>
      </c>
      <c r="V3866">
        <f t="shared" si="487"/>
        <v>30.041666666656965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41841.651597222226</v>
      </c>
      <c r="T3867" s="10">
        <f t="shared" si="485"/>
        <v>41881.229166666664</v>
      </c>
      <c r="U3867" t="str">
        <f t="shared" si="486"/>
        <v>FALSE</v>
      </c>
      <c r="V3867">
        <f t="shared" si="487"/>
        <v>39.577569444438268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42402.947002314817</v>
      </c>
      <c r="T3868" s="10">
        <f t="shared" si="485"/>
        <v>42452.145138888889</v>
      </c>
      <c r="U3868" t="str">
        <f t="shared" si="486"/>
        <v>FALSE</v>
      </c>
      <c r="V3868">
        <f t="shared" si="487"/>
        <v>49.198136574072123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42509.814108796301</v>
      </c>
      <c r="T3869" s="10">
        <f t="shared" si="485"/>
        <v>42539.814108796301</v>
      </c>
      <c r="U3869" t="str">
        <f t="shared" si="486"/>
        <v>FALSE</v>
      </c>
      <c r="V3869">
        <f t="shared" si="487"/>
        <v>30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41865.659780092588</v>
      </c>
      <c r="T3870" s="10">
        <f t="shared" si="485"/>
        <v>41890.659780092588</v>
      </c>
      <c r="U3870" t="str">
        <f t="shared" si="486"/>
        <v>FALSE</v>
      </c>
      <c r="V3870">
        <f t="shared" si="487"/>
        <v>25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42047.724444444444</v>
      </c>
      <c r="T3871" s="10">
        <f t="shared" si="485"/>
        <v>42077.132638888885</v>
      </c>
      <c r="U3871" t="str">
        <f t="shared" si="486"/>
        <v>FALSE</v>
      </c>
      <c r="V3871">
        <f t="shared" si="487"/>
        <v>29.408194444440596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41793.17219907407</v>
      </c>
      <c r="T3872" s="10">
        <f t="shared" si="485"/>
        <v>41823.17219907407</v>
      </c>
      <c r="U3872" t="str">
        <f t="shared" si="486"/>
        <v>FALSE</v>
      </c>
      <c r="V3872">
        <f t="shared" si="487"/>
        <v>30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42763.780671296292</v>
      </c>
      <c r="T3873" s="10">
        <f t="shared" si="485"/>
        <v>42823.739004629635</v>
      </c>
      <c r="U3873" t="str">
        <f t="shared" si="486"/>
        <v>FALSE</v>
      </c>
      <c r="V3873">
        <f t="shared" si="487"/>
        <v>59.958333333343035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>
        <f t="shared" si="481"/>
        <v>0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42180.145787037036</v>
      </c>
      <c r="T3874" s="10">
        <f t="shared" si="485"/>
        <v>42230.145787037036</v>
      </c>
      <c r="U3874" t="str">
        <f t="shared" si="486"/>
        <v>FALSE</v>
      </c>
      <c r="V3874">
        <f t="shared" si="487"/>
        <v>50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>
        <f t="shared" si="481"/>
        <v>0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42255.696006944447</v>
      </c>
      <c r="T3875" s="10">
        <f t="shared" si="485"/>
        <v>42285.696006944447</v>
      </c>
      <c r="U3875" t="str">
        <f t="shared" si="486"/>
        <v>FALSE</v>
      </c>
      <c r="V3875">
        <f t="shared" si="487"/>
        <v>30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>
        <f t="shared" si="481"/>
        <v>0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42007.016458333332</v>
      </c>
      <c r="T3876" s="10">
        <f t="shared" si="485"/>
        <v>42028.041666666672</v>
      </c>
      <c r="U3876" t="str">
        <f t="shared" si="486"/>
        <v>FALSE</v>
      </c>
      <c r="V3876">
        <f t="shared" si="487"/>
        <v>21.025208333339833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>
        <f t="shared" si="481"/>
        <v>0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42615.346817129626</v>
      </c>
      <c r="T3877" s="10">
        <f t="shared" si="485"/>
        <v>42616.416666666672</v>
      </c>
      <c r="U3877" t="str">
        <f t="shared" si="486"/>
        <v>FALSE</v>
      </c>
      <c r="V3877">
        <f t="shared" si="487"/>
        <v>1.0698495370452292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42372.624166666668</v>
      </c>
      <c r="T3878" s="10">
        <f t="shared" si="485"/>
        <v>42402.624166666668</v>
      </c>
      <c r="U3878" t="str">
        <f t="shared" si="486"/>
        <v>FALSE</v>
      </c>
      <c r="V3878">
        <f t="shared" si="487"/>
        <v>30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42682.67768518519</v>
      </c>
      <c r="T3879" s="10">
        <f t="shared" si="485"/>
        <v>42712.67768518519</v>
      </c>
      <c r="U3879" t="str">
        <f t="shared" si="486"/>
        <v>FALSE</v>
      </c>
      <c r="V3879">
        <f t="shared" si="487"/>
        <v>30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42154.818819444445</v>
      </c>
      <c r="T3880" s="10">
        <f t="shared" si="485"/>
        <v>42185.165972222225</v>
      </c>
      <c r="U3880" t="str">
        <f t="shared" si="486"/>
        <v>FALSE</v>
      </c>
      <c r="V3880">
        <f t="shared" si="487"/>
        <v>30.347152777780138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>
        <f t="shared" si="481"/>
        <v>0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41999.861064814817</v>
      </c>
      <c r="T3881" s="10">
        <f t="shared" si="485"/>
        <v>42029.861064814817</v>
      </c>
      <c r="U3881" t="str">
        <f t="shared" si="486"/>
        <v>FALSE</v>
      </c>
      <c r="V3881">
        <f t="shared" si="487"/>
        <v>30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41815.815046296295</v>
      </c>
      <c r="T3882" s="10">
        <f t="shared" si="485"/>
        <v>41850.958333333336</v>
      </c>
      <c r="U3882" t="str">
        <f t="shared" si="486"/>
        <v>FALSE</v>
      </c>
      <c r="V3882">
        <f t="shared" si="487"/>
        <v>35.143287037040864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42756.018506944441</v>
      </c>
      <c r="T3883" s="10">
        <f t="shared" si="485"/>
        <v>42786.018506944441</v>
      </c>
      <c r="U3883" t="str">
        <f t="shared" si="486"/>
        <v>FALSE</v>
      </c>
      <c r="V3883">
        <f t="shared" si="487"/>
        <v>30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>
        <f t="shared" si="481"/>
        <v>0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42373.983449074076</v>
      </c>
      <c r="T3884" s="10">
        <f t="shared" si="485"/>
        <v>42400.960416666669</v>
      </c>
      <c r="U3884" t="str">
        <f t="shared" si="486"/>
        <v>FALSE</v>
      </c>
      <c r="V3884">
        <f t="shared" si="487"/>
        <v>26.9769675925927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>
        <f t="shared" si="481"/>
        <v>0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41854.602650462963</v>
      </c>
      <c r="T3885" s="10">
        <f t="shared" si="485"/>
        <v>41884.602650462963</v>
      </c>
      <c r="U3885" t="str">
        <f t="shared" si="486"/>
        <v>FALSE</v>
      </c>
      <c r="V3885">
        <f t="shared" si="487"/>
        <v>30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>
        <f t="shared" si="481"/>
        <v>0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42065.791574074072</v>
      </c>
      <c r="T3886" s="10">
        <f t="shared" si="485"/>
        <v>42090.749907407408</v>
      </c>
      <c r="U3886" t="str">
        <f t="shared" si="486"/>
        <v>FALSE</v>
      </c>
      <c r="V3886">
        <f t="shared" si="487"/>
        <v>24.958333333335759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>
        <f t="shared" si="481"/>
        <v>0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42469.951284722221</v>
      </c>
      <c r="T3887" s="10">
        <f t="shared" si="485"/>
        <v>42499.951284722221</v>
      </c>
      <c r="U3887" t="str">
        <f t="shared" si="486"/>
        <v>FALSE</v>
      </c>
      <c r="V3887">
        <f t="shared" si="487"/>
        <v>30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>
        <f t="shared" si="481"/>
        <v>0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41954.228032407409</v>
      </c>
      <c r="T3888" s="10">
        <f t="shared" si="485"/>
        <v>41984.228032407409</v>
      </c>
      <c r="U3888" t="str">
        <f t="shared" si="486"/>
        <v>FALSE</v>
      </c>
      <c r="V3888">
        <f t="shared" si="487"/>
        <v>30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42079.857974537037</v>
      </c>
      <c r="T3889" s="10">
        <f t="shared" si="485"/>
        <v>42125.916666666672</v>
      </c>
      <c r="U3889" t="str">
        <f t="shared" si="486"/>
        <v>FALSE</v>
      </c>
      <c r="V3889">
        <f t="shared" si="487"/>
        <v>46.058692129634437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42762.545810185184</v>
      </c>
      <c r="T3890" s="10">
        <f t="shared" si="485"/>
        <v>42792.545810185184</v>
      </c>
      <c r="U3890" t="str">
        <f t="shared" si="486"/>
        <v>FALSE</v>
      </c>
      <c r="V3890">
        <f t="shared" si="487"/>
        <v>30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41977.004976851851</v>
      </c>
      <c r="T3891" s="10">
        <f t="shared" si="485"/>
        <v>42008.976388888885</v>
      </c>
      <c r="U3891" t="str">
        <f t="shared" si="486"/>
        <v>FALSE</v>
      </c>
      <c r="V3891">
        <f t="shared" si="487"/>
        <v>31.971412037033588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42171.758611111116</v>
      </c>
      <c r="T3892" s="10">
        <f t="shared" si="485"/>
        <v>42231.758611111116</v>
      </c>
      <c r="U3892" t="str">
        <f t="shared" si="486"/>
        <v>FALSE</v>
      </c>
      <c r="V3892">
        <f t="shared" si="487"/>
        <v>60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42056.1324537037</v>
      </c>
      <c r="T3893" s="10">
        <f t="shared" si="485"/>
        <v>42086.207638888889</v>
      </c>
      <c r="U3893" t="str">
        <f t="shared" si="486"/>
        <v>FALSE</v>
      </c>
      <c r="V3893">
        <f t="shared" si="487"/>
        <v>30.075185185189184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>
        <f t="shared" si="481"/>
        <v>0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41867.652280092596</v>
      </c>
      <c r="T3894" s="10">
        <f t="shared" si="485"/>
        <v>41875.291666666664</v>
      </c>
      <c r="U3894" t="str">
        <f t="shared" si="486"/>
        <v>FALSE</v>
      </c>
      <c r="V3894">
        <f t="shared" si="487"/>
        <v>7.6393865740683395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41779.657870370371</v>
      </c>
      <c r="T3895" s="10">
        <f t="shared" si="485"/>
        <v>41821.25</v>
      </c>
      <c r="U3895" t="str">
        <f t="shared" si="486"/>
        <v>FALSE</v>
      </c>
      <c r="V3895">
        <f t="shared" si="487"/>
        <v>41.592129629629198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42679.958472222221</v>
      </c>
      <c r="T3896" s="10">
        <f t="shared" si="485"/>
        <v>42710.207638888889</v>
      </c>
      <c r="U3896" t="str">
        <f t="shared" si="486"/>
        <v>FALSE</v>
      </c>
      <c r="V3896">
        <f t="shared" si="487"/>
        <v>30.249166666668316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42032.250208333338</v>
      </c>
      <c r="T3897" s="10">
        <f t="shared" si="485"/>
        <v>42063.250208333338</v>
      </c>
      <c r="U3897" t="str">
        <f t="shared" si="486"/>
        <v>FALSE</v>
      </c>
      <c r="V3897">
        <f t="shared" si="487"/>
        <v>31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41793.191875000004</v>
      </c>
      <c r="T3898" s="10">
        <f t="shared" si="485"/>
        <v>41807.191875000004</v>
      </c>
      <c r="U3898" t="str">
        <f t="shared" si="486"/>
        <v>FALSE</v>
      </c>
      <c r="V3898">
        <f t="shared" si="487"/>
        <v>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41982.87364583333</v>
      </c>
      <c r="T3899" s="10">
        <f t="shared" si="485"/>
        <v>42012.87364583333</v>
      </c>
      <c r="U3899" t="str">
        <f t="shared" si="486"/>
        <v>FALSE</v>
      </c>
      <c r="V3899">
        <f t="shared" si="487"/>
        <v>30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42193.482291666667</v>
      </c>
      <c r="T3900" s="10">
        <f t="shared" si="485"/>
        <v>42233.666666666672</v>
      </c>
      <c r="U3900" t="str">
        <f t="shared" si="486"/>
        <v>FALSE</v>
      </c>
      <c r="V3900">
        <f t="shared" si="487"/>
        <v>40.184375000004366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41843.775011574071</v>
      </c>
      <c r="T3901" s="10">
        <f t="shared" si="485"/>
        <v>41863.775011574071</v>
      </c>
      <c r="U3901" t="str">
        <f t="shared" si="486"/>
        <v>FALSE</v>
      </c>
      <c r="V3901">
        <f t="shared" si="487"/>
        <v>20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42136.092488425929</v>
      </c>
      <c r="T3902" s="10">
        <f t="shared" si="485"/>
        <v>42166.092488425929</v>
      </c>
      <c r="U3902" t="str">
        <f t="shared" si="486"/>
        <v>FALSE</v>
      </c>
      <c r="V3902">
        <f t="shared" si="487"/>
        <v>30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42317.826377314821</v>
      </c>
      <c r="T3903" s="10">
        <f t="shared" si="485"/>
        <v>42357.826377314821</v>
      </c>
      <c r="U3903" t="str">
        <f t="shared" si="486"/>
        <v>FALSE</v>
      </c>
      <c r="V3903">
        <f t="shared" si="487"/>
        <v>40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42663.468078703707</v>
      </c>
      <c r="T3904" s="10">
        <f t="shared" si="485"/>
        <v>42688.509745370371</v>
      </c>
      <c r="U3904" t="str">
        <f t="shared" si="486"/>
        <v>FALSE</v>
      </c>
      <c r="V3904">
        <f t="shared" si="487"/>
        <v>25.041666666664241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>
        <f t="shared" si="481"/>
        <v>0</v>
      </c>
      <c r="Q3905" t="str">
        <f t="shared" si="482"/>
        <v>theater</v>
      </c>
      <c r="R3905" t="str">
        <f t="shared" si="483"/>
        <v>plays</v>
      </c>
      <c r="S3905" s="10">
        <f t="shared" si="484"/>
        <v>42186.01116898148</v>
      </c>
      <c r="T3905" s="10">
        <f t="shared" si="485"/>
        <v>42230.818055555559</v>
      </c>
      <c r="U3905" t="str">
        <f t="shared" si="486"/>
        <v>FALSE</v>
      </c>
      <c r="V3905">
        <f t="shared" si="487"/>
        <v>44.806886574078817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42095.229166666672</v>
      </c>
      <c r="T3906" s="10">
        <f t="shared" si="485"/>
        <v>42109.211111111115</v>
      </c>
      <c r="U3906" t="str">
        <f t="shared" si="486"/>
        <v>FALSE</v>
      </c>
      <c r="V3906">
        <f t="shared" si="487"/>
        <v>13.981944444443798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IF(L3907&gt;0, E3907/L3907,0)</f>
        <v>24.714285714285715</v>
      </c>
      <c r="Q3907" t="str">
        <f t="shared" ref="Q3907:Q3970" si="490">LEFT(N3907, FIND("/",N3907,1)-1)</f>
        <v>theater</v>
      </c>
      <c r="R3907" t="str">
        <f t="shared" ref="R3907:R3970" si="491">RIGHT(N3907,LEN(N3907)-FIND("/",N3907))</f>
        <v>plays</v>
      </c>
      <c r="S3907" s="10">
        <f t="shared" ref="S3907:S3970" si="492">(((J3907/60)/60)/24)+DATE(1970,1,1)</f>
        <v>42124.623877314814</v>
      </c>
      <c r="T3907" s="10">
        <f t="shared" ref="T3907:T3970" si="493">(((I3907/60)/60)/24)+DATE(1970,1,1)</f>
        <v>42166.958333333328</v>
      </c>
      <c r="U3907" t="str">
        <f t="shared" ref="U3907:U3970" si="494">IF(E3907&gt;=D3907,"TRUE","FALSE")</f>
        <v>FALSE</v>
      </c>
      <c r="V3907">
        <f t="shared" ref="V3907:V3970" si="495">T3907-S3907</f>
        <v>42.334456018514175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42143.917743055557</v>
      </c>
      <c r="T3908" s="10">
        <f t="shared" si="493"/>
        <v>42181.559027777781</v>
      </c>
      <c r="U3908" t="str">
        <f t="shared" si="494"/>
        <v>FALSE</v>
      </c>
      <c r="V3908">
        <f t="shared" si="495"/>
        <v>37.641284722223645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41906.819513888891</v>
      </c>
      <c r="T3909" s="10">
        <f t="shared" si="493"/>
        <v>41938.838888888888</v>
      </c>
      <c r="U3909" t="str">
        <f t="shared" si="494"/>
        <v>FALSE</v>
      </c>
      <c r="V3909">
        <f t="shared" si="495"/>
        <v>32.019374999996217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41834.135370370372</v>
      </c>
      <c r="T3910" s="10">
        <f t="shared" si="493"/>
        <v>41849.135370370372</v>
      </c>
      <c r="U3910" t="str">
        <f t="shared" si="494"/>
        <v>FALSE</v>
      </c>
      <c r="V3910">
        <f t="shared" si="495"/>
        <v>15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41863.359282407408</v>
      </c>
      <c r="T3911" s="10">
        <f t="shared" si="493"/>
        <v>41893.359282407408</v>
      </c>
      <c r="U3911" t="str">
        <f t="shared" si="494"/>
        <v>FALSE</v>
      </c>
      <c r="V3911">
        <f t="shared" si="495"/>
        <v>30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42224.756909722222</v>
      </c>
      <c r="T3912" s="10">
        <f t="shared" si="493"/>
        <v>42254.756909722222</v>
      </c>
      <c r="U3912" t="str">
        <f t="shared" si="494"/>
        <v>FALSE</v>
      </c>
      <c r="V3912">
        <f t="shared" si="495"/>
        <v>30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41939.8122337963</v>
      </c>
      <c r="T3913" s="10">
        <f t="shared" si="493"/>
        <v>41969.853900462964</v>
      </c>
      <c r="U3913" t="str">
        <f t="shared" si="494"/>
        <v>FALSE</v>
      </c>
      <c r="V3913">
        <f t="shared" si="495"/>
        <v>30.041666666664241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42059.270023148143</v>
      </c>
      <c r="T3914" s="10">
        <f t="shared" si="493"/>
        <v>42119.190972222219</v>
      </c>
      <c r="U3914" t="str">
        <f t="shared" si="494"/>
        <v>FALSE</v>
      </c>
      <c r="V3914">
        <f t="shared" si="495"/>
        <v>59.920949074075907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42308.211215277777</v>
      </c>
      <c r="T3915" s="10">
        <f t="shared" si="493"/>
        <v>42338.252881944441</v>
      </c>
      <c r="U3915" t="str">
        <f t="shared" si="494"/>
        <v>FALSE</v>
      </c>
      <c r="V3915">
        <f t="shared" si="495"/>
        <v>30.041666666664241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42114.818935185183</v>
      </c>
      <c r="T3916" s="10">
        <f t="shared" si="493"/>
        <v>42134.957638888889</v>
      </c>
      <c r="U3916" t="str">
        <f t="shared" si="494"/>
        <v>FALSE</v>
      </c>
      <c r="V3916">
        <f t="shared" si="495"/>
        <v>20.138703703705687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42492.98505787037</v>
      </c>
      <c r="T3917" s="10">
        <f t="shared" si="493"/>
        <v>42522.98505787037</v>
      </c>
      <c r="U3917" t="str">
        <f t="shared" si="494"/>
        <v>FALSE</v>
      </c>
      <c r="V3917">
        <f t="shared" si="495"/>
        <v>30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>
        <f t="shared" si="489"/>
        <v>0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42494.471666666665</v>
      </c>
      <c r="T3918" s="10">
        <f t="shared" si="493"/>
        <v>42524.471666666665</v>
      </c>
      <c r="U3918" t="str">
        <f t="shared" si="494"/>
        <v>FALSE</v>
      </c>
      <c r="V3918">
        <f t="shared" si="495"/>
        <v>30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41863.527326388888</v>
      </c>
      <c r="T3919" s="10">
        <f t="shared" si="493"/>
        <v>41893.527326388888</v>
      </c>
      <c r="U3919" t="str">
        <f t="shared" si="494"/>
        <v>FALSE</v>
      </c>
      <c r="V3919">
        <f t="shared" si="495"/>
        <v>30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41843.664618055554</v>
      </c>
      <c r="T3920" s="10">
        <f t="shared" si="493"/>
        <v>41855.666666666664</v>
      </c>
      <c r="U3920" t="str">
        <f t="shared" si="494"/>
        <v>FALSE</v>
      </c>
      <c r="V3920">
        <f t="shared" si="495"/>
        <v>12.002048611109785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42358.684872685189</v>
      </c>
      <c r="T3921" s="10">
        <f t="shared" si="493"/>
        <v>42387</v>
      </c>
      <c r="U3921" t="str">
        <f t="shared" si="494"/>
        <v>FALSE</v>
      </c>
      <c r="V3921">
        <f t="shared" si="495"/>
        <v>28.315127314810525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42657.38726851852</v>
      </c>
      <c r="T3922" s="10">
        <f t="shared" si="493"/>
        <v>42687.428935185191</v>
      </c>
      <c r="U3922" t="str">
        <f t="shared" si="494"/>
        <v>FALSE</v>
      </c>
      <c r="V3922">
        <f t="shared" si="495"/>
        <v>30.041666666671517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>
        <f t="shared" si="489"/>
        <v>0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41926.542303240742</v>
      </c>
      <c r="T3923" s="10">
        <f t="shared" si="493"/>
        <v>41938.75</v>
      </c>
      <c r="U3923" t="str">
        <f t="shared" si="494"/>
        <v>FALSE</v>
      </c>
      <c r="V3923">
        <f t="shared" si="495"/>
        <v>12.207696759258397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42020.768634259264</v>
      </c>
      <c r="T3924" s="10">
        <f t="shared" si="493"/>
        <v>42065.958333333328</v>
      </c>
      <c r="U3924" t="str">
        <f t="shared" si="494"/>
        <v>FALSE</v>
      </c>
      <c r="V3924">
        <f t="shared" si="495"/>
        <v>45.189699074064265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42075.979988425926</v>
      </c>
      <c r="T3925" s="10">
        <f t="shared" si="493"/>
        <v>42103.979988425926</v>
      </c>
      <c r="U3925" t="str">
        <f t="shared" si="494"/>
        <v>FALSE</v>
      </c>
      <c r="V3925">
        <f t="shared" si="495"/>
        <v>28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41786.959745370368</v>
      </c>
      <c r="T3926" s="10">
        <f t="shared" si="493"/>
        <v>41816.959745370368</v>
      </c>
      <c r="U3926" t="str">
        <f t="shared" si="494"/>
        <v>FALSE</v>
      </c>
      <c r="V3926">
        <f t="shared" si="495"/>
        <v>30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41820.870821759258</v>
      </c>
      <c r="T3927" s="10">
        <f t="shared" si="493"/>
        <v>41850.870821759258</v>
      </c>
      <c r="U3927" t="str">
        <f t="shared" si="494"/>
        <v>FALSE</v>
      </c>
      <c r="V3927">
        <f t="shared" si="495"/>
        <v>30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41970.085046296299</v>
      </c>
      <c r="T3928" s="10">
        <f t="shared" si="493"/>
        <v>42000.085046296299</v>
      </c>
      <c r="U3928" t="str">
        <f t="shared" si="494"/>
        <v>FALSE</v>
      </c>
      <c r="V3928">
        <f t="shared" si="495"/>
        <v>30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41830.267407407409</v>
      </c>
      <c r="T3929" s="10">
        <f t="shared" si="493"/>
        <v>41860.267407407409</v>
      </c>
      <c r="U3929" t="str">
        <f t="shared" si="494"/>
        <v>FALSE</v>
      </c>
      <c r="V3929">
        <f t="shared" si="495"/>
        <v>30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42265.683182870373</v>
      </c>
      <c r="T3930" s="10">
        <f t="shared" si="493"/>
        <v>42293.207638888889</v>
      </c>
      <c r="U3930" t="str">
        <f t="shared" si="494"/>
        <v>FALSE</v>
      </c>
      <c r="V3930">
        <f t="shared" si="495"/>
        <v>27.524456018516503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42601.827141203699</v>
      </c>
      <c r="T3931" s="10">
        <f t="shared" si="493"/>
        <v>42631.827141203699</v>
      </c>
      <c r="U3931" t="str">
        <f t="shared" si="494"/>
        <v>FALSE</v>
      </c>
      <c r="V3931">
        <f t="shared" si="495"/>
        <v>30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>
        <f t="shared" si="489"/>
        <v>0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42433.338749999995</v>
      </c>
      <c r="T3932" s="10">
        <f t="shared" si="493"/>
        <v>42461.25</v>
      </c>
      <c r="U3932" t="str">
        <f t="shared" si="494"/>
        <v>FALSE</v>
      </c>
      <c r="V3932">
        <f t="shared" si="495"/>
        <v>27.911250000004657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>
        <f t="shared" si="489"/>
        <v>0</v>
      </c>
      <c r="Q3933" t="str">
        <f t="shared" si="490"/>
        <v>theater</v>
      </c>
      <c r="R3933" t="str">
        <f t="shared" si="491"/>
        <v>plays</v>
      </c>
      <c r="S3933" s="10">
        <f t="shared" si="492"/>
        <v>42228.151701388888</v>
      </c>
      <c r="T3933" s="10">
        <f t="shared" si="493"/>
        <v>42253.151701388888</v>
      </c>
      <c r="U3933" t="str">
        <f t="shared" si="494"/>
        <v>FALSE</v>
      </c>
      <c r="V3933">
        <f t="shared" si="495"/>
        <v>25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42415.168564814812</v>
      </c>
      <c r="T3934" s="10">
        <f t="shared" si="493"/>
        <v>42445.126898148148</v>
      </c>
      <c r="U3934" t="str">
        <f t="shared" si="494"/>
        <v>FALSE</v>
      </c>
      <c r="V3934">
        <f t="shared" si="495"/>
        <v>29.958333333335759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42538.968310185184</v>
      </c>
      <c r="T3935" s="10">
        <f t="shared" si="493"/>
        <v>42568.029861111107</v>
      </c>
      <c r="U3935" t="str">
        <f t="shared" si="494"/>
        <v>FALSE</v>
      </c>
      <c r="V3935">
        <f t="shared" si="495"/>
        <v>29.061550925922347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42233.671747685185</v>
      </c>
      <c r="T3936" s="10">
        <f t="shared" si="493"/>
        <v>42278.541666666672</v>
      </c>
      <c r="U3936" t="str">
        <f t="shared" si="494"/>
        <v>FALSE</v>
      </c>
      <c r="V3936">
        <f t="shared" si="495"/>
        <v>44.86991898148699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42221.656782407401</v>
      </c>
      <c r="T3937" s="10">
        <f t="shared" si="493"/>
        <v>42281.656782407401</v>
      </c>
      <c r="U3937" t="str">
        <f t="shared" si="494"/>
        <v>FALSE</v>
      </c>
      <c r="V3937">
        <f t="shared" si="495"/>
        <v>60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>
        <f t="shared" si="489"/>
        <v>0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42675.262962962966</v>
      </c>
      <c r="T3938" s="10">
        <f t="shared" si="493"/>
        <v>42705.304629629631</v>
      </c>
      <c r="U3938" t="str">
        <f t="shared" si="494"/>
        <v>FALSE</v>
      </c>
      <c r="V3938">
        <f t="shared" si="495"/>
        <v>30.041666666664241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42534.631481481483</v>
      </c>
      <c r="T3939" s="10">
        <f t="shared" si="493"/>
        <v>42562.631481481483</v>
      </c>
      <c r="U3939" t="str">
        <f t="shared" si="494"/>
        <v>FALSE</v>
      </c>
      <c r="V3939">
        <f t="shared" si="495"/>
        <v>28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42151.905717592599</v>
      </c>
      <c r="T3940" s="10">
        <f t="shared" si="493"/>
        <v>42182.905717592599</v>
      </c>
      <c r="U3940" t="str">
        <f t="shared" si="494"/>
        <v>FALSE</v>
      </c>
      <c r="V3940">
        <f t="shared" si="495"/>
        <v>31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41915.400219907409</v>
      </c>
      <c r="T3941" s="10">
        <f t="shared" si="493"/>
        <v>41919.1875</v>
      </c>
      <c r="U3941" t="str">
        <f t="shared" si="494"/>
        <v>FALSE</v>
      </c>
      <c r="V3941">
        <f t="shared" si="495"/>
        <v>3.7872800925906631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41961.492488425924</v>
      </c>
      <c r="T3942" s="10">
        <f t="shared" si="493"/>
        <v>42006.492488425924</v>
      </c>
      <c r="U3942" t="str">
        <f t="shared" si="494"/>
        <v>FALSE</v>
      </c>
      <c r="V3942">
        <f t="shared" si="495"/>
        <v>45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41940.587233796294</v>
      </c>
      <c r="T3943" s="10">
        <f t="shared" si="493"/>
        <v>41968.041666666672</v>
      </c>
      <c r="U3943" t="str">
        <f t="shared" si="494"/>
        <v>FALSE</v>
      </c>
      <c r="V3943">
        <f t="shared" si="495"/>
        <v>27.454432870377786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>
        <f t="shared" si="489"/>
        <v>0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42111.904097222221</v>
      </c>
      <c r="T3944" s="10">
        <f t="shared" si="493"/>
        <v>42171.904097222221</v>
      </c>
      <c r="U3944" t="str">
        <f t="shared" si="494"/>
        <v>FALSE</v>
      </c>
      <c r="V3944">
        <f t="shared" si="495"/>
        <v>60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42279.778564814813</v>
      </c>
      <c r="T3945" s="10">
        <f t="shared" si="493"/>
        <v>42310.701388888891</v>
      </c>
      <c r="U3945" t="str">
        <f t="shared" si="494"/>
        <v>FALSE</v>
      </c>
      <c r="V3945">
        <f t="shared" si="495"/>
        <v>30.922824074077653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>
        <f t="shared" si="489"/>
        <v>0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42213.662905092591</v>
      </c>
      <c r="T3946" s="10">
        <f t="shared" si="493"/>
        <v>42243.662905092591</v>
      </c>
      <c r="U3946" t="str">
        <f t="shared" si="494"/>
        <v>FALSE</v>
      </c>
      <c r="V3946">
        <f t="shared" si="495"/>
        <v>30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42109.801712962959</v>
      </c>
      <c r="T3947" s="10">
        <f t="shared" si="493"/>
        <v>42139.801712962959</v>
      </c>
      <c r="U3947" t="str">
        <f t="shared" si="494"/>
        <v>FALSE</v>
      </c>
      <c r="V3947">
        <f t="shared" si="495"/>
        <v>30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42031.833587962959</v>
      </c>
      <c r="T3948" s="10">
        <f t="shared" si="493"/>
        <v>42063.333333333328</v>
      </c>
      <c r="U3948" t="str">
        <f t="shared" si="494"/>
        <v>FALSE</v>
      </c>
      <c r="V3948">
        <f t="shared" si="495"/>
        <v>31.499745370369055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42615.142870370371</v>
      </c>
      <c r="T3949" s="10">
        <f t="shared" si="493"/>
        <v>42645.142870370371</v>
      </c>
      <c r="U3949" t="str">
        <f t="shared" si="494"/>
        <v>FALSE</v>
      </c>
      <c r="V3949">
        <f t="shared" si="495"/>
        <v>30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>
        <f t="shared" si="489"/>
        <v>0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41829.325497685182</v>
      </c>
      <c r="T3950" s="10">
        <f t="shared" si="493"/>
        <v>41889.325497685182</v>
      </c>
      <c r="U3950" t="str">
        <f t="shared" si="494"/>
        <v>FALSE</v>
      </c>
      <c r="V3950">
        <f t="shared" si="495"/>
        <v>60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42016.120613425926</v>
      </c>
      <c r="T3951" s="10">
        <f t="shared" si="493"/>
        <v>42046.120613425926</v>
      </c>
      <c r="U3951" t="str">
        <f t="shared" si="494"/>
        <v>FALSE</v>
      </c>
      <c r="V3951">
        <f t="shared" si="495"/>
        <v>30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42439.702314814815</v>
      </c>
      <c r="T3952" s="10">
        <f t="shared" si="493"/>
        <v>42468.774305555555</v>
      </c>
      <c r="U3952" t="str">
        <f t="shared" si="494"/>
        <v>FALSE</v>
      </c>
      <c r="V3952">
        <f t="shared" si="495"/>
        <v>29.071990740740148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42433.825717592597</v>
      </c>
      <c r="T3953" s="10">
        <f t="shared" si="493"/>
        <v>42493.784050925926</v>
      </c>
      <c r="U3953" t="str">
        <f t="shared" si="494"/>
        <v>FALSE</v>
      </c>
      <c r="V3953">
        <f t="shared" si="495"/>
        <v>59.958333333328483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42243.790393518517</v>
      </c>
      <c r="T3954" s="10">
        <f t="shared" si="493"/>
        <v>42303.790393518517</v>
      </c>
      <c r="U3954" t="str">
        <f t="shared" si="494"/>
        <v>FALSE</v>
      </c>
      <c r="V3954">
        <f t="shared" si="495"/>
        <v>60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>
        <f t="shared" si="489"/>
        <v>0</v>
      </c>
      <c r="Q3955" t="str">
        <f t="shared" si="490"/>
        <v>theater</v>
      </c>
      <c r="R3955" t="str">
        <f t="shared" si="491"/>
        <v>plays</v>
      </c>
      <c r="S3955" s="10">
        <f t="shared" si="492"/>
        <v>42550.048449074078</v>
      </c>
      <c r="T3955" s="10">
        <f t="shared" si="493"/>
        <v>42580.978472222225</v>
      </c>
      <c r="U3955" t="str">
        <f t="shared" si="494"/>
        <v>FALSE</v>
      </c>
      <c r="V3955">
        <f t="shared" si="495"/>
        <v>30.930023148146574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>
        <f t="shared" si="489"/>
        <v>0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41774.651203703703</v>
      </c>
      <c r="T3956" s="10">
        <f t="shared" si="493"/>
        <v>41834.651203703703</v>
      </c>
      <c r="U3956" t="str">
        <f t="shared" si="494"/>
        <v>FALSE</v>
      </c>
      <c r="V3956">
        <f t="shared" si="495"/>
        <v>60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42306.848854166667</v>
      </c>
      <c r="T3957" s="10">
        <f t="shared" si="493"/>
        <v>42336.890520833331</v>
      </c>
      <c r="U3957" t="str">
        <f t="shared" si="494"/>
        <v>FALSE</v>
      </c>
      <c r="V3957">
        <f t="shared" si="495"/>
        <v>30.041666666664241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>
        <f t="shared" si="489"/>
        <v>0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42457.932025462964</v>
      </c>
      <c r="T3958" s="10">
        <f t="shared" si="493"/>
        <v>42485.013888888891</v>
      </c>
      <c r="U3958" t="str">
        <f t="shared" si="494"/>
        <v>FALSE</v>
      </c>
      <c r="V3958">
        <f t="shared" si="495"/>
        <v>27.081863425926713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42513.976319444439</v>
      </c>
      <c r="T3959" s="10">
        <f t="shared" si="493"/>
        <v>42559.976319444439</v>
      </c>
      <c r="U3959" t="str">
        <f t="shared" si="494"/>
        <v>FALSE</v>
      </c>
      <c r="V3959">
        <f t="shared" si="495"/>
        <v>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41816.950370370374</v>
      </c>
      <c r="T3960" s="10">
        <f t="shared" si="493"/>
        <v>41853.583333333336</v>
      </c>
      <c r="U3960" t="str">
        <f t="shared" si="494"/>
        <v>FALSE</v>
      </c>
      <c r="V3960">
        <f t="shared" si="495"/>
        <v>36.632962962961756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41880.788842592592</v>
      </c>
      <c r="T3961" s="10">
        <f t="shared" si="493"/>
        <v>41910.788842592592</v>
      </c>
      <c r="U3961" t="str">
        <f t="shared" si="494"/>
        <v>FALSE</v>
      </c>
      <c r="V3961">
        <f t="shared" si="495"/>
        <v>30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42342.845555555556</v>
      </c>
      <c r="T3962" s="10">
        <f t="shared" si="493"/>
        <v>42372.845555555556</v>
      </c>
      <c r="U3962" t="str">
        <f t="shared" si="494"/>
        <v>FALSE</v>
      </c>
      <c r="V3962">
        <f t="shared" si="495"/>
        <v>30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41745.891319444447</v>
      </c>
      <c r="T3963" s="10">
        <f t="shared" si="493"/>
        <v>41767.891319444447</v>
      </c>
      <c r="U3963" t="str">
        <f t="shared" si="494"/>
        <v>FALSE</v>
      </c>
      <c r="V3963">
        <f t="shared" si="495"/>
        <v>22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42311.621458333335</v>
      </c>
      <c r="T3964" s="10">
        <f t="shared" si="493"/>
        <v>42336.621458333335</v>
      </c>
      <c r="U3964" t="str">
        <f t="shared" si="494"/>
        <v>FALSE</v>
      </c>
      <c r="V3964">
        <f t="shared" si="495"/>
        <v>25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>
        <f t="shared" si="489"/>
        <v>0</v>
      </c>
      <c r="Q3965" t="str">
        <f t="shared" si="490"/>
        <v>theater</v>
      </c>
      <c r="R3965" t="str">
        <f t="shared" si="491"/>
        <v>plays</v>
      </c>
      <c r="S3965" s="10">
        <f t="shared" si="492"/>
        <v>42296.154131944444</v>
      </c>
      <c r="T3965" s="10">
        <f t="shared" si="493"/>
        <v>42326.195798611108</v>
      </c>
      <c r="U3965" t="str">
        <f t="shared" si="494"/>
        <v>FALSE</v>
      </c>
      <c r="V3965">
        <f t="shared" si="495"/>
        <v>30.041666666664241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42053.722060185188</v>
      </c>
      <c r="T3966" s="10">
        <f t="shared" si="493"/>
        <v>42113.680393518516</v>
      </c>
      <c r="U3966" t="str">
        <f t="shared" si="494"/>
        <v>FALSE</v>
      </c>
      <c r="V3966">
        <f t="shared" si="495"/>
        <v>59.958333333328483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42414.235879629632</v>
      </c>
      <c r="T3967" s="10">
        <f t="shared" si="493"/>
        <v>42474.194212962961</v>
      </c>
      <c r="U3967" t="str">
        <f t="shared" si="494"/>
        <v>FALSE</v>
      </c>
      <c r="V3967">
        <f t="shared" si="495"/>
        <v>59.958333333328483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41801.711550925924</v>
      </c>
      <c r="T3968" s="10">
        <f t="shared" si="493"/>
        <v>41844.124305555553</v>
      </c>
      <c r="U3968" t="str">
        <f t="shared" si="494"/>
        <v>FALSE</v>
      </c>
      <c r="V3968">
        <f t="shared" si="495"/>
        <v>42.41275462962949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42770.290590277778</v>
      </c>
      <c r="T3969" s="10">
        <f t="shared" si="493"/>
        <v>42800.290590277778</v>
      </c>
      <c r="U3969" t="str">
        <f t="shared" si="494"/>
        <v>FALSE</v>
      </c>
      <c r="V3969">
        <f t="shared" si="495"/>
        <v>30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42452.815659722226</v>
      </c>
      <c r="T3970" s="10">
        <f t="shared" si="493"/>
        <v>42512.815659722226</v>
      </c>
      <c r="U3970" t="str">
        <f t="shared" si="494"/>
        <v>FALSE</v>
      </c>
      <c r="V3970">
        <f t="shared" si="495"/>
        <v>60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IF(L3971&gt;0, E3971/L3971,0)</f>
        <v>35.166666666666664</v>
      </c>
      <c r="Q3971" t="str">
        <f t="shared" ref="Q3971:Q4034" si="498">LEFT(N3971, FIND("/",N3971,1)-1)</f>
        <v>theater</v>
      </c>
      <c r="R3971" t="str">
        <f t="shared" ref="R3971:R4034" si="499">RIGHT(N3971,LEN(N3971)-FIND("/",N3971))</f>
        <v>plays</v>
      </c>
      <c r="S3971" s="10">
        <f t="shared" ref="S3971:S4034" si="500">(((J3971/60)/60)/24)+DATE(1970,1,1)</f>
        <v>42601.854699074072</v>
      </c>
      <c r="T3971" s="10">
        <f t="shared" ref="T3971:T4034" si="501">(((I3971/60)/60)/24)+DATE(1970,1,1)</f>
        <v>42611.163194444445</v>
      </c>
      <c r="U3971" t="str">
        <f t="shared" ref="U3971:U4034" si="502">IF(E3971&gt;=D3971,"TRUE","FALSE")</f>
        <v>FALSE</v>
      </c>
      <c r="V3971">
        <f t="shared" ref="V3971:V4034" si="503">T3971-S3971</f>
        <v>9.3084953703728388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42447.863553240735</v>
      </c>
      <c r="T3972" s="10">
        <f t="shared" si="501"/>
        <v>42477.863553240735</v>
      </c>
      <c r="U3972" t="str">
        <f t="shared" si="502"/>
        <v>FALSE</v>
      </c>
      <c r="V3972">
        <f t="shared" si="503"/>
        <v>30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41811.536180555559</v>
      </c>
      <c r="T3973" s="10">
        <f t="shared" si="501"/>
        <v>41841.536180555559</v>
      </c>
      <c r="U3973" t="str">
        <f t="shared" si="502"/>
        <v>FALSE</v>
      </c>
      <c r="V3973">
        <f t="shared" si="503"/>
        <v>30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41981.067523148144</v>
      </c>
      <c r="T3974" s="10">
        <f t="shared" si="501"/>
        <v>42041.067523148144</v>
      </c>
      <c r="U3974" t="str">
        <f t="shared" si="502"/>
        <v>FALSE</v>
      </c>
      <c r="V3974">
        <f t="shared" si="503"/>
        <v>60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42469.68414351852</v>
      </c>
      <c r="T3975" s="10">
        <f t="shared" si="501"/>
        <v>42499.166666666672</v>
      </c>
      <c r="U3975" t="str">
        <f t="shared" si="502"/>
        <v>FALSE</v>
      </c>
      <c r="V3975">
        <f t="shared" si="503"/>
        <v>29.482523148151813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42493.546851851846</v>
      </c>
      <c r="T3976" s="10">
        <f t="shared" si="501"/>
        <v>42523.546851851846</v>
      </c>
      <c r="U3976" t="str">
        <f t="shared" si="502"/>
        <v>FALSE</v>
      </c>
      <c r="V3976">
        <f t="shared" si="503"/>
        <v>30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>
        <f t="shared" si="497"/>
        <v>0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42534.866875</v>
      </c>
      <c r="T3977" s="10">
        <f t="shared" si="501"/>
        <v>42564.866875</v>
      </c>
      <c r="U3977" t="str">
        <f t="shared" si="502"/>
        <v>FALSE</v>
      </c>
      <c r="V3977">
        <f t="shared" si="503"/>
        <v>30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41830.858344907407</v>
      </c>
      <c r="T3978" s="10">
        <f t="shared" si="501"/>
        <v>41852.291666666664</v>
      </c>
      <c r="U3978" t="str">
        <f t="shared" si="502"/>
        <v>FALSE</v>
      </c>
      <c r="V3978">
        <f t="shared" si="503"/>
        <v>21.433321759257524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42543.788564814815</v>
      </c>
      <c r="T3979" s="10">
        <f t="shared" si="501"/>
        <v>42573.788564814815</v>
      </c>
      <c r="U3979" t="str">
        <f t="shared" si="502"/>
        <v>FALSE</v>
      </c>
      <c r="V3979">
        <f t="shared" si="503"/>
        <v>30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41975.642974537041</v>
      </c>
      <c r="T3980" s="10">
        <f t="shared" si="501"/>
        <v>42035.642974537041</v>
      </c>
      <c r="U3980" t="str">
        <f t="shared" si="502"/>
        <v>FALSE</v>
      </c>
      <c r="V3980">
        <f t="shared" si="503"/>
        <v>60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42069.903437500005</v>
      </c>
      <c r="T3981" s="10">
        <f t="shared" si="501"/>
        <v>42092.833333333328</v>
      </c>
      <c r="U3981" t="str">
        <f t="shared" si="502"/>
        <v>FALSE</v>
      </c>
      <c r="V3981">
        <f t="shared" si="503"/>
        <v>22.929895833323826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41795.598923611113</v>
      </c>
      <c r="T3982" s="10">
        <f t="shared" si="501"/>
        <v>41825.598923611113</v>
      </c>
      <c r="U3982" t="str">
        <f t="shared" si="502"/>
        <v>FALSE</v>
      </c>
      <c r="V3982">
        <f t="shared" si="503"/>
        <v>30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42508.179965277777</v>
      </c>
      <c r="T3983" s="10">
        <f t="shared" si="501"/>
        <v>42568.179965277777</v>
      </c>
      <c r="U3983" t="str">
        <f t="shared" si="502"/>
        <v>FALSE</v>
      </c>
      <c r="V3983">
        <f t="shared" si="503"/>
        <v>60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42132.809953703705</v>
      </c>
      <c r="T3984" s="10">
        <f t="shared" si="501"/>
        <v>42192.809953703705</v>
      </c>
      <c r="U3984" t="str">
        <f t="shared" si="502"/>
        <v>FALSE</v>
      </c>
      <c r="V3984">
        <f t="shared" si="503"/>
        <v>60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41747.86986111111</v>
      </c>
      <c r="T3985" s="10">
        <f t="shared" si="501"/>
        <v>41779.290972222225</v>
      </c>
      <c r="U3985" t="str">
        <f t="shared" si="502"/>
        <v>FALSE</v>
      </c>
      <c r="V3985">
        <f t="shared" si="503"/>
        <v>31.421111111114442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41920.963472222218</v>
      </c>
      <c r="T3986" s="10">
        <f t="shared" si="501"/>
        <v>41951</v>
      </c>
      <c r="U3986" t="str">
        <f t="shared" si="502"/>
        <v>FALSE</v>
      </c>
      <c r="V3986">
        <f t="shared" si="503"/>
        <v>30.036527777781885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42399.707407407404</v>
      </c>
      <c r="T3987" s="10">
        <f t="shared" si="501"/>
        <v>42420.878472222219</v>
      </c>
      <c r="U3987" t="str">
        <f t="shared" si="502"/>
        <v>FALSE</v>
      </c>
      <c r="V3987">
        <f t="shared" si="503"/>
        <v>21.171064814814599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42467.548541666663</v>
      </c>
      <c r="T3988" s="10">
        <f t="shared" si="501"/>
        <v>42496.544444444444</v>
      </c>
      <c r="U3988" t="str">
        <f t="shared" si="502"/>
        <v>FALSE</v>
      </c>
      <c r="V3988">
        <f t="shared" si="503"/>
        <v>28.995902777780429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41765.92465277778</v>
      </c>
      <c r="T3989" s="10">
        <f t="shared" si="501"/>
        <v>41775.92465277778</v>
      </c>
      <c r="U3989" t="str">
        <f t="shared" si="502"/>
        <v>FALSE</v>
      </c>
      <c r="V3989">
        <f t="shared" si="503"/>
        <v>10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42230.08116898148</v>
      </c>
      <c r="T3990" s="10">
        <f t="shared" si="501"/>
        <v>42245.08116898148</v>
      </c>
      <c r="U3990" t="str">
        <f t="shared" si="502"/>
        <v>FALSE</v>
      </c>
      <c r="V3990">
        <f t="shared" si="503"/>
        <v>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>
        <f t="shared" si="497"/>
        <v>0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42286.749780092592</v>
      </c>
      <c r="T3991" s="10">
        <f t="shared" si="501"/>
        <v>42316.791446759264</v>
      </c>
      <c r="U3991" t="str">
        <f t="shared" si="502"/>
        <v>FALSE</v>
      </c>
      <c r="V3991">
        <f t="shared" si="503"/>
        <v>30.041666666671517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42401.672372685185</v>
      </c>
      <c r="T3992" s="10">
        <f t="shared" si="501"/>
        <v>42431.672372685185</v>
      </c>
      <c r="U3992" t="str">
        <f t="shared" si="502"/>
        <v>FALSE</v>
      </c>
      <c r="V3992">
        <f t="shared" si="503"/>
        <v>30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42125.644467592589</v>
      </c>
      <c r="T3993" s="10">
        <f t="shared" si="501"/>
        <v>42155.644467592589</v>
      </c>
      <c r="U3993" t="str">
        <f t="shared" si="502"/>
        <v>FALSE</v>
      </c>
      <c r="V3993">
        <f t="shared" si="503"/>
        <v>30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42289.94049768518</v>
      </c>
      <c r="T3994" s="10">
        <f t="shared" si="501"/>
        <v>42349.982164351852</v>
      </c>
      <c r="U3994" t="str">
        <f t="shared" si="502"/>
        <v>FALSE</v>
      </c>
      <c r="V3994">
        <f t="shared" si="503"/>
        <v>60.041666666671517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42107.864722222221</v>
      </c>
      <c r="T3995" s="10">
        <f t="shared" si="501"/>
        <v>42137.864722222221</v>
      </c>
      <c r="U3995" t="str">
        <f t="shared" si="502"/>
        <v>FALSE</v>
      </c>
      <c r="V3995">
        <f t="shared" si="503"/>
        <v>30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41809.389930555553</v>
      </c>
      <c r="T3996" s="10">
        <f t="shared" si="501"/>
        <v>41839.389930555553</v>
      </c>
      <c r="U3996" t="str">
        <f t="shared" si="502"/>
        <v>FALSE</v>
      </c>
      <c r="V3996">
        <f t="shared" si="503"/>
        <v>30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42019.683761574073</v>
      </c>
      <c r="T3997" s="10">
        <f t="shared" si="501"/>
        <v>42049.477083333331</v>
      </c>
      <c r="U3997" t="str">
        <f t="shared" si="502"/>
        <v>FALSE</v>
      </c>
      <c r="V3997">
        <f t="shared" si="503"/>
        <v>29.793321759258106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41950.26694444444</v>
      </c>
      <c r="T3998" s="10">
        <f t="shared" si="501"/>
        <v>41963.669444444444</v>
      </c>
      <c r="U3998" t="str">
        <f t="shared" si="502"/>
        <v>FALSE</v>
      </c>
      <c r="V3998">
        <f t="shared" si="503"/>
        <v>13.402500000003783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>
        <f t="shared" si="497"/>
        <v>0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42069.391446759255</v>
      </c>
      <c r="T3999" s="10">
        <f t="shared" si="501"/>
        <v>42099.349780092598</v>
      </c>
      <c r="U3999" t="str">
        <f t="shared" si="502"/>
        <v>FALSE</v>
      </c>
      <c r="V3999">
        <f t="shared" si="503"/>
        <v>29.958333333343035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42061.963263888887</v>
      </c>
      <c r="T4000" s="10">
        <f t="shared" si="501"/>
        <v>42091.921597222223</v>
      </c>
      <c r="U4000" t="str">
        <f t="shared" si="502"/>
        <v>FALSE</v>
      </c>
      <c r="V4000">
        <f t="shared" si="503"/>
        <v>29.958333333335759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41842.828680555554</v>
      </c>
      <c r="T4001" s="10">
        <f t="shared" si="501"/>
        <v>41882.827650462961</v>
      </c>
      <c r="U4001" t="str">
        <f t="shared" si="502"/>
        <v>FALSE</v>
      </c>
      <c r="V4001">
        <f t="shared" si="503"/>
        <v>39.998969907406718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42437.64534722222</v>
      </c>
      <c r="T4002" s="10">
        <f t="shared" si="501"/>
        <v>42497.603680555556</v>
      </c>
      <c r="U4002" t="str">
        <f t="shared" si="502"/>
        <v>FALSE</v>
      </c>
      <c r="V4002">
        <f t="shared" si="503"/>
        <v>59.958333333335759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42775.964212962965</v>
      </c>
      <c r="T4003" s="10">
        <f t="shared" si="501"/>
        <v>42795.791666666672</v>
      </c>
      <c r="U4003" t="str">
        <f t="shared" si="502"/>
        <v>FALSE</v>
      </c>
      <c r="V4003">
        <f t="shared" si="503"/>
        <v>19.827453703706851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41879.043530092589</v>
      </c>
      <c r="T4004" s="10">
        <f t="shared" si="501"/>
        <v>41909.043530092589</v>
      </c>
      <c r="U4004" t="str">
        <f t="shared" si="502"/>
        <v>FALSE</v>
      </c>
      <c r="V4004">
        <f t="shared" si="503"/>
        <v>30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42020.587349537032</v>
      </c>
      <c r="T4005" s="10">
        <f t="shared" si="501"/>
        <v>42050.587349537032</v>
      </c>
      <c r="U4005" t="str">
        <f t="shared" si="502"/>
        <v>FALSE</v>
      </c>
      <c r="V4005">
        <f t="shared" si="503"/>
        <v>30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41890.16269675926</v>
      </c>
      <c r="T4006" s="10">
        <f t="shared" si="501"/>
        <v>41920.16269675926</v>
      </c>
      <c r="U4006" t="str">
        <f t="shared" si="502"/>
        <v>FALSE</v>
      </c>
      <c r="V4006">
        <f t="shared" si="503"/>
        <v>30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41872.807696759257</v>
      </c>
      <c r="T4007" s="10">
        <f t="shared" si="501"/>
        <v>41932.807696759257</v>
      </c>
      <c r="U4007" t="str">
        <f t="shared" si="502"/>
        <v>FALSE</v>
      </c>
      <c r="V4007">
        <f t="shared" si="503"/>
        <v>60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42391.772997685184</v>
      </c>
      <c r="T4008" s="10">
        <f t="shared" si="501"/>
        <v>42416.772997685184</v>
      </c>
      <c r="U4008" t="str">
        <f t="shared" si="502"/>
        <v>FALSE</v>
      </c>
      <c r="V4008">
        <f t="shared" si="503"/>
        <v>25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41848.772928240738</v>
      </c>
      <c r="T4009" s="10">
        <f t="shared" si="501"/>
        <v>41877.686111111114</v>
      </c>
      <c r="U4009" t="str">
        <f t="shared" si="502"/>
        <v>FALSE</v>
      </c>
      <c r="V4009">
        <f t="shared" si="503"/>
        <v>28.913182870375749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42177.964201388888</v>
      </c>
      <c r="T4010" s="10">
        <f t="shared" si="501"/>
        <v>42207.964201388888</v>
      </c>
      <c r="U4010" t="str">
        <f t="shared" si="502"/>
        <v>FALSE</v>
      </c>
      <c r="V4010">
        <f t="shared" si="503"/>
        <v>30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41851.700925925928</v>
      </c>
      <c r="T4011" s="10">
        <f t="shared" si="501"/>
        <v>41891.700925925928</v>
      </c>
      <c r="U4011" t="str">
        <f t="shared" si="502"/>
        <v>FALSE</v>
      </c>
      <c r="V4011">
        <f t="shared" si="503"/>
        <v>40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41921.770439814813</v>
      </c>
      <c r="T4012" s="10">
        <f t="shared" si="501"/>
        <v>41938.770439814813</v>
      </c>
      <c r="U4012" t="str">
        <f t="shared" si="502"/>
        <v>FALSE</v>
      </c>
      <c r="V4012">
        <f t="shared" si="503"/>
        <v>17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42002.54488425926</v>
      </c>
      <c r="T4013" s="10">
        <f t="shared" si="501"/>
        <v>42032.54488425926</v>
      </c>
      <c r="U4013" t="str">
        <f t="shared" si="502"/>
        <v>FALSE</v>
      </c>
      <c r="V4013">
        <f t="shared" si="503"/>
        <v>30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>
        <f t="shared" si="497"/>
        <v>0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42096.544548611113</v>
      </c>
      <c r="T4014" s="10">
        <f t="shared" si="501"/>
        <v>42126.544548611113</v>
      </c>
      <c r="U4014" t="str">
        <f t="shared" si="502"/>
        <v>FALSE</v>
      </c>
      <c r="V4014">
        <f t="shared" si="503"/>
        <v>30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42021.301192129627</v>
      </c>
      <c r="T4015" s="10">
        <f t="shared" si="501"/>
        <v>42051.301192129627</v>
      </c>
      <c r="U4015" t="str">
        <f t="shared" si="502"/>
        <v>FALSE</v>
      </c>
      <c r="V4015">
        <f t="shared" si="503"/>
        <v>30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>
        <f t="shared" si="497"/>
        <v>0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42419.246168981481</v>
      </c>
      <c r="T4016" s="10">
        <f t="shared" si="501"/>
        <v>42434.246168981481</v>
      </c>
      <c r="U4016" t="str">
        <f t="shared" si="502"/>
        <v>FALSE</v>
      </c>
      <c r="V4016">
        <f t="shared" si="503"/>
        <v>15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42174.780821759254</v>
      </c>
      <c r="T4017" s="10">
        <f t="shared" si="501"/>
        <v>42204.780821759254</v>
      </c>
      <c r="U4017" t="str">
        <f t="shared" si="502"/>
        <v>FALSE</v>
      </c>
      <c r="V4017">
        <f t="shared" si="503"/>
        <v>30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41869.872685185182</v>
      </c>
      <c r="T4018" s="10">
        <f t="shared" si="501"/>
        <v>41899.872685185182</v>
      </c>
      <c r="U4018" t="str">
        <f t="shared" si="502"/>
        <v>FALSE</v>
      </c>
      <c r="V4018">
        <f t="shared" si="503"/>
        <v>30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41856.672152777777</v>
      </c>
      <c r="T4019" s="10">
        <f t="shared" si="501"/>
        <v>41886.672152777777</v>
      </c>
      <c r="U4019" t="str">
        <f t="shared" si="502"/>
        <v>FALSE</v>
      </c>
      <c r="V4019">
        <f t="shared" si="503"/>
        <v>30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42620.91097222222</v>
      </c>
      <c r="T4020" s="10">
        <f t="shared" si="501"/>
        <v>42650.91097222222</v>
      </c>
      <c r="U4020" t="str">
        <f t="shared" si="502"/>
        <v>FALSE</v>
      </c>
      <c r="V4020">
        <f t="shared" si="503"/>
        <v>30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42417.675879629634</v>
      </c>
      <c r="T4021" s="10">
        <f t="shared" si="501"/>
        <v>42475.686111111107</v>
      </c>
      <c r="U4021" t="str">
        <f t="shared" si="502"/>
        <v>FALSE</v>
      </c>
      <c r="V4021">
        <f t="shared" si="503"/>
        <v>58.010231481472147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42057.190960648149</v>
      </c>
      <c r="T4022" s="10">
        <f t="shared" si="501"/>
        <v>42087.149293981478</v>
      </c>
      <c r="U4022" t="str">
        <f t="shared" si="502"/>
        <v>FALSE</v>
      </c>
      <c r="V4022">
        <f t="shared" si="503"/>
        <v>29.958333333328483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41878.911550925928</v>
      </c>
      <c r="T4023" s="10">
        <f t="shared" si="501"/>
        <v>41938.911550925928</v>
      </c>
      <c r="U4023" t="str">
        <f t="shared" si="502"/>
        <v>FALSE</v>
      </c>
      <c r="V4023">
        <f t="shared" si="503"/>
        <v>60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41990.584108796291</v>
      </c>
      <c r="T4024" s="10">
        <f t="shared" si="501"/>
        <v>42036.120833333334</v>
      </c>
      <c r="U4024" t="str">
        <f t="shared" si="502"/>
        <v>FALSE</v>
      </c>
      <c r="V4024">
        <f t="shared" si="503"/>
        <v>45.536724537043483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>
        <f t="shared" si="497"/>
        <v>0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42408.999571759254</v>
      </c>
      <c r="T4025" s="10">
        <f t="shared" si="501"/>
        <v>42453.957905092597</v>
      </c>
      <c r="U4025" t="str">
        <f t="shared" si="502"/>
        <v>FALSE</v>
      </c>
      <c r="V4025">
        <f t="shared" si="503"/>
        <v>44.958333333343035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42217.670104166667</v>
      </c>
      <c r="T4026" s="10">
        <f t="shared" si="501"/>
        <v>42247.670104166667</v>
      </c>
      <c r="U4026" t="str">
        <f t="shared" si="502"/>
        <v>FALSE</v>
      </c>
      <c r="V4026">
        <f t="shared" si="503"/>
        <v>30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42151.237685185188</v>
      </c>
      <c r="T4027" s="10">
        <f t="shared" si="501"/>
        <v>42211.237685185188</v>
      </c>
      <c r="U4027" t="str">
        <f t="shared" si="502"/>
        <v>FALSE</v>
      </c>
      <c r="V4027">
        <f t="shared" si="503"/>
        <v>60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>
        <f t="shared" si="497"/>
        <v>0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42282.655543981484</v>
      </c>
      <c r="T4028" s="10">
        <f t="shared" si="501"/>
        <v>42342.697210648148</v>
      </c>
      <c r="U4028" t="str">
        <f t="shared" si="502"/>
        <v>FALSE</v>
      </c>
      <c r="V4028">
        <f t="shared" si="503"/>
        <v>60.041666666664241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42768.97084490741</v>
      </c>
      <c r="T4029" s="10">
        <f t="shared" si="501"/>
        <v>42789.041666666672</v>
      </c>
      <c r="U4029" t="str">
        <f t="shared" si="502"/>
        <v>FALSE</v>
      </c>
      <c r="V4029">
        <f t="shared" si="503"/>
        <v>20.070821759261889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41765.938657407409</v>
      </c>
      <c r="T4030" s="10">
        <f t="shared" si="501"/>
        <v>41795.938657407409</v>
      </c>
      <c r="U4030" t="str">
        <f t="shared" si="502"/>
        <v>FALSE</v>
      </c>
      <c r="V4030">
        <f t="shared" si="503"/>
        <v>30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>
        <f t="shared" si="497"/>
        <v>0</v>
      </c>
      <c r="Q4031" t="str">
        <f t="shared" si="498"/>
        <v>theater</v>
      </c>
      <c r="R4031" t="str">
        <f t="shared" si="499"/>
        <v>plays</v>
      </c>
      <c r="S4031" s="10">
        <f t="shared" si="500"/>
        <v>42322.025115740747</v>
      </c>
      <c r="T4031" s="10">
        <f t="shared" si="501"/>
        <v>42352.025115740747</v>
      </c>
      <c r="U4031" t="str">
        <f t="shared" si="502"/>
        <v>FALSE</v>
      </c>
      <c r="V4031">
        <f t="shared" si="503"/>
        <v>30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42374.655081018514</v>
      </c>
      <c r="T4032" s="10">
        <f t="shared" si="501"/>
        <v>42403.784027777772</v>
      </c>
      <c r="U4032" t="str">
        <f t="shared" si="502"/>
        <v>FALSE</v>
      </c>
      <c r="V4032">
        <f t="shared" si="503"/>
        <v>29.128946759257815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>
        <f t="shared" si="497"/>
        <v>0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41941.585231481484</v>
      </c>
      <c r="T4033" s="10">
        <f t="shared" si="501"/>
        <v>41991.626898148148</v>
      </c>
      <c r="U4033" t="str">
        <f t="shared" si="502"/>
        <v>FALSE</v>
      </c>
      <c r="V4033">
        <f t="shared" si="503"/>
        <v>50.041666666664241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42293.809212962966</v>
      </c>
      <c r="T4034" s="10">
        <f t="shared" si="501"/>
        <v>42353.85087962963</v>
      </c>
      <c r="U4034" t="str">
        <f t="shared" si="502"/>
        <v>FALSE</v>
      </c>
      <c r="V4034">
        <f t="shared" si="503"/>
        <v>60.041666666664241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IF(L4035&gt;0, E4035/L4035,0)</f>
        <v>65.340319148936175</v>
      </c>
      <c r="Q4035" t="str">
        <f t="shared" ref="Q4035:Q4098" si="506">LEFT(N4035, FIND("/",N4035,1)-1)</f>
        <v>theater</v>
      </c>
      <c r="R4035" t="str">
        <f t="shared" ref="R4035:R4098" si="507">RIGHT(N4035,LEN(N4035)-FIND("/",N4035))</f>
        <v>plays</v>
      </c>
      <c r="S4035" s="10">
        <f t="shared" ref="S4035:S4098" si="508">(((J4035/60)/60)/24)+DATE(1970,1,1)</f>
        <v>42614.268796296295</v>
      </c>
      <c r="T4035" s="10">
        <f t="shared" ref="T4035:T4098" si="509">(((I4035/60)/60)/24)+DATE(1970,1,1)</f>
        <v>42645.375</v>
      </c>
      <c r="U4035" t="str">
        <f t="shared" ref="U4035:U4098" si="510">IF(E4035&gt;=D4035,"TRUE","FALSE")</f>
        <v>FALSE</v>
      </c>
      <c r="V4035">
        <f t="shared" ref="V4035:V4098" si="511">T4035-S4035</f>
        <v>31.106203703704523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42067.947337962964</v>
      </c>
      <c r="T4036" s="10">
        <f t="shared" si="509"/>
        <v>42097.905671296292</v>
      </c>
      <c r="U4036" t="str">
        <f t="shared" si="510"/>
        <v>FALSE</v>
      </c>
      <c r="V4036">
        <f t="shared" si="511"/>
        <v>29.958333333328483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41903.882951388885</v>
      </c>
      <c r="T4037" s="10">
        <f t="shared" si="509"/>
        <v>41933.882951388885</v>
      </c>
      <c r="U4037" t="str">
        <f t="shared" si="510"/>
        <v>FALSE</v>
      </c>
      <c r="V4037">
        <f t="shared" si="511"/>
        <v>30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41804.937083333331</v>
      </c>
      <c r="T4038" s="10">
        <f t="shared" si="509"/>
        <v>41821.9375</v>
      </c>
      <c r="U4038" t="str">
        <f t="shared" si="510"/>
        <v>FALSE</v>
      </c>
      <c r="V4038">
        <f t="shared" si="511"/>
        <v>17.00041666666948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42497.070775462969</v>
      </c>
      <c r="T4039" s="10">
        <f t="shared" si="509"/>
        <v>42514.600694444445</v>
      </c>
      <c r="U4039" t="str">
        <f t="shared" si="510"/>
        <v>FALSE</v>
      </c>
      <c r="V4039">
        <f t="shared" si="511"/>
        <v>17.52991898147593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41869.798726851855</v>
      </c>
      <c r="T4040" s="10">
        <f t="shared" si="509"/>
        <v>41929.798726851855</v>
      </c>
      <c r="U4040" t="str">
        <f t="shared" si="510"/>
        <v>FALSE</v>
      </c>
      <c r="V4040">
        <f t="shared" si="511"/>
        <v>60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42305.670914351853</v>
      </c>
      <c r="T4041" s="10">
        <f t="shared" si="509"/>
        <v>42339.249305555553</v>
      </c>
      <c r="U4041" t="str">
        <f t="shared" si="510"/>
        <v>FALSE</v>
      </c>
      <c r="V4041">
        <f t="shared" si="511"/>
        <v>33.578391203700448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42144.231527777782</v>
      </c>
      <c r="T4042" s="10">
        <f t="shared" si="509"/>
        <v>42203.125</v>
      </c>
      <c r="U4042" t="str">
        <f t="shared" si="510"/>
        <v>FALSE</v>
      </c>
      <c r="V4042">
        <f t="shared" si="511"/>
        <v>58.893472222218406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42559.474004629628</v>
      </c>
      <c r="T4043" s="10">
        <f t="shared" si="509"/>
        <v>42619.474004629628</v>
      </c>
      <c r="U4043" t="str">
        <f t="shared" si="510"/>
        <v>FALSE</v>
      </c>
      <c r="V4043">
        <f t="shared" si="511"/>
        <v>60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41995.084074074075</v>
      </c>
      <c r="T4044" s="10">
        <f t="shared" si="509"/>
        <v>42024.802777777775</v>
      </c>
      <c r="U4044" t="str">
        <f t="shared" si="510"/>
        <v>FALSE</v>
      </c>
      <c r="V4044">
        <f t="shared" si="511"/>
        <v>29.718703703700157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>
        <f t="shared" si="505"/>
        <v>0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41948.957465277781</v>
      </c>
      <c r="T4045" s="10">
        <f t="shared" si="509"/>
        <v>41963.957465277781</v>
      </c>
      <c r="U4045" t="str">
        <f t="shared" si="510"/>
        <v>FALSE</v>
      </c>
      <c r="V4045">
        <f t="shared" si="511"/>
        <v>15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42074.219699074078</v>
      </c>
      <c r="T4046" s="10">
        <f t="shared" si="509"/>
        <v>42104.208333333328</v>
      </c>
      <c r="U4046" t="str">
        <f t="shared" si="510"/>
        <v>FALSE</v>
      </c>
      <c r="V4046">
        <f t="shared" si="511"/>
        <v>29.98863425925083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41842.201261574075</v>
      </c>
      <c r="T4047" s="10">
        <f t="shared" si="509"/>
        <v>41872.201261574075</v>
      </c>
      <c r="U4047" t="str">
        <f t="shared" si="510"/>
        <v>FALSE</v>
      </c>
      <c r="V4047">
        <f t="shared" si="511"/>
        <v>30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41904.650578703702</v>
      </c>
      <c r="T4048" s="10">
        <f t="shared" si="509"/>
        <v>41934.650578703702</v>
      </c>
      <c r="U4048" t="str">
        <f t="shared" si="510"/>
        <v>FALSE</v>
      </c>
      <c r="V4048">
        <f t="shared" si="511"/>
        <v>30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41991.022488425922</v>
      </c>
      <c r="T4049" s="10">
        <f t="shared" si="509"/>
        <v>42015.041666666672</v>
      </c>
      <c r="U4049" t="str">
        <f t="shared" si="510"/>
        <v>FALSE</v>
      </c>
      <c r="V4049">
        <f t="shared" si="511"/>
        <v>24.01917824074917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42436.509108796294</v>
      </c>
      <c r="T4050" s="10">
        <f t="shared" si="509"/>
        <v>42471.467442129629</v>
      </c>
      <c r="U4050" t="str">
        <f t="shared" si="510"/>
        <v>FALSE</v>
      </c>
      <c r="V4050">
        <f t="shared" si="511"/>
        <v>34.958333333335759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42169.958506944444</v>
      </c>
      <c r="T4051" s="10">
        <f t="shared" si="509"/>
        <v>42199.958506944444</v>
      </c>
      <c r="U4051" t="str">
        <f t="shared" si="510"/>
        <v>FALSE</v>
      </c>
      <c r="V4051">
        <f t="shared" si="511"/>
        <v>30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41905.636469907404</v>
      </c>
      <c r="T4052" s="10">
        <f t="shared" si="509"/>
        <v>41935.636469907404</v>
      </c>
      <c r="U4052" t="str">
        <f t="shared" si="510"/>
        <v>FALSE</v>
      </c>
      <c r="V4052">
        <f t="shared" si="511"/>
        <v>30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>
        <f t="shared" si="505"/>
        <v>0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41761.810150462967</v>
      </c>
      <c r="T4053" s="10">
        <f t="shared" si="509"/>
        <v>41768.286805555559</v>
      </c>
      <c r="U4053" t="str">
        <f t="shared" si="510"/>
        <v>FALSE</v>
      </c>
      <c r="V4053">
        <f t="shared" si="511"/>
        <v>6.4766550925924093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41865.878657407404</v>
      </c>
      <c r="T4054" s="10">
        <f t="shared" si="509"/>
        <v>41925.878657407404</v>
      </c>
      <c r="U4054" t="str">
        <f t="shared" si="510"/>
        <v>FALSE</v>
      </c>
      <c r="V4054">
        <f t="shared" si="511"/>
        <v>60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41928.690138888887</v>
      </c>
      <c r="T4055" s="10">
        <f t="shared" si="509"/>
        <v>41958.833333333328</v>
      </c>
      <c r="U4055" t="str">
        <f t="shared" si="510"/>
        <v>FALSE</v>
      </c>
      <c r="V4055">
        <f t="shared" si="511"/>
        <v>30.143194444441178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>
        <f t="shared" si="505"/>
        <v>0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42613.841261574074</v>
      </c>
      <c r="T4056" s="10">
        <f t="shared" si="509"/>
        <v>42644.166666666672</v>
      </c>
      <c r="U4056" t="str">
        <f t="shared" si="510"/>
        <v>FALSE</v>
      </c>
      <c r="V4056">
        <f t="shared" si="511"/>
        <v>30.325405092597066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41779.648506944446</v>
      </c>
      <c r="T4057" s="10">
        <f t="shared" si="509"/>
        <v>41809.648506944446</v>
      </c>
      <c r="U4057" t="str">
        <f t="shared" si="510"/>
        <v>FALSE</v>
      </c>
      <c r="V4057">
        <f t="shared" si="511"/>
        <v>30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42534.933321759265</v>
      </c>
      <c r="T4058" s="10">
        <f t="shared" si="509"/>
        <v>42554.832638888889</v>
      </c>
      <c r="U4058" t="str">
        <f t="shared" si="510"/>
        <v>FALSE</v>
      </c>
      <c r="V4058">
        <f t="shared" si="511"/>
        <v>19.899317129624251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42310.968518518523</v>
      </c>
      <c r="T4059" s="10">
        <f t="shared" si="509"/>
        <v>42333.958333333328</v>
      </c>
      <c r="U4059" t="str">
        <f t="shared" si="510"/>
        <v>FALSE</v>
      </c>
      <c r="V4059">
        <f t="shared" si="511"/>
        <v>22.989814814805868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42446.060694444444</v>
      </c>
      <c r="T4060" s="10">
        <f t="shared" si="509"/>
        <v>42461.165972222225</v>
      </c>
      <c r="U4060" t="str">
        <f t="shared" si="510"/>
        <v>FALSE</v>
      </c>
      <c r="V4060">
        <f t="shared" si="511"/>
        <v>15.105277777780429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41866.640648148146</v>
      </c>
      <c r="T4061" s="10">
        <f t="shared" si="509"/>
        <v>41898.125</v>
      </c>
      <c r="U4061" t="str">
        <f t="shared" si="510"/>
        <v>FALSE</v>
      </c>
      <c r="V4061">
        <f t="shared" si="511"/>
        <v>31.484351851853717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41779.695092592592</v>
      </c>
      <c r="T4062" s="10">
        <f t="shared" si="509"/>
        <v>41813.666666666664</v>
      </c>
      <c r="U4062" t="str">
        <f t="shared" si="510"/>
        <v>FALSE</v>
      </c>
      <c r="V4062">
        <f t="shared" si="511"/>
        <v>33.971574074072123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>
        <f t="shared" si="505"/>
        <v>0</v>
      </c>
      <c r="Q4063" t="str">
        <f t="shared" si="506"/>
        <v>theater</v>
      </c>
      <c r="R4063" t="str">
        <f t="shared" si="507"/>
        <v>plays</v>
      </c>
      <c r="S4063" s="10">
        <f t="shared" si="508"/>
        <v>42421.141469907408</v>
      </c>
      <c r="T4063" s="10">
        <f t="shared" si="509"/>
        <v>42481.099803240737</v>
      </c>
      <c r="U4063" t="str">
        <f t="shared" si="510"/>
        <v>FALSE</v>
      </c>
      <c r="V4063">
        <f t="shared" si="511"/>
        <v>59.958333333328483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42523.739212962959</v>
      </c>
      <c r="T4064" s="10">
        <f t="shared" si="509"/>
        <v>42553.739212962959</v>
      </c>
      <c r="U4064" t="str">
        <f t="shared" si="510"/>
        <v>FALSE</v>
      </c>
      <c r="V4064">
        <f t="shared" si="511"/>
        <v>30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41787.681527777779</v>
      </c>
      <c r="T4065" s="10">
        <f t="shared" si="509"/>
        <v>41817.681527777779</v>
      </c>
      <c r="U4065" t="str">
        <f t="shared" si="510"/>
        <v>FALSE</v>
      </c>
      <c r="V4065">
        <f t="shared" si="511"/>
        <v>30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42093.588263888887</v>
      </c>
      <c r="T4066" s="10">
        <f t="shared" si="509"/>
        <v>42123.588263888887</v>
      </c>
      <c r="U4066" t="str">
        <f t="shared" si="510"/>
        <v>FALSE</v>
      </c>
      <c r="V4066">
        <f t="shared" si="511"/>
        <v>30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41833.951516203706</v>
      </c>
      <c r="T4067" s="10">
        <f t="shared" si="509"/>
        <v>41863.951516203706</v>
      </c>
      <c r="U4067" t="str">
        <f t="shared" si="510"/>
        <v>FALSE</v>
      </c>
      <c r="V4067">
        <f t="shared" si="511"/>
        <v>30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42479.039212962962</v>
      </c>
      <c r="T4068" s="10">
        <f t="shared" si="509"/>
        <v>42509.039212962962</v>
      </c>
      <c r="U4068" t="str">
        <f t="shared" si="510"/>
        <v>FALSE</v>
      </c>
      <c r="V4068">
        <f t="shared" si="511"/>
        <v>30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42235.117476851854</v>
      </c>
      <c r="T4069" s="10">
        <f t="shared" si="509"/>
        <v>42275.117476851854</v>
      </c>
      <c r="U4069" t="str">
        <f t="shared" si="510"/>
        <v>FALSE</v>
      </c>
      <c r="V4069">
        <f t="shared" si="511"/>
        <v>40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42718.963599537034</v>
      </c>
      <c r="T4070" s="10">
        <f t="shared" si="509"/>
        <v>42748.961805555555</v>
      </c>
      <c r="U4070" t="str">
        <f t="shared" si="510"/>
        <v>FALSE</v>
      </c>
      <c r="V4070">
        <f t="shared" si="511"/>
        <v>29.998206018521159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42022.661527777775</v>
      </c>
      <c r="T4071" s="10">
        <f t="shared" si="509"/>
        <v>42063.5</v>
      </c>
      <c r="U4071" t="str">
        <f t="shared" si="510"/>
        <v>FALSE</v>
      </c>
      <c r="V4071">
        <f t="shared" si="511"/>
        <v>40.838472222225391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42031.666898148149</v>
      </c>
      <c r="T4072" s="10">
        <f t="shared" si="509"/>
        <v>42064.125</v>
      </c>
      <c r="U4072" t="str">
        <f t="shared" si="510"/>
        <v>FALSE</v>
      </c>
      <c r="V4072">
        <f t="shared" si="511"/>
        <v>32.458101851851097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>
        <f t="shared" si="505"/>
        <v>0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42700.804756944446</v>
      </c>
      <c r="T4073" s="10">
        <f t="shared" si="509"/>
        <v>42730.804756944446</v>
      </c>
      <c r="U4073" t="str">
        <f t="shared" si="510"/>
        <v>FALSE</v>
      </c>
      <c r="V4073">
        <f t="shared" si="511"/>
        <v>30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41812.77443287037</v>
      </c>
      <c r="T4074" s="10">
        <f t="shared" si="509"/>
        <v>41872.77443287037</v>
      </c>
      <c r="U4074" t="str">
        <f t="shared" si="510"/>
        <v>FALSE</v>
      </c>
      <c r="V4074">
        <f t="shared" si="511"/>
        <v>60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42078.34520833334</v>
      </c>
      <c r="T4075" s="10">
        <f t="shared" si="509"/>
        <v>42133.166666666672</v>
      </c>
      <c r="U4075" t="str">
        <f t="shared" si="510"/>
        <v>FALSE</v>
      </c>
      <c r="V4075">
        <f t="shared" si="511"/>
        <v>54.821458333331975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42283.552951388891</v>
      </c>
      <c r="T4076" s="10">
        <f t="shared" si="509"/>
        <v>42313.594618055555</v>
      </c>
      <c r="U4076" t="str">
        <f t="shared" si="510"/>
        <v>FALSE</v>
      </c>
      <c r="V4076">
        <f t="shared" si="511"/>
        <v>30.041666666664241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41779.045937499999</v>
      </c>
      <c r="T4077" s="10">
        <f t="shared" si="509"/>
        <v>41820.727777777778</v>
      </c>
      <c r="U4077" t="str">
        <f t="shared" si="510"/>
        <v>FALSE</v>
      </c>
      <c r="V4077">
        <f t="shared" si="511"/>
        <v>41.681840277778974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>
        <f t="shared" si="505"/>
        <v>0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41905.795706018522</v>
      </c>
      <c r="T4078" s="10">
        <f t="shared" si="509"/>
        <v>41933.82708333333</v>
      </c>
      <c r="U4078" t="str">
        <f t="shared" si="510"/>
        <v>FALSE</v>
      </c>
      <c r="V4078">
        <f t="shared" si="511"/>
        <v>28.031377314808196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42695.7105787037</v>
      </c>
      <c r="T4079" s="10">
        <f t="shared" si="509"/>
        <v>42725.7105787037</v>
      </c>
      <c r="U4079" t="str">
        <f t="shared" si="510"/>
        <v>FALSE</v>
      </c>
      <c r="V4079">
        <f t="shared" si="511"/>
        <v>30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>
        <f t="shared" si="505"/>
        <v>0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42732.787523148145</v>
      </c>
      <c r="T4080" s="10">
        <f t="shared" si="509"/>
        <v>42762.787523148145</v>
      </c>
      <c r="U4080" t="str">
        <f t="shared" si="510"/>
        <v>FALSE</v>
      </c>
      <c r="V4080">
        <f t="shared" si="511"/>
        <v>30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42510.938900462963</v>
      </c>
      <c r="T4081" s="10">
        <f t="shared" si="509"/>
        <v>42540.938900462963</v>
      </c>
      <c r="U4081" t="str">
        <f t="shared" si="510"/>
        <v>FALSE</v>
      </c>
      <c r="V4081">
        <f t="shared" si="511"/>
        <v>30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>
        <f t="shared" si="505"/>
        <v>0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42511.698101851856</v>
      </c>
      <c r="T4082" s="10">
        <f t="shared" si="509"/>
        <v>42535.787500000006</v>
      </c>
      <c r="U4082" t="str">
        <f t="shared" si="510"/>
        <v>FALSE</v>
      </c>
      <c r="V4082">
        <f t="shared" si="511"/>
        <v>24.089398148149485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42041.581307870365</v>
      </c>
      <c r="T4083" s="10">
        <f t="shared" si="509"/>
        <v>42071.539641203708</v>
      </c>
      <c r="U4083" t="str">
        <f t="shared" si="510"/>
        <v>FALSE</v>
      </c>
      <c r="V4083">
        <f t="shared" si="511"/>
        <v>29.958333333343035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42307.189270833333</v>
      </c>
      <c r="T4084" s="10">
        <f t="shared" si="509"/>
        <v>42322.958333333328</v>
      </c>
      <c r="U4084" t="str">
        <f t="shared" si="510"/>
        <v>FALSE</v>
      </c>
      <c r="V4084">
        <f t="shared" si="511"/>
        <v>15.769062499995925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42353.761759259258</v>
      </c>
      <c r="T4085" s="10">
        <f t="shared" si="509"/>
        <v>42383.761759259258</v>
      </c>
      <c r="U4085" t="str">
        <f t="shared" si="510"/>
        <v>FALSE</v>
      </c>
      <c r="V4085">
        <f t="shared" si="511"/>
        <v>30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42622.436412037037</v>
      </c>
      <c r="T4086" s="10">
        <f t="shared" si="509"/>
        <v>42652.436412037037</v>
      </c>
      <c r="U4086" t="str">
        <f t="shared" si="510"/>
        <v>FALSE</v>
      </c>
      <c r="V4086">
        <f t="shared" si="511"/>
        <v>30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42058.603877314818</v>
      </c>
      <c r="T4087" s="10">
        <f t="shared" si="509"/>
        <v>42087.165972222225</v>
      </c>
      <c r="U4087" t="str">
        <f t="shared" si="510"/>
        <v>FALSE</v>
      </c>
      <c r="V4087">
        <f t="shared" si="511"/>
        <v>28.5620949074073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42304.940960648149</v>
      </c>
      <c r="T4088" s="10">
        <f t="shared" si="509"/>
        <v>42329.166666666672</v>
      </c>
      <c r="U4088" t="str">
        <f t="shared" si="510"/>
        <v>FALSE</v>
      </c>
      <c r="V4088">
        <f t="shared" si="511"/>
        <v>24.225706018522033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>
        <f t="shared" si="505"/>
        <v>0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42538.742893518516</v>
      </c>
      <c r="T4089" s="10">
        <f t="shared" si="509"/>
        <v>42568.742893518516</v>
      </c>
      <c r="U4089" t="str">
        <f t="shared" si="510"/>
        <v>FALSE</v>
      </c>
      <c r="V4089">
        <f t="shared" si="511"/>
        <v>30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41990.612546296295</v>
      </c>
      <c r="T4090" s="10">
        <f t="shared" si="509"/>
        <v>42020.434722222228</v>
      </c>
      <c r="U4090" t="str">
        <f t="shared" si="510"/>
        <v>FALSE</v>
      </c>
      <c r="V4090">
        <f t="shared" si="511"/>
        <v>29.822175925932243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42122.732499999998</v>
      </c>
      <c r="T4091" s="10">
        <f t="shared" si="509"/>
        <v>42155.732638888891</v>
      </c>
      <c r="U4091" t="str">
        <f t="shared" si="510"/>
        <v>FALSE</v>
      </c>
      <c r="V4091">
        <f t="shared" si="511"/>
        <v>33.000138888892252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42209.67288194444</v>
      </c>
      <c r="T4092" s="10">
        <f t="shared" si="509"/>
        <v>42223.625</v>
      </c>
      <c r="U4092" t="str">
        <f t="shared" si="510"/>
        <v>FALSE</v>
      </c>
      <c r="V4092">
        <f t="shared" si="511"/>
        <v>13.952118055560277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41990.506377314814</v>
      </c>
      <c r="T4093" s="10">
        <f t="shared" si="509"/>
        <v>42020.506377314814</v>
      </c>
      <c r="U4093" t="str">
        <f t="shared" si="510"/>
        <v>FALSE</v>
      </c>
      <c r="V4093">
        <f t="shared" si="511"/>
        <v>30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42039.194988425923</v>
      </c>
      <c r="T4094" s="10">
        <f t="shared" si="509"/>
        <v>42099.153321759266</v>
      </c>
      <c r="U4094" t="str">
        <f t="shared" si="510"/>
        <v>FALSE</v>
      </c>
      <c r="V4094">
        <f t="shared" si="511"/>
        <v>59.958333333343035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42178.815891203703</v>
      </c>
      <c r="T4095" s="10">
        <f t="shared" si="509"/>
        <v>42238.815891203703</v>
      </c>
      <c r="U4095" t="str">
        <f t="shared" si="510"/>
        <v>FALSE</v>
      </c>
      <c r="V4095">
        <f t="shared" si="511"/>
        <v>60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41890.086805555555</v>
      </c>
      <c r="T4096" s="10">
        <f t="shared" si="509"/>
        <v>41934.207638888889</v>
      </c>
      <c r="U4096" t="str">
        <f t="shared" si="510"/>
        <v>FALSE</v>
      </c>
      <c r="V4096">
        <f t="shared" si="511"/>
        <v>44.120833333334303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42693.031828703708</v>
      </c>
      <c r="T4097" s="10">
        <f t="shared" si="509"/>
        <v>42723.031828703708</v>
      </c>
      <c r="U4097" t="str">
        <f t="shared" si="510"/>
        <v>FALSE</v>
      </c>
      <c r="V4097">
        <f t="shared" si="511"/>
        <v>30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42750.530312499999</v>
      </c>
      <c r="T4098" s="10">
        <f t="shared" si="509"/>
        <v>42794.368749999994</v>
      </c>
      <c r="U4098" t="str">
        <f t="shared" si="510"/>
        <v>FALSE</v>
      </c>
      <c r="V4098">
        <f t="shared" si="511"/>
        <v>43.838437499995052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>
        <f t="shared" ref="P4099:P4115" si="513">IF(L4099&gt;0, E4099/L4099,0)</f>
        <v>0</v>
      </c>
      <c r="Q4099" t="str">
        <f t="shared" ref="Q4099:Q4115" si="514">LEFT(N4099, FIND("/",N4099,1)-1)</f>
        <v>theater</v>
      </c>
      <c r="R4099" t="str">
        <f t="shared" ref="R4099:R4115" si="515">RIGHT(N4099,LEN(N4099)-FIND("/",N4099))</f>
        <v>plays</v>
      </c>
      <c r="S4099" s="10">
        <f t="shared" ref="S4099:S4115" si="516">(((J4099/60)/60)/24)+DATE(1970,1,1)</f>
        <v>42344.824502314819</v>
      </c>
      <c r="T4099" s="10">
        <f t="shared" ref="T4099:T4115" si="517">(((I4099/60)/60)/24)+DATE(1970,1,1)</f>
        <v>42400.996527777781</v>
      </c>
      <c r="U4099" t="str">
        <f t="shared" ref="U4099:U4115" si="518">IF(E4099&gt;=D4099,"TRUE","FALSE")</f>
        <v>FALSE</v>
      </c>
      <c r="V4099">
        <f t="shared" ref="V4099:V4115" si="519">T4099-S4099</f>
        <v>56.172025462961756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>
        <f t="shared" si="513"/>
        <v>0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42495.722187499996</v>
      </c>
      <c r="T4100" s="10">
        <f t="shared" si="517"/>
        <v>42525.722187499996</v>
      </c>
      <c r="U4100" t="str">
        <f t="shared" si="518"/>
        <v>FALSE</v>
      </c>
      <c r="V4100">
        <f t="shared" si="519"/>
        <v>30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42570.850381944445</v>
      </c>
      <c r="T4101" s="10">
        <f t="shared" si="517"/>
        <v>42615.850381944445</v>
      </c>
      <c r="U4101" t="str">
        <f t="shared" si="518"/>
        <v>FALSE</v>
      </c>
      <c r="V4101">
        <f t="shared" si="519"/>
        <v>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>
        <f t="shared" si="513"/>
        <v>0</v>
      </c>
      <c r="Q4102" t="str">
        <f t="shared" si="514"/>
        <v>theater</v>
      </c>
      <c r="R4102" t="str">
        <f t="shared" si="515"/>
        <v>plays</v>
      </c>
      <c r="S4102" s="10">
        <f t="shared" si="516"/>
        <v>41927.124884259261</v>
      </c>
      <c r="T4102" s="10">
        <f t="shared" si="517"/>
        <v>41937.124884259261</v>
      </c>
      <c r="U4102" t="str">
        <f t="shared" si="518"/>
        <v>FALSE</v>
      </c>
      <c r="V4102">
        <f t="shared" si="519"/>
        <v>10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>
        <f t="shared" si="513"/>
        <v>0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42730.903726851851</v>
      </c>
      <c r="T4103" s="10">
        <f t="shared" si="517"/>
        <v>42760.903726851851</v>
      </c>
      <c r="U4103" t="str">
        <f t="shared" si="518"/>
        <v>FALSE</v>
      </c>
      <c r="V4103">
        <f t="shared" si="519"/>
        <v>30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42475.848067129627</v>
      </c>
      <c r="T4104" s="10">
        <f t="shared" si="517"/>
        <v>42505.848067129627</v>
      </c>
      <c r="U4104" t="str">
        <f t="shared" si="518"/>
        <v>FALSE</v>
      </c>
      <c r="V4104">
        <f t="shared" si="519"/>
        <v>30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42188.83293981482</v>
      </c>
      <c r="T4105" s="10">
        <f t="shared" si="517"/>
        <v>42242.772222222222</v>
      </c>
      <c r="U4105" t="str">
        <f t="shared" si="518"/>
        <v>FALSE</v>
      </c>
      <c r="V4105">
        <f t="shared" si="519"/>
        <v>53.939282407402061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42640.278171296297</v>
      </c>
      <c r="T4106" s="10">
        <f t="shared" si="517"/>
        <v>42670.278171296297</v>
      </c>
      <c r="U4106" t="str">
        <f t="shared" si="518"/>
        <v>FALSE</v>
      </c>
      <c r="V4106">
        <f t="shared" si="519"/>
        <v>30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42697.010520833333</v>
      </c>
      <c r="T4107" s="10">
        <f t="shared" si="517"/>
        <v>42730.010520833333</v>
      </c>
      <c r="U4107" t="str">
        <f t="shared" si="518"/>
        <v>FALSE</v>
      </c>
      <c r="V4107">
        <f t="shared" si="519"/>
        <v>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42053.049375000002</v>
      </c>
      <c r="T4108" s="10">
        <f t="shared" si="517"/>
        <v>42096.041666666672</v>
      </c>
      <c r="U4108" t="str">
        <f t="shared" si="518"/>
        <v>FALSE</v>
      </c>
      <c r="V4108">
        <f t="shared" si="519"/>
        <v>42.992291666669189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41883.916678240741</v>
      </c>
      <c r="T4109" s="10">
        <f t="shared" si="517"/>
        <v>41906.916678240741</v>
      </c>
      <c r="U4109" t="str">
        <f t="shared" si="518"/>
        <v>FALSE</v>
      </c>
      <c r="V4109">
        <f t="shared" si="519"/>
        <v>23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42767.031678240746</v>
      </c>
      <c r="T4110" s="10">
        <f t="shared" si="517"/>
        <v>42797.208333333328</v>
      </c>
      <c r="U4110" t="str">
        <f t="shared" si="518"/>
        <v>FALSE</v>
      </c>
      <c r="V4110">
        <f t="shared" si="519"/>
        <v>30.176655092582223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>
        <f t="shared" si="513"/>
        <v>0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42307.539398148147</v>
      </c>
      <c r="T4111" s="10">
        <f t="shared" si="517"/>
        <v>42337.581064814818</v>
      </c>
      <c r="U4111" t="str">
        <f t="shared" si="518"/>
        <v>FALSE</v>
      </c>
      <c r="V4111">
        <f t="shared" si="519"/>
        <v>30.041666666671517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42512.626747685179</v>
      </c>
      <c r="T4112" s="10">
        <f t="shared" si="517"/>
        <v>42572.626747685179</v>
      </c>
      <c r="U4112" t="str">
        <f t="shared" si="518"/>
        <v>FALSE</v>
      </c>
      <c r="V4112">
        <f t="shared" si="519"/>
        <v>60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42029.135879629626</v>
      </c>
      <c r="T4113" s="10">
        <f t="shared" si="517"/>
        <v>42059.135879629626</v>
      </c>
      <c r="U4113" t="str">
        <f t="shared" si="518"/>
        <v>FALSE</v>
      </c>
      <c r="V4113">
        <f t="shared" si="519"/>
        <v>30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42400.946597222224</v>
      </c>
      <c r="T4114" s="10">
        <f t="shared" si="517"/>
        <v>42428</v>
      </c>
      <c r="U4114" t="str">
        <f t="shared" si="518"/>
        <v>FALSE</v>
      </c>
      <c r="V4114">
        <f t="shared" si="519"/>
        <v>27.053402777775773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42358.573182870372</v>
      </c>
      <c r="T4115" s="10">
        <f t="shared" si="517"/>
        <v>42377.273611111115</v>
      </c>
      <c r="U4115" t="str">
        <f t="shared" si="518"/>
        <v>FALSE</v>
      </c>
      <c r="V4115">
        <f t="shared" si="519"/>
        <v>18.700428240743349</v>
      </c>
    </row>
  </sheetData>
  <autoFilter ref="A1:T1" xr:uid="{47DBB965-CA6E-400A-9F25-783E1B34C4B7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387F4-BD06-4D0C-A0DC-536F22CC9600}">
  <dimension ref="A1:H13"/>
  <sheetViews>
    <sheetView workbookViewId="0">
      <selection activeCell="B19" sqref="B19"/>
    </sheetView>
  </sheetViews>
  <sheetFormatPr defaultRowHeight="15" x14ac:dyDescent="0.25"/>
  <cols>
    <col min="1" max="1" width="4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2" t="s">
        <v>8388</v>
      </c>
      <c r="B2">
        <f>COUNTIFS(Data!D2:D4115, "&lt;1000", Data!F2:F4115, "successful")</f>
        <v>322</v>
      </c>
      <c r="C2">
        <f>COUNTIFS(Data!D2:D4115, "&lt;1000", Data!F2:F4115, "failed")</f>
        <v>113</v>
      </c>
      <c r="D2">
        <f>COUNTIFS(Data!D2:D4115, "&lt;1000", Data!F2:F4115, "canceled")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25">
      <c r="A3" s="12" t="s">
        <v>8389</v>
      </c>
      <c r="B3">
        <f>COUNTIFS(Data!D3:D4116, "&gt;=1000", Data!D3:D4116, "&lt;=4999",Data!F3:F4116, "successful")</f>
        <v>932</v>
      </c>
      <c r="C3">
        <f>COUNTIFS(Data!D3:D4116, "&gt;=1000", Data!D3:D4116, "&lt;=4999",Data!F3:F4116, "failed")</f>
        <v>420</v>
      </c>
      <c r="D3">
        <f>COUNTIFS(Data!D3:D4116, "&gt;=1000", Data!D3:D4116, "&lt;=4999",Data!F3:F4116, "canceled")</f>
        <v>60</v>
      </c>
      <c r="E3">
        <f t="shared" ref="E3:E13" si="1">SUM(B3:D3)</f>
        <v>1412</v>
      </c>
      <c r="F3" s="5">
        <f>B3/$E$3</f>
        <v>0.66005665722379603</v>
      </c>
      <c r="G3" s="5">
        <f t="shared" ref="G3:H3" si="2">C3/$E$3</f>
        <v>0.29745042492917845</v>
      </c>
      <c r="H3" s="5">
        <f t="shared" si="2"/>
        <v>4.2492917847025496E-2</v>
      </c>
    </row>
    <row r="4" spans="1:8" x14ac:dyDescent="0.25">
      <c r="A4" s="12" t="s">
        <v>8390</v>
      </c>
      <c r="B4">
        <f>COUNTIFS(Data!D4:D4117, "&gt;=5000", Data!D4:D4117, "&lt;=9999",Data!F4:F4117, "successful")</f>
        <v>380</v>
      </c>
      <c r="C4">
        <f>COUNTIFS(Data!D4:D4117, "&gt;=5000", Data!D4:D4117, "&lt;=9999",Data!F4:F4117, "failed")</f>
        <v>283</v>
      </c>
      <c r="D4">
        <f>COUNTIFS(Data!D4:D4117, "&gt;=5000", Data!D4:D4117, "&lt;=9999",Data!F4:F4117, "canceled")</f>
        <v>52</v>
      </c>
      <c r="E4">
        <f t="shared" si="1"/>
        <v>715</v>
      </c>
      <c r="F4" s="5">
        <f>B4/$E$4</f>
        <v>0.53146853146853146</v>
      </c>
      <c r="G4" s="5">
        <f t="shared" ref="G4:H4" si="3">C4/$E$4</f>
        <v>0.39580419580419579</v>
      </c>
      <c r="H4" s="5">
        <f t="shared" si="3"/>
        <v>7.2727272727272724E-2</v>
      </c>
    </row>
    <row r="5" spans="1:8" x14ac:dyDescent="0.25">
      <c r="A5" s="12" t="s">
        <v>8391</v>
      </c>
      <c r="B5">
        <f>COUNTIFS(Data!D4:D4117, "&gt;=10000", Data!D4:D4117, "&lt;=14999",Data!F4:F4117, "successful")</f>
        <v>167</v>
      </c>
      <c r="C5">
        <f>COUNTIFS(Data!D4:D4117, "&gt;=10000", Data!D4:D4117, "&lt;=14999",Data!F4:F4117, "failed")</f>
        <v>144</v>
      </c>
      <c r="D5">
        <f>COUNTIFS(Data!D4:D4117, "&gt;=10000", Data!D4:D4117, "&lt;=14999",Data!F4:F4117, "canceled")</f>
        <v>40</v>
      </c>
      <c r="E5">
        <f t="shared" si="1"/>
        <v>351</v>
      </c>
      <c r="F5" s="5">
        <f>B5/$E$5</f>
        <v>0.4757834757834758</v>
      </c>
      <c r="G5" s="5">
        <f t="shared" ref="G5:H5" si="4">C5/$E$5</f>
        <v>0.41025641025641024</v>
      </c>
      <c r="H5" s="5">
        <f t="shared" si="4"/>
        <v>0.11396011396011396</v>
      </c>
    </row>
    <row r="6" spans="1:8" x14ac:dyDescent="0.25">
      <c r="A6" s="12" t="s">
        <v>8392</v>
      </c>
      <c r="B6">
        <f>COUNTIFS(Data!D4:D4117, "&gt;=15000", Data!D4:D4117, "&lt;=19999",Data!F4:F4117, "successful")</f>
        <v>94</v>
      </c>
      <c r="C6">
        <f>COUNTIFS(Data!D4:D4117, "&gt;=15000", Data!D4:D4117, "&lt;=19999",Data!F4:F4117, "failed")</f>
        <v>90</v>
      </c>
      <c r="D6">
        <f>COUNTIFS(Data!D4:D4117, "&gt;=15000", Data!D4:D4117, "&lt;=19999",Data!F4:F4117, "canceled")</f>
        <v>17</v>
      </c>
      <c r="E6">
        <f t="shared" si="1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</row>
    <row r="7" spans="1:8" x14ac:dyDescent="0.25">
      <c r="A7" s="12" t="s">
        <v>8393</v>
      </c>
      <c r="B7">
        <f>COUNTIFS(Data!D4:D4117, "&gt;=20000", Data!D4:D4117, "&lt;=24999",Data!F4:F4117, "successful")</f>
        <v>62</v>
      </c>
      <c r="C7">
        <f>COUNTIFS(Data!D4:D4117, "&gt;=20000", Data!D4:D4117, "&lt;=24999",Data!F4:F4117, "failed")</f>
        <v>72</v>
      </c>
      <c r="D7">
        <f>COUNTIFS(Data!D4:D4117, "&gt;=20000", Data!D4:D4117, "&lt;=24999",Data!F4:F4117, "canceled")</f>
        <v>14</v>
      </c>
      <c r="E7">
        <f t="shared" si="1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</row>
    <row r="8" spans="1:8" x14ac:dyDescent="0.25">
      <c r="A8" s="12" t="s">
        <v>8394</v>
      </c>
      <c r="B8">
        <f>COUNTIFS(Data!D4:D4117, "&gt;=25000", Data!D4:D4117, "&lt;=29999",Data!F4:F4117, "successful")</f>
        <v>55</v>
      </c>
      <c r="C8">
        <f>COUNTIFS(Data!D4:D4117, "&gt;=25000", Data!D4:D4117, "&lt;=29999",Data!F4:F4117, "failed")</f>
        <v>64</v>
      </c>
      <c r="D8">
        <f>COUNTIFS(Data!D4:D4117, "&gt;=25000", Data!D4:D4117, "&lt;=29999",Data!F4:F4117, "canceled")</f>
        <v>18</v>
      </c>
      <c r="E8">
        <f t="shared" si="1"/>
        <v>137</v>
      </c>
      <c r="F8" s="5">
        <f>B8/$E$8</f>
        <v>0.40145985401459855</v>
      </c>
      <c r="G8" s="5">
        <f t="shared" ref="G8:H8" si="7">C8/$E$8</f>
        <v>0.46715328467153283</v>
      </c>
      <c r="H8" s="5">
        <f t="shared" si="7"/>
        <v>0.13138686131386862</v>
      </c>
    </row>
    <row r="9" spans="1:8" x14ac:dyDescent="0.25">
      <c r="A9" s="12" t="s">
        <v>8395</v>
      </c>
      <c r="B9">
        <f>COUNTIFS(Data!D4:D4117, "&gt;=30000", Data!D4:D4117, "&lt;=34999",Data!F4:F4117, "successful")</f>
        <v>32</v>
      </c>
      <c r="C9">
        <f>COUNTIFS(Data!D4:D4117, "&gt;=30000", Data!D4:D4117, "&lt;=34999",Data!F4:F4117, "failed")</f>
        <v>37</v>
      </c>
      <c r="D9">
        <f>COUNTIFS(Data!D4:D4117, "&gt;=30000", Data!D4:D4117, "&lt;=34999",Data!F4:F4117, "canceled")</f>
        <v>13</v>
      </c>
      <c r="E9">
        <f t="shared" si="1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</row>
    <row r="10" spans="1:8" x14ac:dyDescent="0.25">
      <c r="A10" s="12" t="s">
        <v>8396</v>
      </c>
      <c r="B10">
        <f>COUNTIFS(Data!D4:D4117, "&gt;=35000", Data!D4:D4117, "&lt;=39999",Data!F4:F4117, "successful")</f>
        <v>26</v>
      </c>
      <c r="C10">
        <f>COUNTIFS(Data!D4:D4117, "&gt;=35000", Data!D4:D4117, "&lt;=39999",Data!F4:F4117, "failed")</f>
        <v>22</v>
      </c>
      <c r="D10">
        <f>COUNTIFS(Data!D4:D4117, "&gt;=35000", Data!D4:D4117, "&lt;=39999",Data!F4:F4117, "canceled")</f>
        <v>7</v>
      </c>
      <c r="E10">
        <f t="shared" si="1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</row>
    <row r="11" spans="1:8" x14ac:dyDescent="0.25">
      <c r="A11" s="12" t="s">
        <v>8397</v>
      </c>
      <c r="B11">
        <f>COUNTIFS(Data!D4:D4117, "&gt;=40000", Data!D4:D4117, "&lt;=44999",Data!F4:F4117, "successful")</f>
        <v>21</v>
      </c>
      <c r="C11">
        <f>COUNTIFS(Data!D4:D4117, "&gt;=40000", Data!D4:D4117, "&lt;=44999",Data!F4:F4117, "failed")</f>
        <v>16</v>
      </c>
      <c r="D11">
        <f>COUNTIFS(Data!D4:D4117, "&gt;=40000", Data!D4:D4117, "&lt;=44999",Data!F4:F4117, "canceled")</f>
        <v>6</v>
      </c>
      <c r="E11">
        <f t="shared" si="1"/>
        <v>43</v>
      </c>
      <c r="F11" s="5">
        <f>B11/$E$11</f>
        <v>0.48837209302325579</v>
      </c>
      <c r="G11" s="5">
        <f t="shared" ref="G11:H11" si="10">C11/$E$11</f>
        <v>0.37209302325581395</v>
      </c>
      <c r="H11" s="5">
        <f t="shared" si="10"/>
        <v>0.13953488372093023</v>
      </c>
    </row>
    <row r="12" spans="1:8" x14ac:dyDescent="0.25">
      <c r="A12" s="12" t="s">
        <v>8398</v>
      </c>
      <c r="B12">
        <f>COUNTIFS(Data!D4:D4117, "&gt;=45000", Data!D4:D4117, "&lt;=49999",Data!F4:F4117, "successful")</f>
        <v>6</v>
      </c>
      <c r="C12">
        <f>COUNTIFS(Data!D4:D4117, "&gt;=45000", Data!D4:D4117, "&lt;=49999",Data!F4:F4117, "failed")</f>
        <v>11</v>
      </c>
      <c r="D12">
        <f>COUNTIFS(Data!D4:D4117, "&gt;=45000", Data!D4:D4117, "&lt;=49999",Data!F4:F4117, "canceled")</f>
        <v>4</v>
      </c>
      <c r="E12">
        <f t="shared" si="1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</row>
    <row r="13" spans="1:8" x14ac:dyDescent="0.25">
      <c r="A13" s="12" t="s">
        <v>8399</v>
      </c>
      <c r="B13">
        <f>COUNTIFS(Data!D4:D4117, "&gt;=50000",Data!F4:F4117, "successful")</f>
        <v>86</v>
      </c>
      <c r="C13">
        <f>COUNTIFS(Data!D4:D4117, "&gt;=50000",Data!F4:F4117, "failed")</f>
        <v>258</v>
      </c>
      <c r="D13">
        <f>COUNTIFS(Data!D4:D4117, "&gt;=50000",Data!F4:F4117, "canceled")</f>
        <v>100</v>
      </c>
      <c r="E13">
        <f t="shared" si="1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Barry Haygood</cp:lastModifiedBy>
  <dcterms:created xsi:type="dcterms:W3CDTF">2017-04-20T15:17:24Z</dcterms:created>
  <dcterms:modified xsi:type="dcterms:W3CDTF">2019-11-12T20:24:44Z</dcterms:modified>
</cp:coreProperties>
</file>