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2 Work Files\1 TAMUCC-GCL\1 Rota Blue Damsel Fly\github-repo\prj_rotablue_metabarcoding\data\quants\"/>
    </mc:Choice>
  </mc:AlternateContent>
  <xr:revisionPtr revIDLastSave="0" documentId="13_ncr:1_{57E5688E-D0A1-48C5-8434-7C9F00EC6261}" xr6:coauthVersionLast="47" xr6:coauthVersionMax="47" xr10:uidLastSave="{00000000-0000-0000-0000-000000000000}"/>
  <bookViews>
    <workbookView xWindow="28680" yWindow="-120" windowWidth="21840" windowHeight="13020" activeTab="2" xr2:uid="{00000000-000D-0000-FFFF-FFFF00000000}"/>
  </bookViews>
  <sheets>
    <sheet name="384-well plate" sheetId="2" r:id="rId1"/>
    <sheet name="QuantPlate_Layout" sheetId="7" r:id="rId2"/>
    <sheet name="plate-map" sheetId="3" r:id="rId3"/>
  </sheets>
  <definedNames>
    <definedName name="_xlnm._FilterDatabase" localSheetId="2" hidden="1">'plate-map'!#REF!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F27" i="2"/>
  <c r="E27" i="2"/>
  <c r="C14" i="2"/>
  <c r="C16" i="2" l="1"/>
  <c r="J27" i="2"/>
  <c r="J28" i="2"/>
  <c r="J29" i="2"/>
  <c r="J30" i="2"/>
  <c r="J31" i="2"/>
  <c r="J32" i="2"/>
  <c r="J33" i="2"/>
  <c r="J26" i="2"/>
  <c r="H42" i="2"/>
  <c r="I42" i="2" s="1"/>
  <c r="H138" i="2" l="1"/>
  <c r="I138" i="2" s="1"/>
  <c r="H116" i="2"/>
  <c r="I116" i="2" s="1"/>
  <c r="H111" i="2"/>
  <c r="I111" i="2" s="1"/>
  <c r="H100" i="2"/>
  <c r="I100" i="2" s="1"/>
  <c r="H90" i="2"/>
  <c r="I90" i="2" s="1"/>
  <c r="H79" i="2"/>
  <c r="I79" i="2" s="1"/>
  <c r="H55" i="2"/>
  <c r="I55" i="2" s="1"/>
  <c r="H41" i="2"/>
  <c r="I41" i="2" s="1"/>
  <c r="H147" i="2"/>
  <c r="I147" i="2" s="1"/>
  <c r="H142" i="2"/>
  <c r="I142" i="2" s="1"/>
  <c r="H136" i="2"/>
  <c r="I136" i="2" s="1"/>
  <c r="H131" i="2"/>
  <c r="I131" i="2" s="1"/>
  <c r="H126" i="2"/>
  <c r="I126" i="2" s="1"/>
  <c r="H120" i="2"/>
  <c r="I120" i="2" s="1"/>
  <c r="H115" i="2"/>
  <c r="I115" i="2" s="1"/>
  <c r="H110" i="2"/>
  <c r="I110" i="2" s="1"/>
  <c r="H104" i="2"/>
  <c r="I104" i="2" s="1"/>
  <c r="H99" i="2"/>
  <c r="I99" i="2" s="1"/>
  <c r="H94" i="2"/>
  <c r="I94" i="2" s="1"/>
  <c r="H88" i="2"/>
  <c r="I88" i="2" s="1"/>
  <c r="H83" i="2"/>
  <c r="I83" i="2" s="1"/>
  <c r="H78" i="2"/>
  <c r="I78" i="2" s="1"/>
  <c r="H72" i="2"/>
  <c r="I72" i="2" s="1"/>
  <c r="H67" i="2"/>
  <c r="I67" i="2" s="1"/>
  <c r="H60" i="2"/>
  <c r="I60" i="2" s="1"/>
  <c r="H52" i="2"/>
  <c r="I52" i="2" s="1"/>
  <c r="H44" i="2"/>
  <c r="I44" i="2" s="1"/>
  <c r="H143" i="2"/>
  <c r="I143" i="2" s="1"/>
  <c r="H132" i="2"/>
  <c r="I132" i="2" s="1"/>
  <c r="H122" i="2"/>
  <c r="I122" i="2" s="1"/>
  <c r="H106" i="2"/>
  <c r="I106" i="2" s="1"/>
  <c r="H95" i="2"/>
  <c r="I95" i="2" s="1"/>
  <c r="H84" i="2"/>
  <c r="I84" i="2" s="1"/>
  <c r="H74" i="2"/>
  <c r="I74" i="2" s="1"/>
  <c r="H68" i="2"/>
  <c r="I68" i="2" s="1"/>
  <c r="H63" i="2"/>
  <c r="I63" i="2" s="1"/>
  <c r="H151" i="2"/>
  <c r="I151" i="2" s="1"/>
  <c r="H146" i="2"/>
  <c r="I146" i="2" s="1"/>
  <c r="H140" i="2"/>
  <c r="I140" i="2" s="1"/>
  <c r="H135" i="2"/>
  <c r="I135" i="2" s="1"/>
  <c r="H130" i="2"/>
  <c r="I130" i="2" s="1"/>
  <c r="H124" i="2"/>
  <c r="I124" i="2" s="1"/>
  <c r="H119" i="2"/>
  <c r="I119" i="2" s="1"/>
  <c r="H114" i="2"/>
  <c r="I114" i="2" s="1"/>
  <c r="H108" i="2"/>
  <c r="I108" i="2" s="1"/>
  <c r="H103" i="2"/>
  <c r="I103" i="2" s="1"/>
  <c r="H98" i="2"/>
  <c r="I98" i="2" s="1"/>
  <c r="H92" i="2"/>
  <c r="I92" i="2" s="1"/>
  <c r="H87" i="2"/>
  <c r="I87" i="2" s="1"/>
  <c r="H82" i="2"/>
  <c r="I82" i="2" s="1"/>
  <c r="H76" i="2"/>
  <c r="I76" i="2" s="1"/>
  <c r="H71" i="2"/>
  <c r="I71" i="2" s="1"/>
  <c r="H66" i="2"/>
  <c r="I66" i="2" s="1"/>
  <c r="H59" i="2"/>
  <c r="I59" i="2" s="1"/>
  <c r="H51" i="2"/>
  <c r="I51" i="2" s="1"/>
  <c r="H43" i="2"/>
  <c r="I43" i="2" s="1"/>
  <c r="H148" i="2"/>
  <c r="I148" i="2" s="1"/>
  <c r="H127" i="2"/>
  <c r="I127" i="2" s="1"/>
  <c r="H150" i="2"/>
  <c r="I150" i="2" s="1"/>
  <c r="H144" i="2"/>
  <c r="I144" i="2" s="1"/>
  <c r="H139" i="2"/>
  <c r="I139" i="2" s="1"/>
  <c r="H134" i="2"/>
  <c r="I134" i="2" s="1"/>
  <c r="H128" i="2"/>
  <c r="I128" i="2" s="1"/>
  <c r="H123" i="2"/>
  <c r="I123" i="2" s="1"/>
  <c r="H118" i="2"/>
  <c r="I118" i="2" s="1"/>
  <c r="H112" i="2"/>
  <c r="I112" i="2" s="1"/>
  <c r="H107" i="2"/>
  <c r="I107" i="2" s="1"/>
  <c r="H102" i="2"/>
  <c r="I102" i="2" s="1"/>
  <c r="H96" i="2"/>
  <c r="I96" i="2" s="1"/>
  <c r="H91" i="2"/>
  <c r="I91" i="2" s="1"/>
  <c r="H86" i="2"/>
  <c r="I86" i="2" s="1"/>
  <c r="H80" i="2"/>
  <c r="I80" i="2" s="1"/>
  <c r="H75" i="2"/>
  <c r="I75" i="2" s="1"/>
  <c r="H70" i="2"/>
  <c r="I70" i="2" s="1"/>
  <c r="H64" i="2"/>
  <c r="I64" i="2" s="1"/>
  <c r="H56" i="2"/>
  <c r="I56" i="2" s="1"/>
  <c r="H48" i="2"/>
  <c r="I48" i="2" s="1"/>
  <c r="H47" i="2"/>
  <c r="I47" i="2" s="1"/>
  <c r="H149" i="2"/>
  <c r="I149" i="2" s="1"/>
  <c r="H145" i="2"/>
  <c r="I145" i="2" s="1"/>
  <c r="H141" i="2"/>
  <c r="I141" i="2" s="1"/>
  <c r="H137" i="2"/>
  <c r="I137" i="2" s="1"/>
  <c r="H133" i="2"/>
  <c r="I133" i="2" s="1"/>
  <c r="H129" i="2"/>
  <c r="I129" i="2" s="1"/>
  <c r="H125" i="2"/>
  <c r="I125" i="2" s="1"/>
  <c r="H121" i="2"/>
  <c r="I121" i="2" s="1"/>
  <c r="H117" i="2"/>
  <c r="I117" i="2" s="1"/>
  <c r="H113" i="2"/>
  <c r="I113" i="2" s="1"/>
  <c r="H109" i="2"/>
  <c r="I109" i="2" s="1"/>
  <c r="H105" i="2"/>
  <c r="I105" i="2" s="1"/>
  <c r="H101" i="2"/>
  <c r="I101" i="2" s="1"/>
  <c r="H97" i="2"/>
  <c r="I97" i="2" s="1"/>
  <c r="H93" i="2"/>
  <c r="I93" i="2" s="1"/>
  <c r="H89" i="2"/>
  <c r="I89" i="2" s="1"/>
  <c r="H85" i="2"/>
  <c r="I85" i="2" s="1"/>
  <c r="H81" i="2"/>
  <c r="I81" i="2" s="1"/>
  <c r="H77" i="2"/>
  <c r="I77" i="2" s="1"/>
  <c r="H73" i="2"/>
  <c r="I73" i="2" s="1"/>
  <c r="H69" i="2"/>
  <c r="I69" i="2" s="1"/>
  <c r="H65" i="2"/>
  <c r="I65" i="2" s="1"/>
  <c r="H61" i="2"/>
  <c r="I61" i="2" s="1"/>
  <c r="H57" i="2"/>
  <c r="I57" i="2" s="1"/>
  <c r="H53" i="2"/>
  <c r="I53" i="2" s="1"/>
  <c r="H49" i="2"/>
  <c r="I49" i="2" s="1"/>
  <c r="H45" i="2"/>
  <c r="I45" i="2" s="1"/>
  <c r="H62" i="2"/>
  <c r="I62" i="2" s="1"/>
  <c r="H58" i="2"/>
  <c r="I58" i="2" s="1"/>
  <c r="H54" i="2"/>
  <c r="I54" i="2" s="1"/>
  <c r="H50" i="2"/>
  <c r="I50" i="2" s="1"/>
  <c r="H46" i="2"/>
  <c r="I46" i="2" s="1"/>
  <c r="C7" i="2" l="1"/>
  <c r="C8" i="2"/>
</calcChain>
</file>

<file path=xl/sharedStrings.xml><?xml version="1.0" encoding="utf-8"?>
<sst xmlns="http://schemas.openxmlformats.org/spreadsheetml/2006/main" count="181" uniqueCount="95">
  <si>
    <t>AccuClear Quant</t>
  </si>
  <si>
    <t>384 Well Plate</t>
  </si>
  <si>
    <t>1 Sample</t>
  </si>
  <si>
    <t>Total</t>
  </si>
  <si>
    <t>Volume of AccuClear Buffer (ul)</t>
  </si>
  <si>
    <t>Volume of 100X Dye (ul)</t>
  </si>
  <si>
    <t>Volume of mastermix to aliquot per sample</t>
  </si>
  <si>
    <t>Total Volume DNA or Standard (ul)</t>
  </si>
  <si>
    <t>Volume of DNA sample (ul)</t>
  </si>
  <si>
    <t>Volume of 1X TE to each sample well (ul)</t>
  </si>
  <si>
    <t># Samples=</t>
  </si>
  <si>
    <t># Standards=</t>
  </si>
  <si>
    <t># Total=</t>
  </si>
  <si>
    <t>AccuClear Quants - 384 well plates</t>
  </si>
  <si>
    <t>Remove AccuClear solution from refrigerator and allow to warm to room temperature</t>
  </si>
  <si>
    <t>Adjust the number of samples to automatically adjust the volumes of reagents needed for the mastermix</t>
  </si>
  <si>
    <t>Adjust the volume of DNA sample added. The standard will always be 5ul</t>
  </si>
  <si>
    <t>Select a black, clear bottom plate from either the drawer below the plate reader (some wells used) or a new one from the shelf above.</t>
  </si>
  <si>
    <t>Turn on plate reader to allow it to warm up while you prepare your plate.</t>
  </si>
  <si>
    <t>Aliquot 1X TE, if needed, to sample wells</t>
  </si>
  <si>
    <t>Volume (uL)</t>
  </si>
  <si>
    <t>Zeroed RFU</t>
  </si>
  <si>
    <t>Standard</t>
  </si>
  <si>
    <t>ng/well</t>
  </si>
  <si>
    <t>Make mastermix and aliquot 100ul to sample wells and standard wells</t>
  </si>
  <si>
    <t>Sample</t>
  </si>
  <si>
    <t>TE</t>
  </si>
  <si>
    <t>Aliquot DNA samples. Be sure to record the quant plate well information.</t>
  </si>
  <si>
    <t>Aliquot 5ul of each standard</t>
  </si>
  <si>
    <t>Allow plate to incubate in the dark for 5 minutes</t>
  </si>
  <si>
    <t>Select the AccuClear 384-well protocol in the SoftMax Pro software</t>
  </si>
  <si>
    <t>Adjust the read area if the whole plate is not desired</t>
  </si>
  <si>
    <t>Put the plate in the machine, on top of the purple adapter, close the drawer, and click read</t>
  </si>
  <si>
    <t xml:space="preserve">Copy and paste the data into Excel. Subtract the 0 standard RFU value from all sample and standard RFUs. </t>
  </si>
  <si>
    <t>Multiply the standard concentration values by 5 to get the ng per well</t>
  </si>
  <si>
    <t xml:space="preserve">Graph the standards with the ng per well on the x-axis and the zeroed RFU's on the y-axis. </t>
  </si>
  <si>
    <t>Create a trendline and set the intercept to 0. Use the trendline formula (solved for X) to calculate the ng DNA per well of the samples.</t>
  </si>
  <si>
    <t>If more than 1ul DNA was added to the quant plate for the samples divide the ng per well by the ul used.</t>
  </si>
  <si>
    <t>Sample Info:</t>
  </si>
  <si>
    <t>Plate Name</t>
  </si>
  <si>
    <t>Sample Row</t>
  </si>
  <si>
    <t>Sample Column</t>
  </si>
  <si>
    <t>Quant Well</t>
  </si>
  <si>
    <t>RFU</t>
  </si>
  <si>
    <t>ul DNA</t>
  </si>
  <si>
    <t>ng/ul</t>
  </si>
  <si>
    <t>A</t>
  </si>
  <si>
    <t>B</t>
  </si>
  <si>
    <t>C</t>
  </si>
  <si>
    <t>D</t>
  </si>
  <si>
    <t>E</t>
  </si>
  <si>
    <t>F</t>
  </si>
  <si>
    <t>G</t>
  </si>
  <si>
    <t>H</t>
  </si>
  <si>
    <t>Name: Kevin Labrador</t>
  </si>
  <si>
    <t>Plate</t>
  </si>
  <si>
    <t>Replicate</t>
  </si>
  <si>
    <t>I</t>
  </si>
  <si>
    <t>J</t>
  </si>
  <si>
    <t>K</t>
  </si>
  <si>
    <t>L</t>
  </si>
  <si>
    <t>M</t>
  </si>
  <si>
    <t>N</t>
  </si>
  <si>
    <t>O</t>
  </si>
  <si>
    <t>P</t>
  </si>
  <si>
    <t>x = used wells</t>
  </si>
  <si>
    <t>Used Wells</t>
  </si>
  <si>
    <t>Date: 2024-05-14</t>
  </si>
  <si>
    <t>Plate: rbd-eDNA-plate03</t>
  </si>
  <si>
    <t>1A</t>
  </si>
  <si>
    <t>1B</t>
  </si>
  <si>
    <t>1C</t>
  </si>
  <si>
    <t>1D</t>
  </si>
  <si>
    <t>1E</t>
  </si>
  <si>
    <t>1F</t>
  </si>
  <si>
    <t>1G</t>
  </si>
  <si>
    <t>1H</t>
  </si>
  <si>
    <t>2A</t>
  </si>
  <si>
    <t>plate-id</t>
  </si>
  <si>
    <t>sample-id</t>
  </si>
  <si>
    <t>replicate</t>
  </si>
  <si>
    <t>quant-row</t>
  </si>
  <si>
    <t>sample-volume</t>
  </si>
  <si>
    <t>rbd-edna-plate03</t>
  </si>
  <si>
    <t>standard</t>
  </si>
  <si>
    <t>std-0.00</t>
  </si>
  <si>
    <t>NA</t>
  </si>
  <si>
    <t>std-0.03</t>
  </si>
  <si>
    <t>std-0.1</t>
  </si>
  <si>
    <t>std-0.30</t>
  </si>
  <si>
    <t>std-1.00</t>
  </si>
  <si>
    <t>std-3.00</t>
  </si>
  <si>
    <t>std-10.00</t>
  </si>
  <si>
    <t>std-25.00</t>
  </si>
  <si>
    <t>quant-column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</si>
</sst>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1" fillId="0" borderId="2" xfId="0" applyFont="1" applyBorder="1"/>
    <xf numFmtId="0" fontId="0" fillId="2" borderId="5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vertical="center" textRotation="90" wrapText="1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vertical="center" textRotation="255" wrapText="1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66CCFF"/>
      <color rgb="FFFF6699"/>
      <color rgb="FF1976FF"/>
      <color rgb="FF00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531961765705"/>
          <c:y val="0.13134038245219348"/>
          <c:w val="0.81927053271750871"/>
          <c:h val="0.74473280839895017"/>
        </c:manualLayout>
      </c:layout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'384-well plate'!$J$26:$J$33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0.5</c:v>
                </c:pt>
                <c:pt idx="3">
                  <c:v>1.5</c:v>
                </c:pt>
                <c:pt idx="4">
                  <c:v>5</c:v>
                </c:pt>
                <c:pt idx="5">
                  <c:v>15</c:v>
                </c:pt>
                <c:pt idx="6">
                  <c:v>50</c:v>
                </c:pt>
                <c:pt idx="7">
                  <c:v>125</c:v>
                </c:pt>
              </c:numCache>
            </c:numRef>
          </c:xVal>
          <c:yVal>
            <c:numRef>
              <c:f>'384-well plate'!$H$26:$H$33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1-4223-8631-7D4C949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5856"/>
        <c:axId val="70840320"/>
      </c:scatterChart>
      <c:valAx>
        <c:axId val="708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ng/well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0320"/>
        <c:crosses val="autoZero"/>
        <c:crossBetween val="midCat"/>
      </c:valAx>
      <c:valAx>
        <c:axId val="708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Zeroed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302416</xdr:colOff>
      <xdr:row>3</xdr:row>
      <xdr:rowOff>45245</xdr:rowOff>
    </xdr:from>
    <xdr:to>
      <xdr:col>12</xdr:col>
      <xdr:colOff>345280</xdr:colOff>
      <xdr:row>21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52"/>
  <sheetViews>
    <sheetView topLeftCell="A21" zoomScaleNormal="100" workbookViewId="0">
      <selection sqref="A1:M39"/>
    </sheetView>
  </sheetViews>
  <sheetFormatPr defaultRowHeight="14.4" x14ac:dyDescent="0.3"/>
  <cols>
    <col min="1" max="1" width="54.5546875" customWidth="1"/>
    <col min="2" max="2" width="12.33203125" customWidth="1"/>
    <col min="3" max="3" width="13.44140625" bestFit="1" customWidth="1"/>
    <col min="4" max="4" width="11.33203125" customWidth="1"/>
    <col min="8" max="8" width="11.33203125" customWidth="1"/>
    <col min="9" max="9" width="11.44140625" customWidth="1"/>
  </cols>
  <sheetData>
    <row r="1" spans="1:3" x14ac:dyDescent="0.3">
      <c r="A1" t="s">
        <v>54</v>
      </c>
    </row>
    <row r="2" spans="1:3" x14ac:dyDescent="0.3">
      <c r="A2" t="s">
        <v>67</v>
      </c>
    </row>
    <row r="3" spans="1:3" x14ac:dyDescent="0.3">
      <c r="A3" t="s">
        <v>68</v>
      </c>
    </row>
    <row r="4" spans="1:3" x14ac:dyDescent="0.3">
      <c r="A4" t="s">
        <v>0</v>
      </c>
    </row>
    <row r="5" spans="1:3" x14ac:dyDescent="0.3">
      <c r="B5" s="25" t="s">
        <v>1</v>
      </c>
      <c r="C5" s="25"/>
    </row>
    <row r="6" spans="1:3" x14ac:dyDescent="0.3">
      <c r="B6" s="8" t="s">
        <v>2</v>
      </c>
      <c r="C6" s="8" t="s">
        <v>3</v>
      </c>
    </row>
    <row r="7" spans="1:3" x14ac:dyDescent="0.3">
      <c r="A7" s="1" t="s">
        <v>4</v>
      </c>
      <c r="B7" s="8">
        <v>100</v>
      </c>
      <c r="C7" s="8">
        <f>(B7*($C$16))</f>
        <v>2600</v>
      </c>
    </row>
    <row r="8" spans="1:3" x14ac:dyDescent="0.3">
      <c r="A8" s="1" t="s">
        <v>5</v>
      </c>
      <c r="B8" s="8">
        <v>1</v>
      </c>
      <c r="C8" s="8">
        <f>(B8*($C$16))</f>
        <v>26</v>
      </c>
    </row>
    <row r="9" spans="1:3" x14ac:dyDescent="0.3">
      <c r="A9" s="1" t="s">
        <v>6</v>
      </c>
      <c r="B9" s="8">
        <v>100</v>
      </c>
      <c r="C9" s="12"/>
    </row>
    <row r="10" spans="1:3" x14ac:dyDescent="0.3">
      <c r="A10" s="1" t="s">
        <v>7</v>
      </c>
      <c r="B10" s="8">
        <v>5</v>
      </c>
      <c r="C10" s="12"/>
    </row>
    <row r="11" spans="1:3" x14ac:dyDescent="0.3">
      <c r="A11" s="1" t="s">
        <v>8</v>
      </c>
      <c r="B11" s="8">
        <v>1</v>
      </c>
      <c r="C11" s="12"/>
    </row>
    <row r="12" spans="1:3" x14ac:dyDescent="0.3">
      <c r="A12" s="1" t="s">
        <v>9</v>
      </c>
      <c r="B12" s="8">
        <f>B10-B11</f>
        <v>4</v>
      </c>
      <c r="C12" s="12"/>
    </row>
    <row r="13" spans="1:3" ht="15" thickBot="1" x14ac:dyDescent="0.35">
      <c r="B13" s="12"/>
      <c r="C13" s="12"/>
    </row>
    <row r="14" spans="1:3" ht="15" thickBot="1" x14ac:dyDescent="0.35">
      <c r="B14" s="3" t="s">
        <v>10</v>
      </c>
      <c r="C14" s="7">
        <f>9*2</f>
        <v>18</v>
      </c>
    </row>
    <row r="15" spans="1:3" ht="15" thickBot="1" x14ac:dyDescent="0.35">
      <c r="B15" s="3" t="s">
        <v>11</v>
      </c>
      <c r="C15" s="5">
        <v>8</v>
      </c>
    </row>
    <row r="16" spans="1:3" x14ac:dyDescent="0.3">
      <c r="B16" s="2" t="s">
        <v>12</v>
      </c>
      <c r="C16" s="4">
        <f>SUM(C14:C15)</f>
        <v>26</v>
      </c>
    </row>
    <row r="18" spans="1:10" x14ac:dyDescent="0.3">
      <c r="A18" t="s">
        <v>13</v>
      </c>
    </row>
    <row r="20" spans="1:10" x14ac:dyDescent="0.3">
      <c r="A20" t="s">
        <v>14</v>
      </c>
    </row>
    <row r="21" spans="1:10" x14ac:dyDescent="0.3">
      <c r="A21" t="s">
        <v>15</v>
      </c>
    </row>
    <row r="22" spans="1:10" x14ac:dyDescent="0.3">
      <c r="A22" t="s">
        <v>16</v>
      </c>
    </row>
    <row r="23" spans="1:10" x14ac:dyDescent="0.3">
      <c r="A23" t="s">
        <v>17</v>
      </c>
    </row>
    <row r="24" spans="1:10" x14ac:dyDescent="0.3">
      <c r="A24" t="s">
        <v>18</v>
      </c>
    </row>
    <row r="25" spans="1:10" x14ac:dyDescent="0.3">
      <c r="A25" t="s">
        <v>19</v>
      </c>
      <c r="E25" s="25" t="s">
        <v>20</v>
      </c>
      <c r="F25" s="25"/>
      <c r="H25" s="6" t="s">
        <v>21</v>
      </c>
      <c r="I25" s="9" t="s">
        <v>22</v>
      </c>
      <c r="J25" s="9" t="s">
        <v>23</v>
      </c>
    </row>
    <row r="26" spans="1:10" ht="15" thickBot="1" x14ac:dyDescent="0.35">
      <c r="A26" t="s">
        <v>24</v>
      </c>
      <c r="E26" s="13" t="s">
        <v>25</v>
      </c>
      <c r="F26" s="13" t="s">
        <v>26</v>
      </c>
      <c r="H26" s="2"/>
      <c r="I26" s="8">
        <v>0</v>
      </c>
      <c r="J26" s="8">
        <f>I26*5</f>
        <v>0</v>
      </c>
    </row>
    <row r="27" spans="1:10" ht="15" thickBot="1" x14ac:dyDescent="0.35">
      <c r="A27" t="s">
        <v>27</v>
      </c>
      <c r="E27" s="10">
        <f>B11</f>
        <v>1</v>
      </c>
      <c r="F27" s="11">
        <f>B12</f>
        <v>4</v>
      </c>
      <c r="G27" s="12"/>
      <c r="H27" s="2"/>
      <c r="I27" s="8">
        <v>0.03</v>
      </c>
      <c r="J27" s="8">
        <f t="shared" ref="J27:J33" si="0">I27*5</f>
        <v>0.15</v>
      </c>
    </row>
    <row r="28" spans="1:10" x14ac:dyDescent="0.3">
      <c r="A28" t="s">
        <v>28</v>
      </c>
      <c r="H28" s="2"/>
      <c r="I28" s="8">
        <v>0.1</v>
      </c>
      <c r="J28" s="8">
        <f t="shared" si="0"/>
        <v>0.5</v>
      </c>
    </row>
    <row r="29" spans="1:10" x14ac:dyDescent="0.3">
      <c r="A29" t="s">
        <v>29</v>
      </c>
      <c r="H29" s="2"/>
      <c r="I29" s="8">
        <v>0.3</v>
      </c>
      <c r="J29" s="8">
        <f t="shared" si="0"/>
        <v>1.5</v>
      </c>
    </row>
    <row r="30" spans="1:10" x14ac:dyDescent="0.3">
      <c r="A30" t="s">
        <v>30</v>
      </c>
      <c r="H30" s="2"/>
      <c r="I30" s="8">
        <v>1</v>
      </c>
      <c r="J30" s="8">
        <f t="shared" si="0"/>
        <v>5</v>
      </c>
    </row>
    <row r="31" spans="1:10" x14ac:dyDescent="0.3">
      <c r="A31" t="s">
        <v>31</v>
      </c>
      <c r="H31" s="2"/>
      <c r="I31" s="8">
        <v>3</v>
      </c>
      <c r="J31" s="8">
        <f t="shared" si="0"/>
        <v>15</v>
      </c>
    </row>
    <row r="32" spans="1:10" x14ac:dyDescent="0.3">
      <c r="A32" t="s">
        <v>32</v>
      </c>
      <c r="H32" s="2"/>
      <c r="I32" s="8">
        <v>10</v>
      </c>
      <c r="J32" s="8">
        <f t="shared" si="0"/>
        <v>50</v>
      </c>
    </row>
    <row r="33" spans="1:10" x14ac:dyDescent="0.3">
      <c r="A33" t="s">
        <v>33</v>
      </c>
      <c r="H33" s="2"/>
      <c r="I33" s="8">
        <v>25</v>
      </c>
      <c r="J33" s="8">
        <f t="shared" si="0"/>
        <v>125</v>
      </c>
    </row>
    <row r="34" spans="1:10" x14ac:dyDescent="0.3">
      <c r="A34" t="s">
        <v>34</v>
      </c>
    </row>
    <row r="35" spans="1:10" x14ac:dyDescent="0.3">
      <c r="A35" t="s">
        <v>35</v>
      </c>
    </row>
    <row r="36" spans="1:10" x14ac:dyDescent="0.3">
      <c r="A36" t="s">
        <v>36</v>
      </c>
    </row>
    <row r="37" spans="1:10" x14ac:dyDescent="0.3">
      <c r="A37" t="s">
        <v>37</v>
      </c>
    </row>
    <row r="39" spans="1:10" x14ac:dyDescent="0.3">
      <c r="A39" t="s">
        <v>38</v>
      </c>
    </row>
    <row r="40" spans="1:10" x14ac:dyDescent="0.3">
      <c r="A40" s="6" t="s">
        <v>39</v>
      </c>
      <c r="B40" s="6" t="s">
        <v>40</v>
      </c>
      <c r="C40" s="6" t="s">
        <v>41</v>
      </c>
      <c r="D40" s="6" t="s">
        <v>42</v>
      </c>
      <c r="E40" s="6" t="s">
        <v>43</v>
      </c>
      <c r="F40" s="6" t="s">
        <v>21</v>
      </c>
      <c r="G40" s="6" t="s">
        <v>23</v>
      </c>
      <c r="H40" s="6" t="s">
        <v>44</v>
      </c>
      <c r="I40" s="6" t="s">
        <v>45</v>
      </c>
    </row>
    <row r="41" spans="1:10" x14ac:dyDescent="0.3">
      <c r="A41" s="2"/>
      <c r="B41" s="8"/>
      <c r="C41" s="8"/>
      <c r="D41" s="8"/>
      <c r="E41" s="8"/>
      <c r="F41" s="8"/>
      <c r="G41" s="8"/>
      <c r="H41" s="8">
        <f t="shared" ref="H41:H72" si="1">$E$27</f>
        <v>1</v>
      </c>
      <c r="I41" s="8">
        <f>F41/H41</f>
        <v>0</v>
      </c>
    </row>
    <row r="42" spans="1:10" x14ac:dyDescent="0.3">
      <c r="A42" s="2"/>
      <c r="B42" s="8"/>
      <c r="C42" s="8"/>
      <c r="D42" s="8"/>
      <c r="E42" s="8"/>
      <c r="F42" s="8"/>
      <c r="G42" s="8"/>
      <c r="H42" s="8">
        <f t="shared" si="1"/>
        <v>1</v>
      </c>
      <c r="I42" s="8">
        <f t="shared" ref="I42:I105" si="2">F42/H42</f>
        <v>0</v>
      </c>
    </row>
    <row r="43" spans="1:10" x14ac:dyDescent="0.3">
      <c r="A43" s="2"/>
      <c r="B43" s="8"/>
      <c r="C43" s="8"/>
      <c r="D43" s="8"/>
      <c r="E43" s="8"/>
      <c r="F43" s="8"/>
      <c r="G43" s="8"/>
      <c r="H43" s="8">
        <f t="shared" si="1"/>
        <v>1</v>
      </c>
      <c r="I43" s="8">
        <f t="shared" si="2"/>
        <v>0</v>
      </c>
    </row>
    <row r="44" spans="1:10" x14ac:dyDescent="0.3">
      <c r="A44" s="2"/>
      <c r="B44" s="8"/>
      <c r="C44" s="8"/>
      <c r="D44" s="8"/>
      <c r="E44" s="8"/>
      <c r="F44" s="8"/>
      <c r="G44" s="8"/>
      <c r="H44" s="8">
        <f t="shared" si="1"/>
        <v>1</v>
      </c>
      <c r="I44" s="8">
        <f t="shared" si="2"/>
        <v>0</v>
      </c>
    </row>
    <row r="45" spans="1:10" x14ac:dyDescent="0.3">
      <c r="A45" s="2"/>
      <c r="B45" s="8"/>
      <c r="C45" s="8"/>
      <c r="D45" s="8"/>
      <c r="E45" s="8"/>
      <c r="F45" s="8"/>
      <c r="G45" s="8"/>
      <c r="H45" s="8">
        <f t="shared" si="1"/>
        <v>1</v>
      </c>
      <c r="I45" s="8">
        <f t="shared" si="2"/>
        <v>0</v>
      </c>
    </row>
    <row r="46" spans="1:10" x14ac:dyDescent="0.3">
      <c r="A46" s="2"/>
      <c r="B46" s="8"/>
      <c r="C46" s="8"/>
      <c r="D46" s="8"/>
      <c r="E46" s="8"/>
      <c r="F46" s="8"/>
      <c r="G46" s="8"/>
      <c r="H46" s="8">
        <f t="shared" si="1"/>
        <v>1</v>
      </c>
      <c r="I46" s="8">
        <f t="shared" si="2"/>
        <v>0</v>
      </c>
    </row>
    <row r="47" spans="1:10" x14ac:dyDescent="0.3">
      <c r="A47" s="2"/>
      <c r="B47" s="8"/>
      <c r="C47" s="8"/>
      <c r="D47" s="8"/>
      <c r="E47" s="8"/>
      <c r="F47" s="8"/>
      <c r="G47" s="8"/>
      <c r="H47" s="8">
        <f t="shared" si="1"/>
        <v>1</v>
      </c>
      <c r="I47" s="8">
        <f t="shared" si="2"/>
        <v>0</v>
      </c>
    </row>
    <row r="48" spans="1:10" x14ac:dyDescent="0.3">
      <c r="A48" s="2"/>
      <c r="B48" s="8"/>
      <c r="C48" s="8"/>
      <c r="D48" s="8"/>
      <c r="E48" s="8"/>
      <c r="F48" s="8"/>
      <c r="G48" s="8"/>
      <c r="H48" s="8">
        <f t="shared" si="1"/>
        <v>1</v>
      </c>
      <c r="I48" s="8">
        <f t="shared" si="2"/>
        <v>0</v>
      </c>
    </row>
    <row r="49" spans="1:9" x14ac:dyDescent="0.3">
      <c r="A49" s="2"/>
      <c r="B49" s="8"/>
      <c r="C49" s="8"/>
      <c r="D49" s="8"/>
      <c r="E49" s="8"/>
      <c r="F49" s="8"/>
      <c r="G49" s="8"/>
      <c r="H49" s="8">
        <f t="shared" si="1"/>
        <v>1</v>
      </c>
      <c r="I49" s="8">
        <f t="shared" si="2"/>
        <v>0</v>
      </c>
    </row>
    <row r="50" spans="1:9" x14ac:dyDescent="0.3">
      <c r="A50" s="2"/>
      <c r="B50" s="8"/>
      <c r="C50" s="8"/>
      <c r="D50" s="8"/>
      <c r="E50" s="8"/>
      <c r="F50" s="8"/>
      <c r="G50" s="8"/>
      <c r="H50" s="8">
        <f t="shared" si="1"/>
        <v>1</v>
      </c>
      <c r="I50" s="8">
        <f t="shared" si="2"/>
        <v>0</v>
      </c>
    </row>
    <row r="51" spans="1:9" x14ac:dyDescent="0.3">
      <c r="A51" s="2"/>
      <c r="B51" s="8"/>
      <c r="C51" s="8"/>
      <c r="D51" s="8"/>
      <c r="E51" s="8"/>
      <c r="F51" s="8"/>
      <c r="G51" s="8"/>
      <c r="H51" s="8">
        <f t="shared" si="1"/>
        <v>1</v>
      </c>
      <c r="I51" s="8">
        <f t="shared" si="2"/>
        <v>0</v>
      </c>
    </row>
    <row r="52" spans="1:9" x14ac:dyDescent="0.3">
      <c r="A52" s="2"/>
      <c r="B52" s="8"/>
      <c r="C52" s="8"/>
      <c r="D52" s="8"/>
      <c r="E52" s="8"/>
      <c r="F52" s="8"/>
      <c r="G52" s="8"/>
      <c r="H52" s="8">
        <f t="shared" si="1"/>
        <v>1</v>
      </c>
      <c r="I52" s="8">
        <f t="shared" si="2"/>
        <v>0</v>
      </c>
    </row>
    <row r="53" spans="1:9" x14ac:dyDescent="0.3">
      <c r="A53" s="2"/>
      <c r="B53" s="8"/>
      <c r="C53" s="8"/>
      <c r="D53" s="8"/>
      <c r="E53" s="8"/>
      <c r="F53" s="8"/>
      <c r="G53" s="8"/>
      <c r="H53" s="8">
        <f t="shared" si="1"/>
        <v>1</v>
      </c>
      <c r="I53" s="8">
        <f t="shared" si="2"/>
        <v>0</v>
      </c>
    </row>
    <row r="54" spans="1:9" x14ac:dyDescent="0.3">
      <c r="A54" s="2"/>
      <c r="B54" s="8"/>
      <c r="C54" s="8"/>
      <c r="D54" s="8"/>
      <c r="E54" s="8"/>
      <c r="F54" s="8"/>
      <c r="G54" s="8"/>
      <c r="H54" s="8">
        <f t="shared" si="1"/>
        <v>1</v>
      </c>
      <c r="I54" s="8">
        <f t="shared" si="2"/>
        <v>0</v>
      </c>
    </row>
    <row r="55" spans="1:9" x14ac:dyDescent="0.3">
      <c r="A55" s="2"/>
      <c r="B55" s="8"/>
      <c r="C55" s="8"/>
      <c r="D55" s="8"/>
      <c r="E55" s="8"/>
      <c r="F55" s="8"/>
      <c r="G55" s="8"/>
      <c r="H55" s="8">
        <f t="shared" si="1"/>
        <v>1</v>
      </c>
      <c r="I55" s="8">
        <f t="shared" si="2"/>
        <v>0</v>
      </c>
    </row>
    <row r="56" spans="1:9" x14ac:dyDescent="0.3">
      <c r="A56" s="2"/>
      <c r="B56" s="8"/>
      <c r="C56" s="8"/>
      <c r="D56" s="8"/>
      <c r="E56" s="8"/>
      <c r="F56" s="8"/>
      <c r="G56" s="8"/>
      <c r="H56" s="8">
        <f t="shared" si="1"/>
        <v>1</v>
      </c>
      <c r="I56" s="8">
        <f t="shared" si="2"/>
        <v>0</v>
      </c>
    </row>
    <row r="57" spans="1:9" x14ac:dyDescent="0.3">
      <c r="A57" s="2"/>
      <c r="B57" s="8"/>
      <c r="C57" s="8"/>
      <c r="D57" s="8"/>
      <c r="E57" s="8"/>
      <c r="F57" s="8"/>
      <c r="G57" s="8"/>
      <c r="H57" s="8">
        <f t="shared" si="1"/>
        <v>1</v>
      </c>
      <c r="I57" s="8">
        <f t="shared" si="2"/>
        <v>0</v>
      </c>
    </row>
    <row r="58" spans="1:9" x14ac:dyDescent="0.3">
      <c r="A58" s="2"/>
      <c r="B58" s="8"/>
      <c r="C58" s="8"/>
      <c r="D58" s="8"/>
      <c r="E58" s="8"/>
      <c r="F58" s="8"/>
      <c r="G58" s="8"/>
      <c r="H58" s="8">
        <f t="shared" si="1"/>
        <v>1</v>
      </c>
      <c r="I58" s="8">
        <f t="shared" si="2"/>
        <v>0</v>
      </c>
    </row>
    <row r="59" spans="1:9" x14ac:dyDescent="0.3">
      <c r="A59" s="2"/>
      <c r="B59" s="8"/>
      <c r="C59" s="8"/>
      <c r="D59" s="8"/>
      <c r="E59" s="8"/>
      <c r="F59" s="8"/>
      <c r="G59" s="8"/>
      <c r="H59" s="8">
        <f t="shared" si="1"/>
        <v>1</v>
      </c>
      <c r="I59" s="8">
        <f t="shared" si="2"/>
        <v>0</v>
      </c>
    </row>
    <row r="60" spans="1:9" x14ac:dyDescent="0.3">
      <c r="A60" s="2"/>
      <c r="B60" s="8"/>
      <c r="C60" s="8"/>
      <c r="D60" s="8"/>
      <c r="E60" s="8"/>
      <c r="F60" s="8"/>
      <c r="G60" s="8"/>
      <c r="H60" s="8">
        <f t="shared" si="1"/>
        <v>1</v>
      </c>
      <c r="I60" s="8">
        <f t="shared" si="2"/>
        <v>0</v>
      </c>
    </row>
    <row r="61" spans="1:9" x14ac:dyDescent="0.3">
      <c r="A61" s="2"/>
      <c r="B61" s="8"/>
      <c r="C61" s="8"/>
      <c r="D61" s="8"/>
      <c r="E61" s="8"/>
      <c r="F61" s="8"/>
      <c r="G61" s="8"/>
      <c r="H61" s="8">
        <f t="shared" si="1"/>
        <v>1</v>
      </c>
      <c r="I61" s="8">
        <f t="shared" si="2"/>
        <v>0</v>
      </c>
    </row>
    <row r="62" spans="1:9" x14ac:dyDescent="0.3">
      <c r="A62" s="2"/>
      <c r="B62" s="8"/>
      <c r="C62" s="8"/>
      <c r="D62" s="8"/>
      <c r="E62" s="8"/>
      <c r="F62" s="8"/>
      <c r="G62" s="8"/>
      <c r="H62" s="8">
        <f t="shared" si="1"/>
        <v>1</v>
      </c>
      <c r="I62" s="8">
        <f t="shared" si="2"/>
        <v>0</v>
      </c>
    </row>
    <row r="63" spans="1:9" x14ac:dyDescent="0.3">
      <c r="A63" s="2"/>
      <c r="B63" s="8"/>
      <c r="C63" s="8"/>
      <c r="D63" s="8"/>
      <c r="E63" s="8"/>
      <c r="F63" s="8"/>
      <c r="G63" s="8"/>
      <c r="H63" s="8">
        <f t="shared" si="1"/>
        <v>1</v>
      </c>
      <c r="I63" s="8">
        <f t="shared" si="2"/>
        <v>0</v>
      </c>
    </row>
    <row r="64" spans="1:9" x14ac:dyDescent="0.3">
      <c r="A64" s="2"/>
      <c r="B64" s="8"/>
      <c r="C64" s="8"/>
      <c r="D64" s="8"/>
      <c r="E64" s="8"/>
      <c r="F64" s="8"/>
      <c r="G64" s="8"/>
      <c r="H64" s="8">
        <f t="shared" si="1"/>
        <v>1</v>
      </c>
      <c r="I64" s="8">
        <f t="shared" si="2"/>
        <v>0</v>
      </c>
    </row>
    <row r="65" spans="1:9" x14ac:dyDescent="0.3">
      <c r="A65" s="2"/>
      <c r="B65" s="8"/>
      <c r="C65" s="8"/>
      <c r="D65" s="8"/>
      <c r="E65" s="8"/>
      <c r="F65" s="8"/>
      <c r="G65" s="8"/>
      <c r="H65" s="8">
        <f t="shared" si="1"/>
        <v>1</v>
      </c>
      <c r="I65" s="8">
        <f t="shared" si="2"/>
        <v>0</v>
      </c>
    </row>
    <row r="66" spans="1:9" x14ac:dyDescent="0.3">
      <c r="A66" s="2"/>
      <c r="B66" s="8"/>
      <c r="C66" s="8"/>
      <c r="D66" s="8"/>
      <c r="E66" s="8"/>
      <c r="F66" s="8"/>
      <c r="G66" s="8"/>
      <c r="H66" s="8">
        <f t="shared" si="1"/>
        <v>1</v>
      </c>
      <c r="I66" s="8">
        <f t="shared" si="2"/>
        <v>0</v>
      </c>
    </row>
    <row r="67" spans="1:9" x14ac:dyDescent="0.3">
      <c r="A67" s="2"/>
      <c r="B67" s="8"/>
      <c r="C67" s="8"/>
      <c r="D67" s="8"/>
      <c r="E67" s="8"/>
      <c r="F67" s="8"/>
      <c r="G67" s="8"/>
      <c r="H67" s="8">
        <f t="shared" si="1"/>
        <v>1</v>
      </c>
      <c r="I67" s="8">
        <f t="shared" si="2"/>
        <v>0</v>
      </c>
    </row>
    <row r="68" spans="1:9" x14ac:dyDescent="0.3">
      <c r="A68" s="2"/>
      <c r="B68" s="8"/>
      <c r="C68" s="8"/>
      <c r="D68" s="8"/>
      <c r="E68" s="8"/>
      <c r="F68" s="8"/>
      <c r="G68" s="8"/>
      <c r="H68" s="8">
        <f t="shared" si="1"/>
        <v>1</v>
      </c>
      <c r="I68" s="8">
        <f t="shared" si="2"/>
        <v>0</v>
      </c>
    </row>
    <row r="69" spans="1:9" x14ac:dyDescent="0.3">
      <c r="A69" s="2"/>
      <c r="B69" s="8"/>
      <c r="C69" s="8"/>
      <c r="D69" s="8"/>
      <c r="E69" s="8"/>
      <c r="F69" s="8"/>
      <c r="G69" s="8"/>
      <c r="H69" s="8">
        <f t="shared" si="1"/>
        <v>1</v>
      </c>
      <c r="I69" s="8">
        <f t="shared" si="2"/>
        <v>0</v>
      </c>
    </row>
    <row r="70" spans="1:9" x14ac:dyDescent="0.3">
      <c r="A70" s="2"/>
      <c r="B70" s="8"/>
      <c r="C70" s="8"/>
      <c r="D70" s="8"/>
      <c r="E70" s="8"/>
      <c r="F70" s="8"/>
      <c r="G70" s="8"/>
      <c r="H70" s="8">
        <f t="shared" si="1"/>
        <v>1</v>
      </c>
      <c r="I70" s="8">
        <f t="shared" si="2"/>
        <v>0</v>
      </c>
    </row>
    <row r="71" spans="1:9" x14ac:dyDescent="0.3">
      <c r="A71" s="2"/>
      <c r="B71" s="8"/>
      <c r="C71" s="8"/>
      <c r="D71" s="8"/>
      <c r="E71" s="8"/>
      <c r="F71" s="8"/>
      <c r="G71" s="8"/>
      <c r="H71" s="8">
        <f t="shared" si="1"/>
        <v>1</v>
      </c>
      <c r="I71" s="8">
        <f t="shared" si="2"/>
        <v>0</v>
      </c>
    </row>
    <row r="72" spans="1:9" x14ac:dyDescent="0.3">
      <c r="A72" s="2"/>
      <c r="B72" s="8"/>
      <c r="C72" s="8"/>
      <c r="D72" s="8"/>
      <c r="E72" s="8"/>
      <c r="F72" s="8"/>
      <c r="G72" s="8"/>
      <c r="H72" s="8">
        <f t="shared" si="1"/>
        <v>1</v>
      </c>
      <c r="I72" s="8">
        <f t="shared" si="2"/>
        <v>0</v>
      </c>
    </row>
    <row r="73" spans="1:9" x14ac:dyDescent="0.3">
      <c r="A73" s="2"/>
      <c r="B73" s="8"/>
      <c r="C73" s="8"/>
      <c r="D73" s="8"/>
      <c r="E73" s="8"/>
      <c r="F73" s="8"/>
      <c r="G73" s="8"/>
      <c r="H73" s="8">
        <f t="shared" ref="H73:H104" si="3">$E$27</f>
        <v>1</v>
      </c>
      <c r="I73" s="8">
        <f t="shared" si="2"/>
        <v>0</v>
      </c>
    </row>
    <row r="74" spans="1:9" x14ac:dyDescent="0.3">
      <c r="A74" s="2"/>
      <c r="B74" s="8"/>
      <c r="C74" s="8"/>
      <c r="D74" s="8"/>
      <c r="E74" s="8"/>
      <c r="F74" s="8"/>
      <c r="G74" s="8"/>
      <c r="H74" s="8">
        <f t="shared" si="3"/>
        <v>1</v>
      </c>
      <c r="I74" s="8">
        <f t="shared" si="2"/>
        <v>0</v>
      </c>
    </row>
    <row r="75" spans="1:9" x14ac:dyDescent="0.3">
      <c r="A75" s="2"/>
      <c r="B75" s="8"/>
      <c r="C75" s="8"/>
      <c r="D75" s="8"/>
      <c r="E75" s="8"/>
      <c r="F75" s="8"/>
      <c r="G75" s="8"/>
      <c r="H75" s="8">
        <f t="shared" si="3"/>
        <v>1</v>
      </c>
      <c r="I75" s="8">
        <f t="shared" si="2"/>
        <v>0</v>
      </c>
    </row>
    <row r="76" spans="1:9" x14ac:dyDescent="0.3">
      <c r="A76" s="2"/>
      <c r="B76" s="8"/>
      <c r="C76" s="8"/>
      <c r="D76" s="8"/>
      <c r="E76" s="8"/>
      <c r="F76" s="8"/>
      <c r="G76" s="8"/>
      <c r="H76" s="8">
        <f t="shared" si="3"/>
        <v>1</v>
      </c>
      <c r="I76" s="8">
        <f t="shared" si="2"/>
        <v>0</v>
      </c>
    </row>
    <row r="77" spans="1:9" x14ac:dyDescent="0.3">
      <c r="A77" s="2"/>
      <c r="B77" s="8"/>
      <c r="C77" s="8"/>
      <c r="D77" s="8"/>
      <c r="E77" s="8"/>
      <c r="F77" s="8"/>
      <c r="G77" s="8"/>
      <c r="H77" s="8">
        <f t="shared" si="3"/>
        <v>1</v>
      </c>
      <c r="I77" s="8">
        <f t="shared" si="2"/>
        <v>0</v>
      </c>
    </row>
    <row r="78" spans="1:9" x14ac:dyDescent="0.3">
      <c r="A78" s="2"/>
      <c r="B78" s="8"/>
      <c r="C78" s="8"/>
      <c r="D78" s="8"/>
      <c r="E78" s="8"/>
      <c r="F78" s="8"/>
      <c r="G78" s="8"/>
      <c r="H78" s="8">
        <f t="shared" si="3"/>
        <v>1</v>
      </c>
      <c r="I78" s="8">
        <f t="shared" si="2"/>
        <v>0</v>
      </c>
    </row>
    <row r="79" spans="1:9" x14ac:dyDescent="0.3">
      <c r="A79" s="2"/>
      <c r="B79" s="8"/>
      <c r="C79" s="8"/>
      <c r="D79" s="8"/>
      <c r="E79" s="8"/>
      <c r="F79" s="8"/>
      <c r="G79" s="8"/>
      <c r="H79" s="8">
        <f t="shared" si="3"/>
        <v>1</v>
      </c>
      <c r="I79" s="8">
        <f t="shared" si="2"/>
        <v>0</v>
      </c>
    </row>
    <row r="80" spans="1:9" x14ac:dyDescent="0.3">
      <c r="A80" s="2"/>
      <c r="B80" s="8"/>
      <c r="C80" s="8"/>
      <c r="D80" s="8"/>
      <c r="E80" s="8"/>
      <c r="F80" s="8"/>
      <c r="G80" s="8"/>
      <c r="H80" s="8">
        <f t="shared" si="3"/>
        <v>1</v>
      </c>
      <c r="I80" s="8">
        <f t="shared" si="2"/>
        <v>0</v>
      </c>
    </row>
    <row r="81" spans="1:9" x14ac:dyDescent="0.3">
      <c r="A81" s="2"/>
      <c r="B81" s="8"/>
      <c r="C81" s="8"/>
      <c r="D81" s="8"/>
      <c r="E81" s="8"/>
      <c r="F81" s="8"/>
      <c r="G81" s="8"/>
      <c r="H81" s="8">
        <f t="shared" si="3"/>
        <v>1</v>
      </c>
      <c r="I81" s="8">
        <f t="shared" si="2"/>
        <v>0</v>
      </c>
    </row>
    <row r="82" spans="1:9" x14ac:dyDescent="0.3">
      <c r="A82" s="2"/>
      <c r="B82" s="8"/>
      <c r="C82" s="8"/>
      <c r="D82" s="8"/>
      <c r="E82" s="8"/>
      <c r="F82" s="8"/>
      <c r="G82" s="8"/>
      <c r="H82" s="8">
        <f t="shared" si="3"/>
        <v>1</v>
      </c>
      <c r="I82" s="8">
        <f t="shared" si="2"/>
        <v>0</v>
      </c>
    </row>
    <row r="83" spans="1:9" x14ac:dyDescent="0.3">
      <c r="A83" s="2"/>
      <c r="B83" s="8"/>
      <c r="C83" s="8"/>
      <c r="D83" s="8"/>
      <c r="E83" s="8"/>
      <c r="F83" s="8"/>
      <c r="G83" s="8"/>
      <c r="H83" s="8">
        <f t="shared" si="3"/>
        <v>1</v>
      </c>
      <c r="I83" s="8">
        <f t="shared" si="2"/>
        <v>0</v>
      </c>
    </row>
    <row r="84" spans="1:9" x14ac:dyDescent="0.3">
      <c r="A84" s="2"/>
      <c r="B84" s="8"/>
      <c r="C84" s="8"/>
      <c r="D84" s="8"/>
      <c r="E84" s="8"/>
      <c r="F84" s="8"/>
      <c r="G84" s="8"/>
      <c r="H84" s="8">
        <f t="shared" si="3"/>
        <v>1</v>
      </c>
      <c r="I84" s="8">
        <f t="shared" si="2"/>
        <v>0</v>
      </c>
    </row>
    <row r="85" spans="1:9" x14ac:dyDescent="0.3">
      <c r="A85" s="2"/>
      <c r="B85" s="8"/>
      <c r="C85" s="8"/>
      <c r="D85" s="8"/>
      <c r="E85" s="8"/>
      <c r="F85" s="8"/>
      <c r="G85" s="8"/>
      <c r="H85" s="8">
        <f t="shared" si="3"/>
        <v>1</v>
      </c>
      <c r="I85" s="8">
        <f t="shared" si="2"/>
        <v>0</v>
      </c>
    </row>
    <row r="86" spans="1:9" x14ac:dyDescent="0.3">
      <c r="A86" s="2"/>
      <c r="B86" s="8"/>
      <c r="C86" s="8"/>
      <c r="D86" s="8"/>
      <c r="E86" s="8"/>
      <c r="F86" s="8"/>
      <c r="G86" s="8"/>
      <c r="H86" s="8">
        <f t="shared" si="3"/>
        <v>1</v>
      </c>
      <c r="I86" s="8">
        <f t="shared" si="2"/>
        <v>0</v>
      </c>
    </row>
    <row r="87" spans="1:9" x14ac:dyDescent="0.3">
      <c r="A87" s="2"/>
      <c r="B87" s="8"/>
      <c r="C87" s="8"/>
      <c r="D87" s="8"/>
      <c r="E87" s="8"/>
      <c r="F87" s="8"/>
      <c r="G87" s="8"/>
      <c r="H87" s="8">
        <f t="shared" si="3"/>
        <v>1</v>
      </c>
      <c r="I87" s="8">
        <f t="shared" si="2"/>
        <v>0</v>
      </c>
    </row>
    <row r="88" spans="1:9" x14ac:dyDescent="0.3">
      <c r="A88" s="2"/>
      <c r="B88" s="8"/>
      <c r="C88" s="8"/>
      <c r="D88" s="8"/>
      <c r="E88" s="8"/>
      <c r="F88" s="8"/>
      <c r="G88" s="8"/>
      <c r="H88" s="8">
        <f t="shared" si="3"/>
        <v>1</v>
      </c>
      <c r="I88" s="8">
        <f t="shared" si="2"/>
        <v>0</v>
      </c>
    </row>
    <row r="89" spans="1:9" x14ac:dyDescent="0.3">
      <c r="A89" s="2"/>
      <c r="B89" s="8"/>
      <c r="C89" s="8"/>
      <c r="D89" s="8"/>
      <c r="E89" s="8"/>
      <c r="F89" s="8"/>
      <c r="G89" s="8"/>
      <c r="H89" s="8">
        <f t="shared" si="3"/>
        <v>1</v>
      </c>
      <c r="I89" s="8">
        <f t="shared" si="2"/>
        <v>0</v>
      </c>
    </row>
    <row r="90" spans="1:9" x14ac:dyDescent="0.3">
      <c r="A90" s="2"/>
      <c r="B90" s="8"/>
      <c r="C90" s="8"/>
      <c r="D90" s="8"/>
      <c r="E90" s="8"/>
      <c r="F90" s="8"/>
      <c r="G90" s="8"/>
      <c r="H90" s="8">
        <f t="shared" si="3"/>
        <v>1</v>
      </c>
      <c r="I90" s="8">
        <f t="shared" si="2"/>
        <v>0</v>
      </c>
    </row>
    <row r="91" spans="1:9" x14ac:dyDescent="0.3">
      <c r="A91" s="2"/>
      <c r="B91" s="8"/>
      <c r="C91" s="8"/>
      <c r="D91" s="8"/>
      <c r="E91" s="8"/>
      <c r="F91" s="8"/>
      <c r="G91" s="8"/>
      <c r="H91" s="8">
        <f t="shared" si="3"/>
        <v>1</v>
      </c>
      <c r="I91" s="8">
        <f t="shared" si="2"/>
        <v>0</v>
      </c>
    </row>
    <row r="92" spans="1:9" x14ac:dyDescent="0.3">
      <c r="A92" s="2"/>
      <c r="B92" s="8"/>
      <c r="C92" s="8"/>
      <c r="D92" s="8"/>
      <c r="E92" s="8"/>
      <c r="F92" s="8"/>
      <c r="G92" s="8"/>
      <c r="H92" s="8">
        <f t="shared" si="3"/>
        <v>1</v>
      </c>
      <c r="I92" s="8">
        <f t="shared" si="2"/>
        <v>0</v>
      </c>
    </row>
    <row r="93" spans="1:9" x14ac:dyDescent="0.3">
      <c r="A93" s="2"/>
      <c r="B93" s="8"/>
      <c r="C93" s="8"/>
      <c r="D93" s="8"/>
      <c r="E93" s="8"/>
      <c r="F93" s="8"/>
      <c r="G93" s="8"/>
      <c r="H93" s="8">
        <f t="shared" si="3"/>
        <v>1</v>
      </c>
      <c r="I93" s="8">
        <f t="shared" si="2"/>
        <v>0</v>
      </c>
    </row>
    <row r="94" spans="1:9" x14ac:dyDescent="0.3">
      <c r="A94" s="2"/>
      <c r="B94" s="8"/>
      <c r="C94" s="8"/>
      <c r="D94" s="8"/>
      <c r="E94" s="8"/>
      <c r="F94" s="8"/>
      <c r="G94" s="8"/>
      <c r="H94" s="8">
        <f t="shared" si="3"/>
        <v>1</v>
      </c>
      <c r="I94" s="8">
        <f t="shared" si="2"/>
        <v>0</v>
      </c>
    </row>
    <row r="95" spans="1:9" x14ac:dyDescent="0.3">
      <c r="A95" s="2"/>
      <c r="B95" s="8"/>
      <c r="C95" s="8"/>
      <c r="D95" s="8"/>
      <c r="E95" s="8"/>
      <c r="F95" s="8"/>
      <c r="G95" s="8"/>
      <c r="H95" s="8">
        <f t="shared" si="3"/>
        <v>1</v>
      </c>
      <c r="I95" s="8">
        <f t="shared" si="2"/>
        <v>0</v>
      </c>
    </row>
    <row r="96" spans="1:9" x14ac:dyDescent="0.3">
      <c r="A96" s="2"/>
      <c r="B96" s="8"/>
      <c r="C96" s="8"/>
      <c r="D96" s="8"/>
      <c r="E96" s="8"/>
      <c r="F96" s="8"/>
      <c r="G96" s="8"/>
      <c r="H96" s="8">
        <f t="shared" si="3"/>
        <v>1</v>
      </c>
      <c r="I96" s="8">
        <f t="shared" si="2"/>
        <v>0</v>
      </c>
    </row>
    <row r="97" spans="1:9" x14ac:dyDescent="0.3">
      <c r="A97" s="2"/>
      <c r="B97" s="8"/>
      <c r="C97" s="8"/>
      <c r="D97" s="8"/>
      <c r="E97" s="8"/>
      <c r="F97" s="8"/>
      <c r="G97" s="8"/>
      <c r="H97" s="8">
        <f t="shared" si="3"/>
        <v>1</v>
      </c>
      <c r="I97" s="8">
        <f t="shared" si="2"/>
        <v>0</v>
      </c>
    </row>
    <row r="98" spans="1:9" x14ac:dyDescent="0.3">
      <c r="A98" s="2"/>
      <c r="B98" s="8"/>
      <c r="C98" s="8"/>
      <c r="D98" s="8"/>
      <c r="E98" s="8"/>
      <c r="F98" s="8"/>
      <c r="G98" s="8"/>
      <c r="H98" s="8">
        <f t="shared" si="3"/>
        <v>1</v>
      </c>
      <c r="I98" s="8">
        <f t="shared" si="2"/>
        <v>0</v>
      </c>
    </row>
    <row r="99" spans="1:9" x14ac:dyDescent="0.3">
      <c r="A99" s="2"/>
      <c r="B99" s="8"/>
      <c r="C99" s="8"/>
      <c r="D99" s="8"/>
      <c r="E99" s="8"/>
      <c r="F99" s="8"/>
      <c r="G99" s="8"/>
      <c r="H99" s="8">
        <f t="shared" si="3"/>
        <v>1</v>
      </c>
      <c r="I99" s="8">
        <f t="shared" si="2"/>
        <v>0</v>
      </c>
    </row>
    <row r="100" spans="1:9" x14ac:dyDescent="0.3">
      <c r="A100" s="2"/>
      <c r="B100" s="8"/>
      <c r="C100" s="8"/>
      <c r="D100" s="8"/>
      <c r="E100" s="8"/>
      <c r="F100" s="8"/>
      <c r="G100" s="8"/>
      <c r="H100" s="8">
        <f t="shared" si="3"/>
        <v>1</v>
      </c>
      <c r="I100" s="8">
        <f t="shared" si="2"/>
        <v>0</v>
      </c>
    </row>
    <row r="101" spans="1:9" x14ac:dyDescent="0.3">
      <c r="A101" s="2"/>
      <c r="B101" s="8"/>
      <c r="C101" s="8"/>
      <c r="D101" s="8"/>
      <c r="E101" s="8"/>
      <c r="F101" s="8"/>
      <c r="G101" s="8"/>
      <c r="H101" s="8">
        <f t="shared" si="3"/>
        <v>1</v>
      </c>
      <c r="I101" s="8">
        <f t="shared" si="2"/>
        <v>0</v>
      </c>
    </row>
    <row r="102" spans="1:9" x14ac:dyDescent="0.3">
      <c r="A102" s="2"/>
      <c r="B102" s="8"/>
      <c r="C102" s="8"/>
      <c r="D102" s="8"/>
      <c r="E102" s="8"/>
      <c r="F102" s="8"/>
      <c r="G102" s="8"/>
      <c r="H102" s="8">
        <f t="shared" si="3"/>
        <v>1</v>
      </c>
      <c r="I102" s="8">
        <f t="shared" si="2"/>
        <v>0</v>
      </c>
    </row>
    <row r="103" spans="1:9" x14ac:dyDescent="0.3">
      <c r="A103" s="2"/>
      <c r="B103" s="8"/>
      <c r="C103" s="8"/>
      <c r="D103" s="8"/>
      <c r="E103" s="8"/>
      <c r="F103" s="8"/>
      <c r="G103" s="8"/>
      <c r="H103" s="8">
        <f t="shared" si="3"/>
        <v>1</v>
      </c>
      <c r="I103" s="8">
        <f t="shared" si="2"/>
        <v>0</v>
      </c>
    </row>
    <row r="104" spans="1:9" x14ac:dyDescent="0.3">
      <c r="A104" s="2"/>
      <c r="B104" s="8"/>
      <c r="C104" s="8"/>
      <c r="D104" s="8"/>
      <c r="E104" s="8"/>
      <c r="F104" s="8"/>
      <c r="G104" s="8"/>
      <c r="H104" s="8">
        <f t="shared" si="3"/>
        <v>1</v>
      </c>
      <c r="I104" s="8">
        <f t="shared" si="2"/>
        <v>0</v>
      </c>
    </row>
    <row r="105" spans="1:9" x14ac:dyDescent="0.3">
      <c r="A105" s="2"/>
      <c r="B105" s="8"/>
      <c r="C105" s="8"/>
      <c r="D105" s="8"/>
      <c r="E105" s="8"/>
      <c r="F105" s="8"/>
      <c r="G105" s="8"/>
      <c r="H105" s="8">
        <f t="shared" ref="H105:H136" si="4">$E$27</f>
        <v>1</v>
      </c>
      <c r="I105" s="8">
        <f t="shared" si="2"/>
        <v>0</v>
      </c>
    </row>
    <row r="106" spans="1:9" x14ac:dyDescent="0.3">
      <c r="A106" s="2"/>
      <c r="B106" s="8"/>
      <c r="C106" s="8"/>
      <c r="D106" s="8"/>
      <c r="E106" s="8"/>
      <c r="F106" s="8"/>
      <c r="G106" s="8"/>
      <c r="H106" s="8">
        <f t="shared" si="4"/>
        <v>1</v>
      </c>
      <c r="I106" s="8">
        <f t="shared" ref="I106:I151" si="5">F106/H106</f>
        <v>0</v>
      </c>
    </row>
    <row r="107" spans="1:9" x14ac:dyDescent="0.3">
      <c r="A107" s="2"/>
      <c r="B107" s="8"/>
      <c r="C107" s="8"/>
      <c r="D107" s="8"/>
      <c r="E107" s="8"/>
      <c r="F107" s="8"/>
      <c r="G107" s="8"/>
      <c r="H107" s="8">
        <f t="shared" si="4"/>
        <v>1</v>
      </c>
      <c r="I107" s="8">
        <f t="shared" si="5"/>
        <v>0</v>
      </c>
    </row>
    <row r="108" spans="1:9" x14ac:dyDescent="0.3">
      <c r="A108" s="2"/>
      <c r="B108" s="8"/>
      <c r="C108" s="8"/>
      <c r="D108" s="8"/>
      <c r="E108" s="8"/>
      <c r="F108" s="8"/>
      <c r="G108" s="8"/>
      <c r="H108" s="8">
        <f t="shared" si="4"/>
        <v>1</v>
      </c>
      <c r="I108" s="8">
        <f t="shared" si="5"/>
        <v>0</v>
      </c>
    </row>
    <row r="109" spans="1:9" x14ac:dyDescent="0.3">
      <c r="A109" s="2"/>
      <c r="B109" s="8"/>
      <c r="C109" s="8"/>
      <c r="D109" s="8"/>
      <c r="E109" s="8"/>
      <c r="F109" s="8"/>
      <c r="G109" s="8"/>
      <c r="H109" s="8">
        <f t="shared" si="4"/>
        <v>1</v>
      </c>
      <c r="I109" s="8">
        <f t="shared" si="5"/>
        <v>0</v>
      </c>
    </row>
    <row r="110" spans="1:9" x14ac:dyDescent="0.3">
      <c r="A110" s="2"/>
      <c r="B110" s="8"/>
      <c r="C110" s="8"/>
      <c r="D110" s="8"/>
      <c r="E110" s="8"/>
      <c r="F110" s="8"/>
      <c r="G110" s="8"/>
      <c r="H110" s="8">
        <f t="shared" si="4"/>
        <v>1</v>
      </c>
      <c r="I110" s="8">
        <f t="shared" si="5"/>
        <v>0</v>
      </c>
    </row>
    <row r="111" spans="1:9" x14ac:dyDescent="0.3">
      <c r="A111" s="2"/>
      <c r="B111" s="8"/>
      <c r="C111" s="8"/>
      <c r="D111" s="8"/>
      <c r="E111" s="8"/>
      <c r="F111" s="8"/>
      <c r="G111" s="8"/>
      <c r="H111" s="8">
        <f t="shared" si="4"/>
        <v>1</v>
      </c>
      <c r="I111" s="8">
        <f t="shared" si="5"/>
        <v>0</v>
      </c>
    </row>
    <row r="112" spans="1:9" x14ac:dyDescent="0.3">
      <c r="A112" s="2"/>
      <c r="B112" s="8"/>
      <c r="C112" s="8"/>
      <c r="D112" s="8"/>
      <c r="E112" s="8"/>
      <c r="F112" s="8"/>
      <c r="G112" s="8"/>
      <c r="H112" s="8">
        <f t="shared" si="4"/>
        <v>1</v>
      </c>
      <c r="I112" s="8">
        <f t="shared" si="5"/>
        <v>0</v>
      </c>
    </row>
    <row r="113" spans="1:9" x14ac:dyDescent="0.3">
      <c r="A113" s="2"/>
      <c r="B113" s="8"/>
      <c r="C113" s="8"/>
      <c r="D113" s="8"/>
      <c r="E113" s="8"/>
      <c r="F113" s="8"/>
      <c r="G113" s="8"/>
      <c r="H113" s="8">
        <f t="shared" si="4"/>
        <v>1</v>
      </c>
      <c r="I113" s="8">
        <f t="shared" si="5"/>
        <v>0</v>
      </c>
    </row>
    <row r="114" spans="1:9" x14ac:dyDescent="0.3">
      <c r="A114" s="2"/>
      <c r="B114" s="8"/>
      <c r="C114" s="8"/>
      <c r="D114" s="8"/>
      <c r="E114" s="8"/>
      <c r="F114" s="8"/>
      <c r="G114" s="8"/>
      <c r="H114" s="8">
        <f t="shared" si="4"/>
        <v>1</v>
      </c>
      <c r="I114" s="8">
        <f t="shared" si="5"/>
        <v>0</v>
      </c>
    </row>
    <row r="115" spans="1:9" x14ac:dyDescent="0.3">
      <c r="A115" s="2"/>
      <c r="B115" s="8"/>
      <c r="C115" s="8"/>
      <c r="D115" s="8"/>
      <c r="E115" s="8"/>
      <c r="F115" s="8"/>
      <c r="G115" s="8"/>
      <c r="H115" s="8">
        <f t="shared" si="4"/>
        <v>1</v>
      </c>
      <c r="I115" s="8">
        <f t="shared" si="5"/>
        <v>0</v>
      </c>
    </row>
    <row r="116" spans="1:9" x14ac:dyDescent="0.3">
      <c r="A116" s="2"/>
      <c r="B116" s="8"/>
      <c r="C116" s="8"/>
      <c r="D116" s="8"/>
      <c r="E116" s="8"/>
      <c r="F116" s="8"/>
      <c r="G116" s="8"/>
      <c r="H116" s="8">
        <f t="shared" si="4"/>
        <v>1</v>
      </c>
      <c r="I116" s="8">
        <f t="shared" si="5"/>
        <v>0</v>
      </c>
    </row>
    <row r="117" spans="1:9" x14ac:dyDescent="0.3">
      <c r="A117" s="2"/>
      <c r="B117" s="8"/>
      <c r="C117" s="8"/>
      <c r="D117" s="8"/>
      <c r="E117" s="8"/>
      <c r="F117" s="8"/>
      <c r="G117" s="8"/>
      <c r="H117" s="8">
        <f t="shared" si="4"/>
        <v>1</v>
      </c>
      <c r="I117" s="8">
        <f t="shared" si="5"/>
        <v>0</v>
      </c>
    </row>
    <row r="118" spans="1:9" x14ac:dyDescent="0.3">
      <c r="A118" s="2"/>
      <c r="B118" s="8"/>
      <c r="C118" s="8"/>
      <c r="D118" s="8"/>
      <c r="E118" s="8"/>
      <c r="F118" s="8"/>
      <c r="G118" s="8"/>
      <c r="H118" s="8">
        <f t="shared" si="4"/>
        <v>1</v>
      </c>
      <c r="I118" s="8">
        <f t="shared" si="5"/>
        <v>0</v>
      </c>
    </row>
    <row r="119" spans="1:9" x14ac:dyDescent="0.3">
      <c r="A119" s="2"/>
      <c r="B119" s="8"/>
      <c r="C119" s="8"/>
      <c r="D119" s="8"/>
      <c r="E119" s="8"/>
      <c r="F119" s="8"/>
      <c r="G119" s="8"/>
      <c r="H119" s="8">
        <f t="shared" si="4"/>
        <v>1</v>
      </c>
      <c r="I119" s="8">
        <f t="shared" si="5"/>
        <v>0</v>
      </c>
    </row>
    <row r="120" spans="1:9" x14ac:dyDescent="0.3">
      <c r="A120" s="2"/>
      <c r="B120" s="8"/>
      <c r="C120" s="8"/>
      <c r="D120" s="8"/>
      <c r="E120" s="8"/>
      <c r="F120" s="8"/>
      <c r="G120" s="8"/>
      <c r="H120" s="8">
        <f t="shared" si="4"/>
        <v>1</v>
      </c>
      <c r="I120" s="8">
        <f t="shared" si="5"/>
        <v>0</v>
      </c>
    </row>
    <row r="121" spans="1:9" x14ac:dyDescent="0.3">
      <c r="A121" s="2"/>
      <c r="B121" s="8"/>
      <c r="C121" s="8"/>
      <c r="D121" s="8"/>
      <c r="E121" s="8"/>
      <c r="F121" s="8"/>
      <c r="G121" s="8"/>
      <c r="H121" s="8">
        <f t="shared" si="4"/>
        <v>1</v>
      </c>
      <c r="I121" s="8">
        <f t="shared" si="5"/>
        <v>0</v>
      </c>
    </row>
    <row r="122" spans="1:9" x14ac:dyDescent="0.3">
      <c r="A122" s="2"/>
      <c r="B122" s="8"/>
      <c r="C122" s="8"/>
      <c r="D122" s="8"/>
      <c r="E122" s="8"/>
      <c r="F122" s="8"/>
      <c r="G122" s="8"/>
      <c r="H122" s="8">
        <f t="shared" si="4"/>
        <v>1</v>
      </c>
      <c r="I122" s="8">
        <f t="shared" si="5"/>
        <v>0</v>
      </c>
    </row>
    <row r="123" spans="1:9" x14ac:dyDescent="0.3">
      <c r="A123" s="2"/>
      <c r="B123" s="8"/>
      <c r="C123" s="8"/>
      <c r="D123" s="8"/>
      <c r="E123" s="8"/>
      <c r="F123" s="8"/>
      <c r="G123" s="8"/>
      <c r="H123" s="8">
        <f t="shared" si="4"/>
        <v>1</v>
      </c>
      <c r="I123" s="8">
        <f t="shared" si="5"/>
        <v>0</v>
      </c>
    </row>
    <row r="124" spans="1:9" x14ac:dyDescent="0.3">
      <c r="A124" s="2"/>
      <c r="B124" s="8"/>
      <c r="C124" s="8"/>
      <c r="D124" s="8"/>
      <c r="E124" s="8"/>
      <c r="F124" s="8"/>
      <c r="G124" s="8"/>
      <c r="H124" s="8">
        <f t="shared" si="4"/>
        <v>1</v>
      </c>
      <c r="I124" s="8">
        <f t="shared" si="5"/>
        <v>0</v>
      </c>
    </row>
    <row r="125" spans="1:9" x14ac:dyDescent="0.3">
      <c r="A125" s="2"/>
      <c r="B125" s="8"/>
      <c r="C125" s="8"/>
      <c r="D125" s="8"/>
      <c r="E125" s="8"/>
      <c r="F125" s="8"/>
      <c r="G125" s="8"/>
      <c r="H125" s="8">
        <f t="shared" si="4"/>
        <v>1</v>
      </c>
      <c r="I125" s="8">
        <f t="shared" si="5"/>
        <v>0</v>
      </c>
    </row>
    <row r="126" spans="1:9" x14ac:dyDescent="0.3">
      <c r="A126" s="2"/>
      <c r="B126" s="8"/>
      <c r="C126" s="8"/>
      <c r="D126" s="8"/>
      <c r="E126" s="8"/>
      <c r="F126" s="8"/>
      <c r="G126" s="8"/>
      <c r="H126" s="8">
        <f t="shared" si="4"/>
        <v>1</v>
      </c>
      <c r="I126" s="8">
        <f t="shared" si="5"/>
        <v>0</v>
      </c>
    </row>
    <row r="127" spans="1:9" x14ac:dyDescent="0.3">
      <c r="A127" s="2"/>
      <c r="B127" s="8"/>
      <c r="C127" s="8"/>
      <c r="D127" s="8"/>
      <c r="E127" s="8"/>
      <c r="F127" s="8"/>
      <c r="G127" s="8"/>
      <c r="H127" s="8">
        <f t="shared" si="4"/>
        <v>1</v>
      </c>
      <c r="I127" s="8">
        <f t="shared" si="5"/>
        <v>0</v>
      </c>
    </row>
    <row r="128" spans="1:9" x14ac:dyDescent="0.3">
      <c r="A128" s="2"/>
      <c r="B128" s="8"/>
      <c r="C128" s="8"/>
      <c r="D128" s="8"/>
      <c r="E128" s="8"/>
      <c r="F128" s="8"/>
      <c r="G128" s="8"/>
      <c r="H128" s="8">
        <f t="shared" si="4"/>
        <v>1</v>
      </c>
      <c r="I128" s="8">
        <f t="shared" si="5"/>
        <v>0</v>
      </c>
    </row>
    <row r="129" spans="1:9" x14ac:dyDescent="0.3">
      <c r="A129" s="2"/>
      <c r="B129" s="8"/>
      <c r="C129" s="8"/>
      <c r="D129" s="8"/>
      <c r="E129" s="8"/>
      <c r="F129" s="8"/>
      <c r="G129" s="8"/>
      <c r="H129" s="8">
        <f t="shared" si="4"/>
        <v>1</v>
      </c>
      <c r="I129" s="8">
        <f t="shared" si="5"/>
        <v>0</v>
      </c>
    </row>
    <row r="130" spans="1:9" x14ac:dyDescent="0.3">
      <c r="A130" s="2"/>
      <c r="B130" s="8"/>
      <c r="C130" s="8"/>
      <c r="D130" s="8"/>
      <c r="E130" s="8"/>
      <c r="F130" s="8"/>
      <c r="G130" s="8"/>
      <c r="H130" s="8">
        <f t="shared" si="4"/>
        <v>1</v>
      </c>
      <c r="I130" s="8">
        <f t="shared" si="5"/>
        <v>0</v>
      </c>
    </row>
    <row r="131" spans="1:9" x14ac:dyDescent="0.3">
      <c r="A131" s="2"/>
      <c r="B131" s="8"/>
      <c r="C131" s="8"/>
      <c r="D131" s="8"/>
      <c r="E131" s="8"/>
      <c r="F131" s="8"/>
      <c r="G131" s="8"/>
      <c r="H131" s="8">
        <f t="shared" si="4"/>
        <v>1</v>
      </c>
      <c r="I131" s="8">
        <f t="shared" si="5"/>
        <v>0</v>
      </c>
    </row>
    <row r="132" spans="1:9" x14ac:dyDescent="0.3">
      <c r="A132" s="2"/>
      <c r="B132" s="8"/>
      <c r="C132" s="8"/>
      <c r="D132" s="8"/>
      <c r="E132" s="8"/>
      <c r="F132" s="8"/>
      <c r="G132" s="8"/>
      <c r="H132" s="8">
        <f t="shared" si="4"/>
        <v>1</v>
      </c>
      <c r="I132" s="8">
        <f t="shared" si="5"/>
        <v>0</v>
      </c>
    </row>
    <row r="133" spans="1:9" x14ac:dyDescent="0.3">
      <c r="A133" s="2"/>
      <c r="B133" s="8"/>
      <c r="C133" s="8"/>
      <c r="D133" s="8"/>
      <c r="E133" s="8"/>
      <c r="F133" s="8"/>
      <c r="G133" s="8"/>
      <c r="H133" s="8">
        <f t="shared" si="4"/>
        <v>1</v>
      </c>
      <c r="I133" s="8">
        <f t="shared" si="5"/>
        <v>0</v>
      </c>
    </row>
    <row r="134" spans="1:9" x14ac:dyDescent="0.3">
      <c r="A134" s="2"/>
      <c r="B134" s="8"/>
      <c r="C134" s="8"/>
      <c r="D134" s="8"/>
      <c r="E134" s="8"/>
      <c r="F134" s="8"/>
      <c r="G134" s="8"/>
      <c r="H134" s="8">
        <f t="shared" si="4"/>
        <v>1</v>
      </c>
      <c r="I134" s="8">
        <f t="shared" si="5"/>
        <v>0</v>
      </c>
    </row>
    <row r="135" spans="1:9" x14ac:dyDescent="0.3">
      <c r="A135" s="2"/>
      <c r="B135" s="8"/>
      <c r="C135" s="8"/>
      <c r="D135" s="8"/>
      <c r="E135" s="8"/>
      <c r="F135" s="8"/>
      <c r="G135" s="8"/>
      <c r="H135" s="8">
        <f t="shared" si="4"/>
        <v>1</v>
      </c>
      <c r="I135" s="8">
        <f t="shared" si="5"/>
        <v>0</v>
      </c>
    </row>
    <row r="136" spans="1:9" x14ac:dyDescent="0.3">
      <c r="A136" s="2"/>
      <c r="B136" s="8"/>
      <c r="C136" s="8"/>
      <c r="D136" s="8"/>
      <c r="E136" s="8"/>
      <c r="F136" s="8"/>
      <c r="G136" s="8"/>
      <c r="H136" s="8">
        <f t="shared" si="4"/>
        <v>1</v>
      </c>
      <c r="I136" s="8">
        <f t="shared" si="5"/>
        <v>0</v>
      </c>
    </row>
    <row r="137" spans="1:9" x14ac:dyDescent="0.3">
      <c r="A137" s="14"/>
      <c r="B137" s="8"/>
      <c r="C137" s="8"/>
      <c r="D137" s="8"/>
      <c r="E137" s="8"/>
      <c r="F137" s="8"/>
      <c r="G137" s="8"/>
      <c r="H137" s="8">
        <f t="shared" ref="H137:H151" si="6">$E$27</f>
        <v>1</v>
      </c>
      <c r="I137" s="8">
        <f t="shared" si="5"/>
        <v>0</v>
      </c>
    </row>
    <row r="138" spans="1:9" x14ac:dyDescent="0.3">
      <c r="A138" s="2"/>
      <c r="B138" s="8"/>
      <c r="C138" s="8"/>
      <c r="D138" s="8"/>
      <c r="E138" s="8"/>
      <c r="F138" s="8"/>
      <c r="G138" s="8"/>
      <c r="H138" s="8">
        <f t="shared" si="6"/>
        <v>1</v>
      </c>
      <c r="I138" s="8">
        <f t="shared" si="5"/>
        <v>0</v>
      </c>
    </row>
    <row r="139" spans="1:9" x14ac:dyDescent="0.3">
      <c r="A139" s="14"/>
      <c r="B139" s="8"/>
      <c r="C139" s="8"/>
      <c r="D139" s="8"/>
      <c r="E139" s="8"/>
      <c r="F139" s="8"/>
      <c r="G139" s="8"/>
      <c r="H139" s="8">
        <f t="shared" si="6"/>
        <v>1</v>
      </c>
      <c r="I139" s="8">
        <f t="shared" si="5"/>
        <v>0</v>
      </c>
    </row>
    <row r="140" spans="1:9" x14ac:dyDescent="0.3">
      <c r="A140" s="2"/>
      <c r="B140" s="8"/>
      <c r="C140" s="8"/>
      <c r="D140" s="8"/>
      <c r="E140" s="8"/>
      <c r="F140" s="8"/>
      <c r="G140" s="8"/>
      <c r="H140" s="8">
        <f t="shared" si="6"/>
        <v>1</v>
      </c>
      <c r="I140" s="8">
        <f t="shared" si="5"/>
        <v>0</v>
      </c>
    </row>
    <row r="141" spans="1:9" x14ac:dyDescent="0.3">
      <c r="A141" s="14"/>
      <c r="B141" s="8"/>
      <c r="C141" s="8"/>
      <c r="D141" s="8"/>
      <c r="E141" s="8"/>
      <c r="F141" s="8"/>
      <c r="G141" s="8"/>
      <c r="H141" s="8">
        <f t="shared" si="6"/>
        <v>1</v>
      </c>
      <c r="I141" s="8">
        <f t="shared" si="5"/>
        <v>0</v>
      </c>
    </row>
    <row r="142" spans="1:9" x14ac:dyDescent="0.3">
      <c r="A142" s="2"/>
      <c r="B142" s="8"/>
      <c r="C142" s="8"/>
      <c r="D142" s="8"/>
      <c r="E142" s="8"/>
      <c r="F142" s="8"/>
      <c r="G142" s="8"/>
      <c r="H142" s="8">
        <f t="shared" si="6"/>
        <v>1</v>
      </c>
      <c r="I142" s="8">
        <f t="shared" si="5"/>
        <v>0</v>
      </c>
    </row>
    <row r="143" spans="1:9" x14ac:dyDescent="0.3">
      <c r="A143" s="14"/>
      <c r="B143" s="8"/>
      <c r="C143" s="8"/>
      <c r="D143" s="8"/>
      <c r="E143" s="8"/>
      <c r="F143" s="8"/>
      <c r="G143" s="8"/>
      <c r="H143" s="8">
        <f t="shared" si="6"/>
        <v>1</v>
      </c>
      <c r="I143" s="8">
        <f t="shared" si="5"/>
        <v>0</v>
      </c>
    </row>
    <row r="144" spans="1:9" x14ac:dyDescent="0.3">
      <c r="A144" s="2"/>
      <c r="B144" s="8"/>
      <c r="C144" s="8"/>
      <c r="D144" s="8"/>
      <c r="E144" s="8"/>
      <c r="F144" s="8"/>
      <c r="G144" s="8"/>
      <c r="H144" s="8">
        <f t="shared" si="6"/>
        <v>1</v>
      </c>
      <c r="I144" s="8">
        <f t="shared" si="5"/>
        <v>0</v>
      </c>
    </row>
    <row r="145" spans="1:9" x14ac:dyDescent="0.3">
      <c r="A145" s="14"/>
      <c r="B145" s="8"/>
      <c r="C145" s="8"/>
      <c r="D145" s="8"/>
      <c r="E145" s="8"/>
      <c r="F145" s="8"/>
      <c r="G145" s="8"/>
      <c r="H145" s="8">
        <f t="shared" si="6"/>
        <v>1</v>
      </c>
      <c r="I145" s="8">
        <f t="shared" si="5"/>
        <v>0</v>
      </c>
    </row>
    <row r="146" spans="1:9" x14ac:dyDescent="0.3">
      <c r="A146" s="2"/>
      <c r="B146" s="8"/>
      <c r="C146" s="8"/>
      <c r="D146" s="8"/>
      <c r="E146" s="8"/>
      <c r="F146" s="8"/>
      <c r="G146" s="8"/>
      <c r="H146" s="8">
        <f t="shared" si="6"/>
        <v>1</v>
      </c>
      <c r="I146" s="8">
        <f t="shared" si="5"/>
        <v>0</v>
      </c>
    </row>
    <row r="147" spans="1:9" x14ac:dyDescent="0.3">
      <c r="A147" s="14"/>
      <c r="B147" s="8"/>
      <c r="C147" s="8"/>
      <c r="D147" s="8"/>
      <c r="E147" s="8"/>
      <c r="F147" s="8"/>
      <c r="G147" s="8"/>
      <c r="H147" s="8">
        <f t="shared" si="6"/>
        <v>1</v>
      </c>
      <c r="I147" s="8">
        <f t="shared" si="5"/>
        <v>0</v>
      </c>
    </row>
    <row r="148" spans="1:9" x14ac:dyDescent="0.3">
      <c r="A148" s="2"/>
      <c r="B148" s="8"/>
      <c r="C148" s="8"/>
      <c r="D148" s="8"/>
      <c r="E148" s="8"/>
      <c r="F148" s="8"/>
      <c r="G148" s="8"/>
      <c r="H148" s="8">
        <f t="shared" si="6"/>
        <v>1</v>
      </c>
      <c r="I148" s="8">
        <f t="shared" si="5"/>
        <v>0</v>
      </c>
    </row>
    <row r="149" spans="1:9" x14ac:dyDescent="0.3">
      <c r="A149" s="14"/>
      <c r="B149" s="8"/>
      <c r="C149" s="8"/>
      <c r="D149" s="8"/>
      <c r="E149" s="8"/>
      <c r="F149" s="8"/>
      <c r="G149" s="8"/>
      <c r="H149" s="8">
        <f t="shared" si="6"/>
        <v>1</v>
      </c>
      <c r="I149" s="8">
        <f t="shared" si="5"/>
        <v>0</v>
      </c>
    </row>
    <row r="150" spans="1:9" x14ac:dyDescent="0.3">
      <c r="A150" s="2"/>
      <c r="B150" s="8"/>
      <c r="C150" s="8"/>
      <c r="D150" s="8"/>
      <c r="E150" s="8"/>
      <c r="F150" s="8"/>
      <c r="G150" s="8"/>
      <c r="H150" s="8">
        <f t="shared" si="6"/>
        <v>1</v>
      </c>
      <c r="I150" s="8">
        <f t="shared" si="5"/>
        <v>0</v>
      </c>
    </row>
    <row r="151" spans="1:9" x14ac:dyDescent="0.3">
      <c r="A151" s="14"/>
      <c r="B151" s="8"/>
      <c r="C151" s="8"/>
      <c r="D151" s="8"/>
      <c r="E151" s="8"/>
      <c r="F151" s="8"/>
      <c r="G151" s="8"/>
      <c r="H151" s="8">
        <f t="shared" si="6"/>
        <v>1</v>
      </c>
      <c r="I151" s="8">
        <f t="shared" si="5"/>
        <v>0</v>
      </c>
    </row>
    <row r="152" spans="1:9" x14ac:dyDescent="0.3">
      <c r="A152" s="2"/>
      <c r="B152" s="8"/>
      <c r="C152" s="8"/>
      <c r="D152" s="8"/>
      <c r="E152" s="8"/>
      <c r="F152" s="8"/>
      <c r="G152" s="8"/>
      <c r="H152" s="8"/>
      <c r="I152" s="8"/>
    </row>
  </sheetData>
  <sortState xmlns:xlrd2="http://schemas.microsoft.com/office/spreadsheetml/2017/richdata2" ref="B41:C136">
    <sortCondition ref="C41:C136"/>
    <sortCondition ref="B41:B136"/>
  </sortState>
  <mergeCells count="2">
    <mergeCell ref="B5:C5"/>
    <mergeCell ref="E25:F25"/>
  </mergeCells>
  <pageMargins left="0.5" right="0.45" top="0.5" bottom="0.25" header="0.3" footer="0.3"/>
  <pageSetup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F39-9A2A-467F-BB12-BB51BCFCAF2D}">
  <sheetPr>
    <pageSetUpPr fitToPage="1"/>
  </sheetPr>
  <dimension ref="A1:AA18"/>
  <sheetViews>
    <sheetView zoomScale="70" zoomScaleNormal="70" workbookViewId="0">
      <selection activeCell="H23" sqref="H23:H24"/>
    </sheetView>
  </sheetViews>
  <sheetFormatPr defaultRowHeight="14.4" x14ac:dyDescent="0.3"/>
  <cols>
    <col min="1" max="1" width="9.88671875" customWidth="1"/>
    <col min="2" max="2" width="9.109375" bestFit="1" customWidth="1"/>
    <col min="3" max="3" width="8.77734375" customWidth="1"/>
    <col min="4" max="27" width="7" customWidth="1"/>
    <col min="28" max="28" width="5.109375" customWidth="1"/>
  </cols>
  <sheetData>
    <row r="1" spans="1:27" x14ac:dyDescent="0.3">
      <c r="A1" s="1" t="s">
        <v>55</v>
      </c>
      <c r="B1" s="1" t="s">
        <v>56</v>
      </c>
      <c r="C1" s="2"/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  <c r="M1" s="9">
        <v>10</v>
      </c>
      <c r="N1" s="9">
        <v>11</v>
      </c>
      <c r="O1" s="9">
        <v>12</v>
      </c>
      <c r="P1" s="9">
        <v>13</v>
      </c>
      <c r="Q1" s="9">
        <v>14</v>
      </c>
      <c r="R1" s="9">
        <v>15</v>
      </c>
      <c r="S1" s="9">
        <v>16</v>
      </c>
      <c r="T1" s="9">
        <v>17</v>
      </c>
      <c r="U1" s="9">
        <v>18</v>
      </c>
      <c r="V1" s="9">
        <v>19</v>
      </c>
      <c r="W1" s="9">
        <v>20</v>
      </c>
      <c r="X1" s="9">
        <v>21</v>
      </c>
      <c r="Y1" s="9">
        <v>22</v>
      </c>
      <c r="Z1" s="9">
        <v>23</v>
      </c>
      <c r="AA1" s="9">
        <v>24</v>
      </c>
    </row>
    <row r="2" spans="1:27" ht="14.4" customHeight="1" x14ac:dyDescent="0.3">
      <c r="A2" s="19"/>
      <c r="B2" s="19"/>
      <c r="C2" s="15" t="s">
        <v>46</v>
      </c>
      <c r="D2" s="26" t="s">
        <v>66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8"/>
    </row>
    <row r="3" spans="1:27" x14ac:dyDescent="0.3">
      <c r="A3" s="19"/>
      <c r="B3" s="19"/>
      <c r="C3" s="15" t="s">
        <v>47</v>
      </c>
      <c r="D3" s="2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</row>
    <row r="4" spans="1:27" x14ac:dyDescent="0.3">
      <c r="A4" s="19"/>
      <c r="B4" s="19"/>
      <c r="C4" s="15" t="s">
        <v>48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1"/>
    </row>
    <row r="5" spans="1:27" x14ac:dyDescent="0.3">
      <c r="A5" s="19"/>
      <c r="B5" s="19"/>
      <c r="C5" s="15" t="s">
        <v>49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</row>
    <row r="6" spans="1:27" x14ac:dyDescent="0.3">
      <c r="A6" s="19"/>
      <c r="B6" s="19"/>
      <c r="C6" s="15" t="s">
        <v>50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1"/>
    </row>
    <row r="7" spans="1:27" x14ac:dyDescent="0.3">
      <c r="A7" s="19"/>
      <c r="B7" s="19"/>
      <c r="C7" s="15" t="s">
        <v>51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1"/>
    </row>
    <row r="8" spans="1:27" x14ac:dyDescent="0.3">
      <c r="A8" s="19"/>
      <c r="B8" s="19"/>
      <c r="C8" s="15" t="s">
        <v>52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1"/>
    </row>
    <row r="9" spans="1:27" x14ac:dyDescent="0.3">
      <c r="A9" s="19"/>
      <c r="B9" s="19"/>
      <c r="C9" s="15" t="s">
        <v>53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1"/>
    </row>
    <row r="10" spans="1:27" x14ac:dyDescent="0.3">
      <c r="A10" s="19"/>
      <c r="B10" s="19"/>
      <c r="C10" s="15" t="s">
        <v>57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/>
    </row>
    <row r="11" spans="1:27" ht="14.4" customHeight="1" x14ac:dyDescent="0.3">
      <c r="A11" s="21"/>
      <c r="B11" s="19"/>
      <c r="C11" s="15" t="s">
        <v>58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</row>
    <row r="12" spans="1:27" x14ac:dyDescent="0.3">
      <c r="A12" s="19"/>
      <c r="B12" s="19"/>
      <c r="C12" s="15" t="s">
        <v>59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</row>
    <row r="13" spans="1:27" x14ac:dyDescent="0.3">
      <c r="A13" s="19"/>
      <c r="B13" s="19"/>
      <c r="C13" s="15" t="s">
        <v>60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</row>
    <row r="14" spans="1:27" x14ac:dyDescent="0.3">
      <c r="A14" s="19"/>
      <c r="B14" s="19"/>
      <c r="C14" s="15" t="s">
        <v>61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</row>
    <row r="15" spans="1:27" x14ac:dyDescent="0.3">
      <c r="A15" s="19"/>
      <c r="B15" s="19"/>
      <c r="C15" s="15" t="s">
        <v>62</v>
      </c>
      <c r="D15" s="16" t="s">
        <v>69</v>
      </c>
      <c r="E15" s="16" t="s">
        <v>69</v>
      </c>
      <c r="F15" s="16" t="s">
        <v>70</v>
      </c>
      <c r="G15" s="16" t="s">
        <v>70</v>
      </c>
      <c r="H15" s="16" t="s">
        <v>71</v>
      </c>
      <c r="I15" s="16" t="s">
        <v>71</v>
      </c>
      <c r="J15" s="16" t="s">
        <v>72</v>
      </c>
      <c r="K15" s="16" t="s">
        <v>72</v>
      </c>
      <c r="L15" s="16" t="s">
        <v>73</v>
      </c>
      <c r="M15" s="16" t="s">
        <v>73</v>
      </c>
      <c r="N15" s="16" t="s">
        <v>74</v>
      </c>
      <c r="O15" s="20" t="s">
        <v>74</v>
      </c>
      <c r="P15" s="8" t="s">
        <v>75</v>
      </c>
      <c r="Q15" s="8" t="s">
        <v>75</v>
      </c>
      <c r="R15" s="8" t="s">
        <v>76</v>
      </c>
      <c r="S15" s="8" t="s">
        <v>76</v>
      </c>
      <c r="T15" s="8" t="s">
        <v>77</v>
      </c>
      <c r="U15" s="8" t="s">
        <v>77</v>
      </c>
      <c r="V15" s="8"/>
      <c r="W15" s="8"/>
      <c r="X15" s="8"/>
      <c r="Y15" s="8"/>
      <c r="Z15" s="8"/>
      <c r="AA15" s="8"/>
    </row>
    <row r="16" spans="1:27" x14ac:dyDescent="0.3">
      <c r="A16" s="19"/>
      <c r="B16" s="19"/>
      <c r="C16" s="15" t="s">
        <v>63</v>
      </c>
      <c r="D16" s="22">
        <v>0</v>
      </c>
      <c r="E16" s="22">
        <v>0.03</v>
      </c>
      <c r="F16" s="22">
        <v>0.1</v>
      </c>
      <c r="G16" s="22">
        <v>0.3</v>
      </c>
      <c r="H16" s="22">
        <v>1</v>
      </c>
      <c r="I16" s="22">
        <v>3</v>
      </c>
      <c r="J16" s="22">
        <v>10</v>
      </c>
      <c r="K16" s="22">
        <v>25</v>
      </c>
      <c r="L16" s="16"/>
      <c r="M16" s="16"/>
      <c r="N16" s="16"/>
      <c r="O16" s="2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3">
      <c r="A17" s="19"/>
      <c r="B17" s="19"/>
      <c r="C17" s="15" t="s">
        <v>64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20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3">
      <c r="A18" t="s">
        <v>65</v>
      </c>
    </row>
  </sheetData>
  <mergeCells count="1">
    <mergeCell ref="D2:AA14"/>
  </mergeCells>
  <pageMargins left="0.7" right="0.7" top="0.75" bottom="0.75" header="0.3" footer="0.3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7"/>
  <sheetViews>
    <sheetView tabSelected="1" zoomScale="115" zoomScaleNormal="115" workbookViewId="0">
      <selection activeCell="J13" sqref="J13"/>
    </sheetView>
  </sheetViews>
  <sheetFormatPr defaultRowHeight="14.4" x14ac:dyDescent="0.3"/>
  <cols>
    <col min="1" max="1" width="18.21875" style="18" bestFit="1" customWidth="1"/>
    <col min="2" max="2" width="11.21875" style="18" bestFit="1" customWidth="1"/>
    <col min="3" max="3" width="9.33203125" style="17" bestFit="1" customWidth="1"/>
    <col min="4" max="4" width="10.77734375" style="18" bestFit="1" customWidth="1"/>
    <col min="5" max="5" width="10.44140625" style="17" bestFit="1" customWidth="1"/>
    <col min="6" max="6" width="15.44140625" style="17" bestFit="1" customWidth="1"/>
    <col min="7" max="7" width="8.88671875" style="17"/>
    <col min="8" max="8" width="8.88671875" style="18"/>
    <col min="9" max="16384" width="8.88671875" style="12"/>
  </cols>
  <sheetData>
    <row r="1" spans="1:6" x14ac:dyDescent="0.3">
      <c r="A1" s="2" t="s">
        <v>78</v>
      </c>
      <c r="B1" s="2" t="s">
        <v>79</v>
      </c>
      <c r="C1" s="24" t="s">
        <v>80</v>
      </c>
      <c r="D1" s="24" t="s">
        <v>81</v>
      </c>
      <c r="E1" s="24" t="s">
        <v>94</v>
      </c>
      <c r="F1" s="24" t="s">
        <v>82</v>
      </c>
    </row>
    <row r="2" spans="1:6" x14ac:dyDescent="0.3">
      <c r="A2" s="2" t="s">
        <v>83</v>
      </c>
      <c r="B2" s="2" t="s">
        <v>69</v>
      </c>
      <c r="C2" s="24">
        <v>1</v>
      </c>
      <c r="D2" s="24" t="s">
        <v>62</v>
      </c>
      <c r="E2" s="24">
        <v>1</v>
      </c>
      <c r="F2" s="24">
        <v>1</v>
      </c>
    </row>
    <row r="3" spans="1:6" x14ac:dyDescent="0.3">
      <c r="A3" s="2" t="s">
        <v>83</v>
      </c>
      <c r="B3" s="2" t="s">
        <v>69</v>
      </c>
      <c r="C3" s="24">
        <v>2</v>
      </c>
      <c r="D3" s="24" t="s">
        <v>62</v>
      </c>
      <c r="E3" s="24">
        <v>2</v>
      </c>
      <c r="F3" s="24">
        <v>1</v>
      </c>
    </row>
    <row r="4" spans="1:6" x14ac:dyDescent="0.3">
      <c r="A4" s="2" t="s">
        <v>83</v>
      </c>
      <c r="B4" s="2" t="s">
        <v>70</v>
      </c>
      <c r="C4" s="24">
        <v>1</v>
      </c>
      <c r="D4" s="24" t="s">
        <v>62</v>
      </c>
      <c r="E4" s="24">
        <v>3</v>
      </c>
      <c r="F4" s="24">
        <v>1</v>
      </c>
    </row>
    <row r="5" spans="1:6" x14ac:dyDescent="0.3">
      <c r="A5" s="2" t="s">
        <v>83</v>
      </c>
      <c r="B5" s="2" t="s">
        <v>70</v>
      </c>
      <c r="C5" s="24">
        <v>2</v>
      </c>
      <c r="D5" s="24" t="s">
        <v>62</v>
      </c>
      <c r="E5" s="24">
        <v>4</v>
      </c>
      <c r="F5" s="24">
        <v>1</v>
      </c>
    </row>
    <row r="6" spans="1:6" x14ac:dyDescent="0.3">
      <c r="A6" s="2" t="s">
        <v>83</v>
      </c>
      <c r="B6" s="2" t="s">
        <v>71</v>
      </c>
      <c r="C6" s="24">
        <v>1</v>
      </c>
      <c r="D6" s="24" t="s">
        <v>62</v>
      </c>
      <c r="E6" s="24">
        <v>5</v>
      </c>
      <c r="F6" s="24">
        <v>1</v>
      </c>
    </row>
    <row r="7" spans="1:6" x14ac:dyDescent="0.3">
      <c r="A7" s="2" t="s">
        <v>83</v>
      </c>
      <c r="B7" s="2" t="s">
        <v>71</v>
      </c>
      <c r="C7" s="24">
        <v>2</v>
      </c>
      <c r="D7" s="24" t="s">
        <v>62</v>
      </c>
      <c r="E7" s="24">
        <v>6</v>
      </c>
      <c r="F7" s="24">
        <v>1</v>
      </c>
    </row>
    <row r="8" spans="1:6" x14ac:dyDescent="0.3">
      <c r="A8" s="2" t="s">
        <v>83</v>
      </c>
      <c r="B8" s="2" t="s">
        <v>72</v>
      </c>
      <c r="C8" s="24">
        <v>1</v>
      </c>
      <c r="D8" s="24" t="s">
        <v>62</v>
      </c>
      <c r="E8" s="24">
        <v>7</v>
      </c>
      <c r="F8" s="24">
        <v>1</v>
      </c>
    </row>
    <row r="9" spans="1:6" x14ac:dyDescent="0.3">
      <c r="A9" s="2" t="s">
        <v>83</v>
      </c>
      <c r="B9" s="2" t="s">
        <v>72</v>
      </c>
      <c r="C9" s="24">
        <v>2</v>
      </c>
      <c r="D9" s="24" t="s">
        <v>62</v>
      </c>
      <c r="E9" s="24">
        <v>8</v>
      </c>
      <c r="F9" s="24">
        <v>1</v>
      </c>
    </row>
    <row r="10" spans="1:6" x14ac:dyDescent="0.3">
      <c r="A10" s="2" t="s">
        <v>83</v>
      </c>
      <c r="B10" s="2" t="s">
        <v>73</v>
      </c>
      <c r="C10" s="24">
        <v>1</v>
      </c>
      <c r="D10" s="24" t="s">
        <v>62</v>
      </c>
      <c r="E10" s="24">
        <v>9</v>
      </c>
      <c r="F10" s="24">
        <v>1</v>
      </c>
    </row>
    <row r="11" spans="1:6" x14ac:dyDescent="0.3">
      <c r="A11" s="2" t="s">
        <v>83</v>
      </c>
      <c r="B11" s="2" t="s">
        <v>73</v>
      </c>
      <c r="C11" s="24">
        <v>2</v>
      </c>
      <c r="D11" s="24" t="s">
        <v>62</v>
      </c>
      <c r="E11" s="24">
        <v>10</v>
      </c>
      <c r="F11" s="24">
        <v>1</v>
      </c>
    </row>
    <row r="12" spans="1:6" x14ac:dyDescent="0.3">
      <c r="A12" s="2" t="s">
        <v>83</v>
      </c>
      <c r="B12" s="2" t="s">
        <v>74</v>
      </c>
      <c r="C12" s="24">
        <v>1</v>
      </c>
      <c r="D12" s="24" t="s">
        <v>62</v>
      </c>
      <c r="E12" s="24">
        <v>11</v>
      </c>
      <c r="F12" s="24">
        <v>1</v>
      </c>
    </row>
    <row r="13" spans="1:6" x14ac:dyDescent="0.3">
      <c r="A13" s="2" t="s">
        <v>83</v>
      </c>
      <c r="B13" s="2" t="s">
        <v>74</v>
      </c>
      <c r="C13" s="24">
        <v>2</v>
      </c>
      <c r="D13" s="24" t="s">
        <v>62</v>
      </c>
      <c r="E13" s="24">
        <v>12</v>
      </c>
      <c r="F13" s="24">
        <v>1</v>
      </c>
    </row>
    <row r="14" spans="1:6" x14ac:dyDescent="0.3">
      <c r="A14" s="2" t="s">
        <v>83</v>
      </c>
      <c r="B14" s="2" t="s">
        <v>75</v>
      </c>
      <c r="C14" s="24">
        <v>1</v>
      </c>
      <c r="D14" s="24" t="s">
        <v>62</v>
      </c>
      <c r="E14" s="24">
        <v>13</v>
      </c>
      <c r="F14" s="24">
        <v>1</v>
      </c>
    </row>
    <row r="15" spans="1:6" x14ac:dyDescent="0.3">
      <c r="A15" s="2" t="s">
        <v>83</v>
      </c>
      <c r="B15" s="2" t="s">
        <v>75</v>
      </c>
      <c r="C15" s="24">
        <v>2</v>
      </c>
      <c r="D15" s="24" t="s">
        <v>62</v>
      </c>
      <c r="E15" s="24">
        <v>14</v>
      </c>
      <c r="F15" s="24">
        <v>1</v>
      </c>
    </row>
    <row r="16" spans="1:6" x14ac:dyDescent="0.3">
      <c r="A16" s="2" t="s">
        <v>83</v>
      </c>
      <c r="B16" s="2" t="s">
        <v>76</v>
      </c>
      <c r="C16" s="24">
        <v>1</v>
      </c>
      <c r="D16" s="24" t="s">
        <v>62</v>
      </c>
      <c r="E16" s="24">
        <v>15</v>
      </c>
      <c r="F16" s="24">
        <v>1</v>
      </c>
    </row>
    <row r="17" spans="1:6" x14ac:dyDescent="0.3">
      <c r="A17" s="2" t="s">
        <v>83</v>
      </c>
      <c r="B17" s="2" t="s">
        <v>76</v>
      </c>
      <c r="C17" s="24">
        <v>2</v>
      </c>
      <c r="D17" s="24" t="s">
        <v>62</v>
      </c>
      <c r="E17" s="24">
        <v>16</v>
      </c>
      <c r="F17" s="24">
        <v>1</v>
      </c>
    </row>
    <row r="18" spans="1:6" x14ac:dyDescent="0.3">
      <c r="A18" s="2" t="s">
        <v>83</v>
      </c>
      <c r="B18" s="2" t="s">
        <v>77</v>
      </c>
      <c r="C18" s="24">
        <v>1</v>
      </c>
      <c r="D18" s="24" t="s">
        <v>62</v>
      </c>
      <c r="E18" s="24">
        <v>17</v>
      </c>
      <c r="F18" s="24">
        <v>1</v>
      </c>
    </row>
    <row r="19" spans="1:6" x14ac:dyDescent="0.3">
      <c r="A19" s="2" t="s">
        <v>83</v>
      </c>
      <c r="B19" s="2" t="s">
        <v>77</v>
      </c>
      <c r="C19" s="24">
        <v>2</v>
      </c>
      <c r="D19" s="24" t="s">
        <v>62</v>
      </c>
      <c r="E19" s="24">
        <v>19</v>
      </c>
      <c r="F19" s="24">
        <v>1</v>
      </c>
    </row>
    <row r="20" spans="1:6" x14ac:dyDescent="0.3">
      <c r="A20" s="2" t="s">
        <v>84</v>
      </c>
      <c r="B20" s="23" t="s">
        <v>85</v>
      </c>
      <c r="C20" s="24" t="s">
        <v>86</v>
      </c>
      <c r="D20" s="24" t="s">
        <v>63</v>
      </c>
      <c r="E20" s="24">
        <v>1</v>
      </c>
      <c r="F20" s="24">
        <v>5</v>
      </c>
    </row>
    <row r="21" spans="1:6" x14ac:dyDescent="0.3">
      <c r="A21" s="2" t="s">
        <v>84</v>
      </c>
      <c r="B21" s="23" t="s">
        <v>87</v>
      </c>
      <c r="C21" s="24" t="s">
        <v>86</v>
      </c>
      <c r="D21" s="24" t="s">
        <v>63</v>
      </c>
      <c r="E21" s="24">
        <v>2</v>
      </c>
      <c r="F21" s="24">
        <v>5</v>
      </c>
    </row>
    <row r="22" spans="1:6" x14ac:dyDescent="0.3">
      <c r="A22" s="2" t="s">
        <v>84</v>
      </c>
      <c r="B22" s="23" t="s">
        <v>88</v>
      </c>
      <c r="C22" s="24" t="s">
        <v>86</v>
      </c>
      <c r="D22" s="24" t="s">
        <v>63</v>
      </c>
      <c r="E22" s="24">
        <v>3</v>
      </c>
      <c r="F22" s="24">
        <v>5</v>
      </c>
    </row>
    <row r="23" spans="1:6" x14ac:dyDescent="0.3">
      <c r="A23" s="2" t="s">
        <v>84</v>
      </c>
      <c r="B23" s="23" t="s">
        <v>89</v>
      </c>
      <c r="C23" s="24" t="s">
        <v>86</v>
      </c>
      <c r="D23" s="24" t="s">
        <v>63</v>
      </c>
      <c r="E23" s="24">
        <v>4</v>
      </c>
      <c r="F23" s="24">
        <v>5</v>
      </c>
    </row>
    <row r="24" spans="1:6" x14ac:dyDescent="0.3">
      <c r="A24" s="2" t="s">
        <v>84</v>
      </c>
      <c r="B24" s="23" t="s">
        <v>90</v>
      </c>
      <c r="C24" s="24" t="s">
        <v>86</v>
      </c>
      <c r="D24" s="24" t="s">
        <v>63</v>
      </c>
      <c r="E24" s="24">
        <v>5</v>
      </c>
      <c r="F24" s="24">
        <v>5</v>
      </c>
    </row>
    <row r="25" spans="1:6" x14ac:dyDescent="0.3">
      <c r="A25" s="2" t="s">
        <v>84</v>
      </c>
      <c r="B25" s="23" t="s">
        <v>91</v>
      </c>
      <c r="C25" s="24" t="s">
        <v>86</v>
      </c>
      <c r="D25" s="24" t="s">
        <v>63</v>
      </c>
      <c r="E25" s="24">
        <v>6</v>
      </c>
      <c r="F25" s="24">
        <v>5</v>
      </c>
    </row>
    <row r="26" spans="1:6" x14ac:dyDescent="0.3">
      <c r="A26" s="2" t="s">
        <v>84</v>
      </c>
      <c r="B26" s="23" t="s">
        <v>92</v>
      </c>
      <c r="C26" s="24" t="s">
        <v>86</v>
      </c>
      <c r="D26" s="24" t="s">
        <v>63</v>
      </c>
      <c r="E26" s="24">
        <v>7</v>
      </c>
      <c r="F26" s="24">
        <v>5</v>
      </c>
    </row>
    <row r="27" spans="1:6" x14ac:dyDescent="0.3">
      <c r="A27" s="2" t="s">
        <v>84</v>
      </c>
      <c r="B27" s="23" t="s">
        <v>93</v>
      </c>
      <c r="C27" s="24" t="s">
        <v>86</v>
      </c>
      <c r="D27" s="24" t="s">
        <v>63</v>
      </c>
      <c r="E27" s="24">
        <v>8</v>
      </c>
      <c r="F27" s="24">
        <v>5</v>
      </c>
    </row>
  </sheetData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384-well plate</vt:lpstr>
      <vt:lpstr>QuantPlate_Layout</vt:lpstr>
      <vt:lpstr>plate-map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</dc:creator>
  <cp:keywords/>
  <dc:description/>
  <cp:lastModifiedBy>Labrador, Kevin</cp:lastModifiedBy>
  <cp:revision/>
  <cp:lastPrinted>2024-05-14T14:45:17Z</cp:lastPrinted>
  <dcterms:created xsi:type="dcterms:W3CDTF">2018-03-27T22:49:02Z</dcterms:created>
  <dcterms:modified xsi:type="dcterms:W3CDTF">2024-05-15T20:05:43Z</dcterms:modified>
  <cp:category/>
  <cp:contentStatus/>
</cp:coreProperties>
</file>