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tamucc-my.sharepoint.com/personal/chris_bird_tamucc_edu/Documents/GCL_2.0/Customers/prj_bird_rota_blue_damselfly/results_quant/Quant-Analysis-test/"/>
    </mc:Choice>
  </mc:AlternateContent>
  <xr:revisionPtr revIDLastSave="3" documentId="13_ncr:1_{C364EEE0-0861-4D7A-8BA6-19F99DD970E3}" xr6:coauthVersionLast="47" xr6:coauthVersionMax="47" xr10:uidLastSave="{CC3A1AA2-6FA1-4D38-A2DE-283ED7136D50}"/>
  <bookViews>
    <workbookView xWindow="1170" yWindow="1170" windowWidth="18900" windowHeight="11055" xr2:uid="{00000000-000D-0000-FFFF-FFFF00000000}"/>
  </bookViews>
  <sheets>
    <sheet name="RawData" sheetId="1" r:id="rId1"/>
    <sheet name="DataCalcs" sheetId="2" r:id="rId2"/>
  </sheets>
  <definedNames>
    <definedName name="_xlnm._FilterDatabase" localSheetId="0" hidden="1">RawData!$A$1:$H$203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2" l="1"/>
  <c r="Q10" i="2" s="1"/>
  <c r="O3" i="2"/>
  <c r="Q3" i="2" s="1"/>
  <c r="O11" i="2"/>
  <c r="Q11" i="2" s="1"/>
  <c r="O4" i="2"/>
  <c r="Q4" i="2" s="1"/>
  <c r="O12" i="2"/>
  <c r="Q12" i="2" s="1"/>
  <c r="O5" i="2"/>
  <c r="Q5" i="2" s="1"/>
  <c r="O13" i="2"/>
  <c r="P13" i="2" s="1"/>
  <c r="O6" i="2"/>
  <c r="Q6" i="2" s="1"/>
  <c r="O14" i="2"/>
  <c r="Q14" i="2" s="1"/>
  <c r="O7" i="2"/>
  <c r="Q7" i="2" s="1"/>
  <c r="O15" i="2"/>
  <c r="Q15" i="2" s="1"/>
  <c r="O8" i="2"/>
  <c r="Q8" i="2" s="1"/>
  <c r="O16" i="2"/>
  <c r="Q16" i="2" s="1"/>
  <c r="O9" i="2"/>
  <c r="Q9" i="2" s="1"/>
  <c r="O17" i="2"/>
  <c r="P17" i="2" s="1"/>
  <c r="O18" i="2"/>
  <c r="P18" i="2" s="1"/>
  <c r="O26" i="2"/>
  <c r="Q26" i="2" s="1"/>
  <c r="O19" i="2"/>
  <c r="Q19" i="2" s="1"/>
  <c r="O27" i="2"/>
  <c r="Q27" i="2" s="1"/>
  <c r="O20" i="2"/>
  <c r="Q20" i="2" s="1"/>
  <c r="O28" i="2"/>
  <c r="Q28" i="2" s="1"/>
  <c r="O21" i="2"/>
  <c r="Q21" i="2" s="1"/>
  <c r="O29" i="2"/>
  <c r="Q29" i="2" s="1"/>
  <c r="O22" i="2"/>
  <c r="P22" i="2" s="1"/>
  <c r="O30" i="2"/>
  <c r="Q30" i="2" s="1"/>
  <c r="O23" i="2"/>
  <c r="Q23" i="2" s="1"/>
  <c r="O31" i="2"/>
  <c r="Q31" i="2" s="1"/>
  <c r="O24" i="2"/>
  <c r="Q24" i="2" s="1"/>
  <c r="O32" i="2"/>
  <c r="Q32" i="2" s="1"/>
  <c r="O25" i="2"/>
  <c r="Q25" i="2" s="1"/>
  <c r="O33" i="2"/>
  <c r="Q33" i="2" s="1"/>
  <c r="O34" i="2"/>
  <c r="P34" i="2" s="1"/>
  <c r="O42" i="2"/>
  <c r="Q42" i="2" s="1"/>
  <c r="O35" i="2"/>
  <c r="Q35" i="2" s="1"/>
  <c r="O43" i="2"/>
  <c r="Q43" i="2" s="1"/>
  <c r="O36" i="2"/>
  <c r="Q36" i="2" s="1"/>
  <c r="O44" i="2"/>
  <c r="Q44" i="2" s="1"/>
  <c r="O37" i="2"/>
  <c r="Q37" i="2" s="1"/>
  <c r="O45" i="2"/>
  <c r="P45" i="2" s="1"/>
  <c r="O38" i="2"/>
  <c r="Q38" i="2" s="1"/>
  <c r="O46" i="2"/>
  <c r="Q46" i="2" s="1"/>
  <c r="O39" i="2"/>
  <c r="Q39" i="2" s="1"/>
  <c r="O47" i="2"/>
  <c r="Q47" i="2" s="1"/>
  <c r="O40" i="2"/>
  <c r="Q40" i="2" s="1"/>
  <c r="O48" i="2"/>
  <c r="Q48" i="2" s="1"/>
  <c r="O41" i="2"/>
  <c r="Q41" i="2" s="1"/>
  <c r="O49" i="2"/>
  <c r="Q49" i="2" s="1"/>
  <c r="O50" i="2"/>
  <c r="Q50" i="2" s="1"/>
  <c r="O58" i="2"/>
  <c r="Q58" i="2" s="1"/>
  <c r="O51" i="2"/>
  <c r="Q51" i="2" s="1"/>
  <c r="O59" i="2"/>
  <c r="Q59" i="2" s="1"/>
  <c r="O52" i="2"/>
  <c r="Q52" i="2" s="1"/>
  <c r="O60" i="2"/>
  <c r="Q60" i="2" s="1"/>
  <c r="O53" i="2"/>
  <c r="Q53" i="2" s="1"/>
  <c r="O61" i="2"/>
  <c r="P61" i="2" s="1"/>
  <c r="O54" i="2"/>
  <c r="Q54" i="2" s="1"/>
  <c r="O62" i="2"/>
  <c r="Q62" i="2" s="1"/>
  <c r="O55" i="2"/>
  <c r="Q55" i="2" s="1"/>
  <c r="O63" i="2"/>
  <c r="Q63" i="2" s="1"/>
  <c r="O56" i="2"/>
  <c r="Q56" i="2" s="1"/>
  <c r="O64" i="2"/>
  <c r="Q64" i="2" s="1"/>
  <c r="O57" i="2"/>
  <c r="Q57" i="2" s="1"/>
  <c r="O65" i="2"/>
  <c r="P65" i="2" s="1"/>
  <c r="O74" i="2"/>
  <c r="Q74" i="2" s="1"/>
  <c r="O75" i="2"/>
  <c r="Q75" i="2" s="1"/>
  <c r="O76" i="2"/>
  <c r="Q76" i="2" s="1"/>
  <c r="O77" i="2"/>
  <c r="Q77" i="2" s="1"/>
  <c r="O78" i="2"/>
  <c r="Q78" i="2" s="1"/>
  <c r="O79" i="2"/>
  <c r="Q79" i="2" s="1"/>
  <c r="O80" i="2"/>
  <c r="Q80" i="2" s="1"/>
  <c r="O81" i="2"/>
  <c r="P81" i="2" s="1"/>
  <c r="O82" i="2"/>
  <c r="P82" i="2" s="1"/>
  <c r="O90" i="2"/>
  <c r="Q90" i="2" s="1"/>
  <c r="O83" i="2"/>
  <c r="Q83" i="2" s="1"/>
  <c r="O91" i="2"/>
  <c r="Q91" i="2" s="1"/>
  <c r="O84" i="2"/>
  <c r="Q84" i="2" s="1"/>
  <c r="O92" i="2"/>
  <c r="Q92" i="2" s="1"/>
  <c r="O85" i="2"/>
  <c r="Q85" i="2" s="1"/>
  <c r="O93" i="2"/>
  <c r="Q93" i="2" s="1"/>
  <c r="O86" i="2"/>
  <c r="Q86" i="2" s="1"/>
  <c r="O94" i="2"/>
  <c r="Q94" i="2" s="1"/>
  <c r="O87" i="2"/>
  <c r="Q87" i="2" s="1"/>
  <c r="O95" i="2"/>
  <c r="Q95" i="2" s="1"/>
  <c r="O88" i="2"/>
  <c r="Q88" i="2" s="1"/>
  <c r="O96" i="2"/>
  <c r="Q96" i="2" s="1"/>
  <c r="O89" i="2"/>
  <c r="Q89" i="2" s="1"/>
  <c r="O97" i="2"/>
  <c r="P97" i="2" s="1"/>
  <c r="O2" i="2"/>
  <c r="P2" i="2" s="1"/>
  <c r="K10" i="2"/>
  <c r="K3" i="2"/>
  <c r="K11" i="2"/>
  <c r="K4" i="2"/>
  <c r="K12" i="2"/>
  <c r="K5" i="2"/>
  <c r="K13" i="2"/>
  <c r="K6" i="2"/>
  <c r="K14" i="2"/>
  <c r="K7" i="2"/>
  <c r="K15" i="2"/>
  <c r="K8" i="2"/>
  <c r="K16" i="2"/>
  <c r="K9" i="2"/>
  <c r="K17" i="2"/>
  <c r="K18" i="2"/>
  <c r="K26" i="2"/>
  <c r="K19" i="2"/>
  <c r="K27" i="2"/>
  <c r="K20" i="2"/>
  <c r="K28" i="2"/>
  <c r="K21" i="2"/>
  <c r="K29" i="2"/>
  <c r="K22" i="2"/>
  <c r="K30" i="2"/>
  <c r="K23" i="2"/>
  <c r="K31" i="2"/>
  <c r="K24" i="2"/>
  <c r="K32" i="2"/>
  <c r="K25" i="2"/>
  <c r="K33" i="2"/>
  <c r="K34" i="2"/>
  <c r="K42" i="2"/>
  <c r="K35" i="2"/>
  <c r="K43" i="2"/>
  <c r="K36" i="2"/>
  <c r="K44" i="2"/>
  <c r="K37" i="2"/>
  <c r="K45" i="2"/>
  <c r="K38" i="2"/>
  <c r="K46" i="2"/>
  <c r="K39" i="2"/>
  <c r="K47" i="2"/>
  <c r="K40" i="2"/>
  <c r="K48" i="2"/>
  <c r="K41" i="2"/>
  <c r="K49" i="2"/>
  <c r="K50" i="2"/>
  <c r="K58" i="2"/>
  <c r="K51" i="2"/>
  <c r="K59" i="2"/>
  <c r="K52" i="2"/>
  <c r="K60" i="2"/>
  <c r="K53" i="2"/>
  <c r="K61" i="2"/>
  <c r="K54" i="2"/>
  <c r="K62" i="2"/>
  <c r="K55" i="2"/>
  <c r="K63" i="2"/>
  <c r="K56" i="2"/>
  <c r="K64" i="2"/>
  <c r="K57" i="2"/>
  <c r="K65" i="2"/>
  <c r="K66" i="2"/>
  <c r="K74" i="2"/>
  <c r="K67" i="2"/>
  <c r="K75" i="2"/>
  <c r="K68" i="2"/>
  <c r="K76" i="2"/>
  <c r="K69" i="2"/>
  <c r="K77" i="2"/>
  <c r="K70" i="2"/>
  <c r="K78" i="2"/>
  <c r="K71" i="2"/>
  <c r="K79" i="2"/>
  <c r="K72" i="2"/>
  <c r="K80" i="2"/>
  <c r="K73" i="2"/>
  <c r="K81" i="2"/>
  <c r="K82" i="2"/>
  <c r="K90" i="2"/>
  <c r="K83" i="2"/>
  <c r="K91" i="2"/>
  <c r="K84" i="2"/>
  <c r="K92" i="2"/>
  <c r="K85" i="2"/>
  <c r="K93" i="2"/>
  <c r="K86" i="2"/>
  <c r="K94" i="2"/>
  <c r="K87" i="2"/>
  <c r="K95" i="2"/>
  <c r="K88" i="2"/>
  <c r="K96" i="2"/>
  <c r="K89" i="2"/>
  <c r="K97" i="2"/>
  <c r="K2" i="2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G195" i="1"/>
  <c r="G196" i="1"/>
  <c r="G197" i="1"/>
  <c r="G198" i="1"/>
  <c r="G199" i="1"/>
  <c r="G200" i="1"/>
  <c r="G201" i="1"/>
  <c r="G202" i="1"/>
  <c r="G203" i="1"/>
  <c r="G2" i="1"/>
  <c r="H2" i="1" s="1"/>
  <c r="F195" i="1"/>
  <c r="F196" i="1"/>
  <c r="F197" i="1"/>
  <c r="F198" i="1"/>
  <c r="F199" i="1"/>
  <c r="F200" i="1"/>
  <c r="F201" i="1"/>
  <c r="F202" i="1"/>
  <c r="F203" i="1"/>
  <c r="F194" i="1"/>
  <c r="R61" i="2" l="1"/>
  <c r="Q2" i="2"/>
  <c r="R2" i="2" s="1"/>
  <c r="Q82" i="2"/>
  <c r="R82" i="2" s="1"/>
  <c r="Q22" i="2"/>
  <c r="R22" i="2" s="1"/>
  <c r="P93" i="2"/>
  <c r="R93" i="2" s="1"/>
  <c r="P49" i="2"/>
  <c r="R49" i="2" s="1"/>
  <c r="P29" i="2"/>
  <c r="R29" i="2" s="1"/>
  <c r="Q13" i="2"/>
  <c r="R13" i="2" s="1"/>
  <c r="P89" i="2"/>
  <c r="R89" i="2" s="1"/>
  <c r="P85" i="2"/>
  <c r="R85" i="2" s="1"/>
  <c r="P57" i="2"/>
  <c r="R57" i="2" s="1"/>
  <c r="P53" i="2"/>
  <c r="R53" i="2" s="1"/>
  <c r="P41" i="2"/>
  <c r="R41" i="2" s="1"/>
  <c r="P37" i="2"/>
  <c r="R37" i="2" s="1"/>
  <c r="P25" i="2"/>
  <c r="R25" i="2" s="1"/>
  <c r="P21" i="2"/>
  <c r="R21" i="2" s="1"/>
  <c r="P9" i="2"/>
  <c r="R9" i="2" s="1"/>
  <c r="P5" i="2"/>
  <c r="R5" i="2" s="1"/>
  <c r="P86" i="2"/>
  <c r="R86" i="2" s="1"/>
  <c r="P50" i="2"/>
  <c r="R50" i="2" s="1"/>
  <c r="P38" i="2"/>
  <c r="R38" i="2" s="1"/>
  <c r="P6" i="2"/>
  <c r="R6" i="2" s="1"/>
  <c r="Q34" i="2"/>
  <c r="R34" i="2" s="1"/>
  <c r="Q18" i="2"/>
  <c r="R18" i="2" s="1"/>
  <c r="P77" i="2"/>
  <c r="R77" i="2" s="1"/>
  <c r="Q97" i="2"/>
  <c r="R97" i="2" s="1"/>
  <c r="Q65" i="2"/>
  <c r="R65" i="2" s="1"/>
  <c r="P96" i="2"/>
  <c r="R96" i="2" s="1"/>
  <c r="P92" i="2"/>
  <c r="R92" i="2" s="1"/>
  <c r="P80" i="2"/>
  <c r="R80" i="2" s="1"/>
  <c r="P76" i="2"/>
  <c r="R76" i="2" s="1"/>
  <c r="P64" i="2"/>
  <c r="R64" i="2" s="1"/>
  <c r="P60" i="2"/>
  <c r="R60" i="2" s="1"/>
  <c r="P48" i="2"/>
  <c r="R48" i="2" s="1"/>
  <c r="P44" i="2"/>
  <c r="R44" i="2" s="1"/>
  <c r="P32" i="2"/>
  <c r="R32" i="2" s="1"/>
  <c r="P28" i="2"/>
  <c r="R28" i="2" s="1"/>
  <c r="P16" i="2"/>
  <c r="R16" i="2" s="1"/>
  <c r="P12" i="2"/>
  <c r="R12" i="2" s="1"/>
  <c r="P88" i="2"/>
  <c r="R88" i="2" s="1"/>
  <c r="P84" i="2"/>
  <c r="R84" i="2" s="1"/>
  <c r="P56" i="2"/>
  <c r="R56" i="2" s="1"/>
  <c r="P52" i="2"/>
  <c r="R52" i="2" s="1"/>
  <c r="P40" i="2"/>
  <c r="R40" i="2" s="1"/>
  <c r="P36" i="2"/>
  <c r="R36" i="2" s="1"/>
  <c r="P24" i="2"/>
  <c r="R24" i="2" s="1"/>
  <c r="P20" i="2"/>
  <c r="R20" i="2" s="1"/>
  <c r="P8" i="2"/>
  <c r="R8" i="2" s="1"/>
  <c r="P4" i="2"/>
  <c r="R4" i="2" s="1"/>
  <c r="P54" i="2"/>
  <c r="R54" i="2" s="1"/>
  <c r="P33" i="2"/>
  <c r="R33" i="2" s="1"/>
  <c r="Q81" i="2"/>
  <c r="R81" i="2" s="1"/>
  <c r="Q61" i="2"/>
  <c r="Q17" i="2"/>
  <c r="R17" i="2" s="1"/>
  <c r="P95" i="2"/>
  <c r="R95" i="2" s="1"/>
  <c r="P91" i="2"/>
  <c r="R91" i="2" s="1"/>
  <c r="P79" i="2"/>
  <c r="R79" i="2" s="1"/>
  <c r="P75" i="2"/>
  <c r="R75" i="2" s="1"/>
  <c r="P63" i="2"/>
  <c r="R63" i="2" s="1"/>
  <c r="P59" i="2"/>
  <c r="R59" i="2" s="1"/>
  <c r="P47" i="2"/>
  <c r="R47" i="2" s="1"/>
  <c r="P43" i="2"/>
  <c r="R43" i="2" s="1"/>
  <c r="P31" i="2"/>
  <c r="R31" i="2" s="1"/>
  <c r="P27" i="2"/>
  <c r="R27" i="2" s="1"/>
  <c r="P15" i="2"/>
  <c r="R15" i="2" s="1"/>
  <c r="P11" i="2"/>
  <c r="R11" i="2" s="1"/>
  <c r="Q45" i="2"/>
  <c r="R45" i="2" s="1"/>
  <c r="P87" i="2"/>
  <c r="R87" i="2" s="1"/>
  <c r="P83" i="2"/>
  <c r="R83" i="2" s="1"/>
  <c r="P55" i="2"/>
  <c r="R55" i="2" s="1"/>
  <c r="P51" i="2"/>
  <c r="R51" i="2" s="1"/>
  <c r="P39" i="2"/>
  <c r="R39" i="2" s="1"/>
  <c r="P35" i="2"/>
  <c r="R35" i="2" s="1"/>
  <c r="P23" i="2"/>
  <c r="R23" i="2" s="1"/>
  <c r="P19" i="2"/>
  <c r="R19" i="2" s="1"/>
  <c r="P7" i="2"/>
  <c r="R7" i="2" s="1"/>
  <c r="P3" i="2"/>
  <c r="R3" i="2" s="1"/>
  <c r="P94" i="2"/>
  <c r="R94" i="2" s="1"/>
  <c r="P90" i="2"/>
  <c r="R90" i="2" s="1"/>
  <c r="P78" i="2"/>
  <c r="R78" i="2" s="1"/>
  <c r="P74" i="2"/>
  <c r="R74" i="2" s="1"/>
  <c r="P62" i="2"/>
  <c r="R62" i="2" s="1"/>
  <c r="P58" i="2"/>
  <c r="R58" i="2" s="1"/>
  <c r="P46" i="2"/>
  <c r="R46" i="2" s="1"/>
  <c r="P42" i="2"/>
  <c r="R42" i="2" s="1"/>
  <c r="P30" i="2"/>
  <c r="R30" i="2" s="1"/>
  <c r="P26" i="2"/>
  <c r="R26" i="2" s="1"/>
  <c r="P14" i="2"/>
  <c r="R14" i="2" s="1"/>
  <c r="P10" i="2"/>
  <c r="R10" i="2" s="1"/>
</calcChain>
</file>

<file path=xl/sharedStrings.xml><?xml version="1.0" encoding="utf-8"?>
<sst xmlns="http://schemas.openxmlformats.org/spreadsheetml/2006/main" count="1062" uniqueCount="42">
  <si>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</si>
  <si>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</si>
  <si>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</si>
  <si>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</si>
  <si>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</si>
  <si>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</si>
  <si>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</si>
  <si>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</si>
  <si>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</si>
  <si>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</si>
  <si>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</si>
  <si>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</si>
  <si>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</si>
  <si>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</si>
  <si>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</si>
  <si>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</si>
  <si>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Quant Row</t>
  </si>
  <si>
    <t>Quant Column</t>
  </si>
  <si>
    <t>Raw RFU</t>
  </si>
  <si>
    <t>Sample Plate</t>
  </si>
  <si>
    <t>Sample Column</t>
  </si>
  <si>
    <t>Sample Row</t>
  </si>
  <si>
    <t>Zeroed RFU</t>
  </si>
  <si>
    <t>ng/well</t>
  </si>
  <si>
    <t>Quant Row-1</t>
  </si>
  <si>
    <t>Quant Col-1</t>
  </si>
  <si>
    <t>Quant Row-2</t>
  </si>
  <si>
    <t>Quant Col-2</t>
  </si>
  <si>
    <t>Raw RFU-1</t>
  </si>
  <si>
    <t>Zeroed RFU-1</t>
  </si>
  <si>
    <t>ng/well-1</t>
  </si>
  <si>
    <t>ng/ul-1</t>
  </si>
  <si>
    <t>Raw RFU-2</t>
  </si>
  <si>
    <t>Zeroed RFU-2</t>
  </si>
  <si>
    <t>ng/well-2</t>
  </si>
  <si>
    <t>ng/ul-2</t>
  </si>
  <si>
    <t>Difference</t>
  </si>
  <si>
    <t>Average</t>
  </si>
  <si>
    <t>rbd-eDNA-Plate04</t>
  </si>
  <si>
    <t>Standards</t>
  </si>
  <si>
    <t>Pass or Redo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</si>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</sst>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RawData!$F$195:$F$203</c:f>
              <c:numCache>
                <c:formatCode>General</c:formatCode>
                <c:ptCount val="9"/>
                <c:pt idx="0">
                  <c:v>1.4999999999999999E-2</c:v>
                </c:pt>
                <c:pt idx="1">
                  <c:v>0.05</c:v>
                </c:pt>
                <c:pt idx="2">
                  <c:v>0.15</c:v>
                </c:pt>
                <c:pt idx="3">
                  <c:v>0.5</c:v>
                </c:pt>
                <c:pt idx="4">
                  <c:v>1.5</c:v>
                </c:pt>
                <c:pt idx="5">
                  <c:v>5</c:v>
                </c:pt>
                <c:pt idx="6">
                  <c:v>15</c:v>
                </c:pt>
                <c:pt idx="7">
                  <c:v>50</c:v>
                </c:pt>
                <c:pt idx="8">
                  <c:v>125</c:v>
                </c:pt>
              </c:numCache>
            </c:numRef>
          </c:xVal>
          <c:yVal>
            <c:numRef>
              <c:f>RawData!$G$195:$G$203</c:f>
              <c:numCache>
                <c:formatCode>General</c:formatCode>
                <c:ptCount val="9"/>
                <c:pt idx="0">
                  <c:v>0</c:v>
                </c:pt>
                <c:pt idx="1">
                  <c:v>2.4960000000000022</c:v>
                </c:pt>
                <c:pt idx="2">
                  <c:v>7.6180000000000021</c:v>
                </c:pt>
                <c:pt idx="3">
                  <c:v>32.603999999999999</c:v>
                </c:pt>
                <c:pt idx="4">
                  <c:v>128.15900000000002</c:v>
                </c:pt>
                <c:pt idx="5">
                  <c:v>368.41399999999999</c:v>
                </c:pt>
                <c:pt idx="6">
                  <c:v>1442.1679999999999</c:v>
                </c:pt>
                <c:pt idx="7">
                  <c:v>5219.38</c:v>
                </c:pt>
                <c:pt idx="8">
                  <c:v>13819.768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6-43DA-ABC7-6B05AEC4E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065088"/>
        <c:axId val="903049248"/>
      </c:scatterChart>
      <c:valAx>
        <c:axId val="90306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49248"/>
        <c:crosses val="autoZero"/>
        <c:crossBetween val="midCat"/>
      </c:valAx>
      <c:valAx>
        <c:axId val="9030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6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148590</xdr:colOff>
      <xdr:row>193</xdr:row>
      <xdr:rowOff>20955</xdr:rowOff>
    </xdr:from>
    <xdr:to>
      <xdr:col>16</xdr:col>
      <xdr:colOff>240030</xdr:colOff>
      <xdr:row>208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DD061-A4C5-4E30-7092-66120A4FF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4"/>
  <sheetViews>
    <sheetView tabSelected="1" workbookViewId="0">
      <selection activeCell="D2" sqref="D2"/>
    </sheetView>
  </sheetViews>
  <sheetFormatPr defaultRowHeight="15" x14ac:dyDescent="0.25"/>
  <cols>
    <col min="4" max="4" width="17.85546875" customWidth="1"/>
  </cols>
  <sheetData>
    <row r="1" spans="1:8" ht="30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x14ac:dyDescent="0.25">
      <c r="A2" s="1" t="s">
        <v>0</v>
      </c>
      <c r="B2" s="1">
        <v>1</v>
      </c>
      <c r="C2" s="1">
        <v>573.38300000000004</v>
      </c>
      <c r="D2" t="s">
        <v>38</v>
      </c>
      <c r="E2">
        <v>1</v>
      </c>
      <c r="F2" t="s">
        <v>0</v>
      </c>
      <c r="G2">
        <f t="shared" ref="G2:G65" si="0">C2-30.546</f>
        <v>542.83699999999999</v>
      </c>
      <c r="H2">
        <f t="shared" ref="H2:H33" si="1">G2/109.49</f>
        <v>4.9578682984747466</v>
      </c>
    </row>
    <row r="3" spans="1:8" x14ac:dyDescent="0.25">
      <c r="A3" s="1" t="s">
        <v>1</v>
      </c>
      <c r="B3" s="1">
        <v>1</v>
      </c>
      <c r="C3" s="1">
        <v>2365.5659999999998</v>
      </c>
      <c r="D3" t="s">
        <v>38</v>
      </c>
      <c r="E3">
        <v>2</v>
      </c>
      <c r="F3" t="s">
        <v>0</v>
      </c>
      <c r="G3">
        <f t="shared" si="0"/>
        <v>2335.02</v>
      </c>
      <c r="H3">
        <f t="shared" si="1"/>
        <v>21.326331171796511</v>
      </c>
    </row>
    <row r="4" spans="1:8" x14ac:dyDescent="0.25">
      <c r="A4" s="1" t="s">
        <v>2</v>
      </c>
      <c r="B4" s="1">
        <v>1</v>
      </c>
      <c r="C4" s="1">
        <v>35.520000000000003</v>
      </c>
      <c r="D4" t="s">
        <v>38</v>
      </c>
      <c r="E4">
        <v>1</v>
      </c>
      <c r="F4" t="s">
        <v>1</v>
      </c>
      <c r="G4">
        <f t="shared" si="0"/>
        <v>4.9740000000000038</v>
      </c>
      <c r="H4">
        <f t="shared" si="1"/>
        <v>4.5428806283678909E-2</v>
      </c>
    </row>
    <row r="5" spans="1:8" x14ac:dyDescent="0.25">
      <c r="A5" s="1" t="s">
        <v>3</v>
      </c>
      <c r="B5" s="1">
        <v>1</v>
      </c>
      <c r="C5" s="1">
        <v>39.387999999999998</v>
      </c>
      <c r="D5" t="s">
        <v>38</v>
      </c>
      <c r="E5">
        <v>2</v>
      </c>
      <c r="F5" t="s">
        <v>1</v>
      </c>
      <c r="G5">
        <f t="shared" si="0"/>
        <v>8.8419999999999987</v>
      </c>
      <c r="H5">
        <f t="shared" si="1"/>
        <v>8.0756233445976794E-2</v>
      </c>
    </row>
    <row r="6" spans="1:8" x14ac:dyDescent="0.25">
      <c r="A6" s="1" t="s">
        <v>4</v>
      </c>
      <c r="B6" s="1">
        <v>1</v>
      </c>
      <c r="C6" s="1">
        <v>14033.92</v>
      </c>
      <c r="D6" t="s">
        <v>38</v>
      </c>
      <c r="E6">
        <v>1</v>
      </c>
      <c r="F6" t="s">
        <v>2</v>
      </c>
      <c r="G6">
        <f t="shared" si="0"/>
        <v>14003.374</v>
      </c>
      <c r="H6">
        <f t="shared" si="1"/>
        <v>127.89637409809116</v>
      </c>
    </row>
    <row r="7" spans="1:8" x14ac:dyDescent="0.25">
      <c r="A7" s="1" t="s">
        <v>5</v>
      </c>
      <c r="B7" s="1">
        <v>1</v>
      </c>
      <c r="C7" s="1">
        <v>381.41899999999998</v>
      </c>
      <c r="D7" t="s">
        <v>38</v>
      </c>
      <c r="E7">
        <v>2</v>
      </c>
      <c r="F7" t="s">
        <v>2</v>
      </c>
      <c r="G7">
        <f t="shared" si="0"/>
        <v>350.87299999999999</v>
      </c>
      <c r="H7">
        <f t="shared" si="1"/>
        <v>3.2046122933601242</v>
      </c>
    </row>
    <row r="8" spans="1:8" x14ac:dyDescent="0.25">
      <c r="A8" s="1" t="s">
        <v>6</v>
      </c>
      <c r="B8" s="1">
        <v>1</v>
      </c>
      <c r="C8" s="1">
        <v>1022.072</v>
      </c>
      <c r="D8" t="s">
        <v>38</v>
      </c>
      <c r="E8">
        <v>1</v>
      </c>
      <c r="F8" t="s">
        <v>3</v>
      </c>
      <c r="G8">
        <f t="shared" si="0"/>
        <v>991.52599999999995</v>
      </c>
      <c r="H8">
        <f t="shared" si="1"/>
        <v>9.0558589825554847</v>
      </c>
    </row>
    <row r="9" spans="1:8" x14ac:dyDescent="0.25">
      <c r="A9" s="1" t="s">
        <v>7</v>
      </c>
      <c r="B9" s="1">
        <v>1</v>
      </c>
      <c r="C9" s="1">
        <v>799.54300000000001</v>
      </c>
      <c r="D9" t="s">
        <v>38</v>
      </c>
      <c r="E9">
        <v>2</v>
      </c>
      <c r="F9" t="s">
        <v>3</v>
      </c>
      <c r="G9">
        <f t="shared" si="0"/>
        <v>768.99699999999996</v>
      </c>
      <c r="H9">
        <f t="shared" si="1"/>
        <v>7.0234450634761165</v>
      </c>
    </row>
    <row r="10" spans="1:8" x14ac:dyDescent="0.25">
      <c r="A10" s="1" t="s">
        <v>8</v>
      </c>
      <c r="B10" s="1">
        <v>1</v>
      </c>
      <c r="C10" s="1">
        <v>82.244</v>
      </c>
      <c r="D10" t="s">
        <v>38</v>
      </c>
      <c r="E10">
        <v>1</v>
      </c>
      <c r="F10" t="s">
        <v>4</v>
      </c>
      <c r="G10">
        <f t="shared" si="0"/>
        <v>51.698</v>
      </c>
      <c r="H10">
        <f t="shared" si="1"/>
        <v>0.47217097451822088</v>
      </c>
    </row>
    <row r="11" spans="1:8" x14ac:dyDescent="0.25">
      <c r="A11" s="1" t="s">
        <v>9</v>
      </c>
      <c r="B11" s="1">
        <v>1</v>
      </c>
      <c r="C11" s="1">
        <v>711.72799999999995</v>
      </c>
      <c r="D11" t="s">
        <v>38</v>
      </c>
      <c r="E11">
        <v>2</v>
      </c>
      <c r="F11" t="s">
        <v>4</v>
      </c>
      <c r="G11">
        <f t="shared" si="0"/>
        <v>681.1819999999999</v>
      </c>
      <c r="H11">
        <f t="shared" si="1"/>
        <v>6.2214083477943189</v>
      </c>
    </row>
    <row r="12" spans="1:8" x14ac:dyDescent="0.25">
      <c r="A12" s="1" t="s">
        <v>10</v>
      </c>
      <c r="B12" s="1">
        <v>1</v>
      </c>
      <c r="C12" s="1">
        <v>563.68299999999999</v>
      </c>
      <c r="D12" t="s">
        <v>38</v>
      </c>
      <c r="E12">
        <v>1</v>
      </c>
      <c r="F12" t="s">
        <v>5</v>
      </c>
      <c r="G12">
        <f t="shared" si="0"/>
        <v>533.13699999999994</v>
      </c>
      <c r="H12">
        <f t="shared" si="1"/>
        <v>4.8692757329436471</v>
      </c>
    </row>
    <row r="13" spans="1:8" x14ac:dyDescent="0.25">
      <c r="A13" s="1" t="s">
        <v>11</v>
      </c>
      <c r="B13" s="1">
        <v>1</v>
      </c>
      <c r="C13" s="1">
        <v>766.06500000000005</v>
      </c>
      <c r="D13" t="s">
        <v>38</v>
      </c>
      <c r="E13">
        <v>2</v>
      </c>
      <c r="F13" t="s">
        <v>5</v>
      </c>
      <c r="G13">
        <f t="shared" si="0"/>
        <v>735.51900000000001</v>
      </c>
      <c r="H13">
        <f t="shared" si="1"/>
        <v>6.7176819800895062</v>
      </c>
    </row>
    <row r="14" spans="1:8" x14ac:dyDescent="0.25">
      <c r="A14" s="1" t="s">
        <v>12</v>
      </c>
      <c r="B14" s="1">
        <v>1</v>
      </c>
      <c r="C14" s="1">
        <v>54.002000000000002</v>
      </c>
      <c r="D14" t="s">
        <v>38</v>
      </c>
      <c r="E14">
        <v>1</v>
      </c>
      <c r="F14" t="s">
        <v>6</v>
      </c>
      <c r="G14">
        <f t="shared" si="0"/>
        <v>23.456000000000003</v>
      </c>
      <c r="H14">
        <f t="shared" si="1"/>
        <v>0.21422961001004662</v>
      </c>
    </row>
    <row r="15" spans="1:8" x14ac:dyDescent="0.25">
      <c r="A15" s="1" t="s">
        <v>13</v>
      </c>
      <c r="B15" s="1">
        <v>1</v>
      </c>
      <c r="C15" s="1">
        <v>1216.4110000000001</v>
      </c>
      <c r="D15" t="s">
        <v>38</v>
      </c>
      <c r="E15">
        <v>2</v>
      </c>
      <c r="F15" t="s">
        <v>6</v>
      </c>
      <c r="G15">
        <f t="shared" si="0"/>
        <v>1185.865</v>
      </c>
      <c r="H15">
        <f t="shared" si="1"/>
        <v>10.83080646634396</v>
      </c>
    </row>
    <row r="16" spans="1:8" x14ac:dyDescent="0.25">
      <c r="A16" s="1" t="s">
        <v>14</v>
      </c>
      <c r="B16" s="1">
        <v>1</v>
      </c>
      <c r="C16" s="1">
        <v>1812.8019999999999</v>
      </c>
      <c r="D16" t="s">
        <v>38</v>
      </c>
      <c r="E16">
        <v>1</v>
      </c>
      <c r="F16" t="s">
        <v>7</v>
      </c>
      <c r="G16">
        <f t="shared" si="0"/>
        <v>1782.2559999999999</v>
      </c>
      <c r="H16">
        <f t="shared" si="1"/>
        <v>16.277797059092155</v>
      </c>
    </row>
    <row r="17" spans="1:8" x14ac:dyDescent="0.25">
      <c r="A17" s="1" t="s">
        <v>15</v>
      </c>
      <c r="B17" s="1">
        <v>1</v>
      </c>
      <c r="C17" s="1">
        <v>632.279</v>
      </c>
      <c r="D17" t="s">
        <v>38</v>
      </c>
      <c r="E17">
        <v>2</v>
      </c>
      <c r="F17" t="s">
        <v>7</v>
      </c>
      <c r="G17">
        <f t="shared" si="0"/>
        <v>601.73299999999995</v>
      </c>
      <c r="H17">
        <f t="shared" si="1"/>
        <v>5.4957804365695493</v>
      </c>
    </row>
    <row r="18" spans="1:8" x14ac:dyDescent="0.25">
      <c r="A18" s="1" t="s">
        <v>0</v>
      </c>
      <c r="B18" s="1">
        <v>2</v>
      </c>
      <c r="C18" s="1">
        <v>331.041</v>
      </c>
      <c r="D18" t="s">
        <v>38</v>
      </c>
      <c r="E18">
        <v>3</v>
      </c>
      <c r="F18" t="s">
        <v>0</v>
      </c>
      <c r="G18">
        <f t="shared" si="0"/>
        <v>300.495</v>
      </c>
      <c r="H18">
        <f t="shared" si="1"/>
        <v>2.7444972143574757</v>
      </c>
    </row>
    <row r="19" spans="1:8" x14ac:dyDescent="0.25">
      <c r="A19" s="1" t="s">
        <v>1</v>
      </c>
      <c r="B19" s="1">
        <v>2</v>
      </c>
      <c r="C19" s="1">
        <v>115.137</v>
      </c>
      <c r="D19" t="s">
        <v>38</v>
      </c>
      <c r="E19">
        <v>4</v>
      </c>
      <c r="F19" t="s">
        <v>0</v>
      </c>
      <c r="G19">
        <f t="shared" si="0"/>
        <v>84.591000000000008</v>
      </c>
      <c r="H19">
        <f t="shared" si="1"/>
        <v>0.77259110421043031</v>
      </c>
    </row>
    <row r="20" spans="1:8" x14ac:dyDescent="0.25">
      <c r="A20" s="1" t="s">
        <v>2</v>
      </c>
      <c r="B20" s="1">
        <v>2</v>
      </c>
      <c r="C20" s="1">
        <v>352.916</v>
      </c>
      <c r="D20" t="s">
        <v>38</v>
      </c>
      <c r="E20">
        <v>3</v>
      </c>
      <c r="F20" t="s">
        <v>1</v>
      </c>
      <c r="G20">
        <f t="shared" si="0"/>
        <v>322.37</v>
      </c>
      <c r="H20">
        <f t="shared" si="1"/>
        <v>2.9442871495113709</v>
      </c>
    </row>
    <row r="21" spans="1:8" x14ac:dyDescent="0.25">
      <c r="A21" s="1" t="s">
        <v>3</v>
      </c>
      <c r="B21" s="1">
        <v>2</v>
      </c>
      <c r="C21" s="1">
        <v>209.03</v>
      </c>
      <c r="D21" t="s">
        <v>38</v>
      </c>
      <c r="E21">
        <v>4</v>
      </c>
      <c r="F21" t="s">
        <v>1</v>
      </c>
      <c r="G21">
        <f t="shared" si="0"/>
        <v>178.48400000000001</v>
      </c>
      <c r="H21">
        <f t="shared" si="1"/>
        <v>1.6301397387889307</v>
      </c>
    </row>
    <row r="22" spans="1:8" x14ac:dyDescent="0.25">
      <c r="A22" s="1" t="s">
        <v>4</v>
      </c>
      <c r="B22" s="1">
        <v>2</v>
      </c>
      <c r="C22" s="1">
        <v>422.13200000000001</v>
      </c>
      <c r="D22" t="s">
        <v>38</v>
      </c>
      <c r="E22">
        <v>3</v>
      </c>
      <c r="F22" t="s">
        <v>2</v>
      </c>
      <c r="G22">
        <f t="shared" si="0"/>
        <v>391.58600000000001</v>
      </c>
      <c r="H22">
        <f t="shared" si="1"/>
        <v>3.5764544707279207</v>
      </c>
    </row>
    <row r="23" spans="1:8" x14ac:dyDescent="0.25">
      <c r="A23" s="1" t="s">
        <v>5</v>
      </c>
      <c r="B23" s="1">
        <v>2</v>
      </c>
      <c r="C23" s="1">
        <v>30.109000000000002</v>
      </c>
      <c r="D23" t="s">
        <v>38</v>
      </c>
      <c r="E23">
        <v>4</v>
      </c>
      <c r="F23" t="s">
        <v>2</v>
      </c>
      <c r="G23">
        <f t="shared" si="0"/>
        <v>-0.43699999999999761</v>
      </c>
      <c r="H23">
        <f t="shared" si="1"/>
        <v>-3.9912320759886528E-3</v>
      </c>
    </row>
    <row r="24" spans="1:8" x14ac:dyDescent="0.25">
      <c r="A24" s="1" t="s">
        <v>6</v>
      </c>
      <c r="B24" s="1">
        <v>2</v>
      </c>
      <c r="C24" s="1">
        <v>332.32400000000001</v>
      </c>
      <c r="D24" t="s">
        <v>38</v>
      </c>
      <c r="E24">
        <v>3</v>
      </c>
      <c r="F24" t="s">
        <v>3</v>
      </c>
      <c r="G24">
        <f t="shared" si="0"/>
        <v>301.77800000000002</v>
      </c>
      <c r="H24">
        <f t="shared" si="1"/>
        <v>2.7562151794684451</v>
      </c>
    </row>
    <row r="25" spans="1:8" x14ac:dyDescent="0.25">
      <c r="A25" s="1" t="s">
        <v>7</v>
      </c>
      <c r="B25" s="1">
        <v>2</v>
      </c>
      <c r="C25" s="1">
        <v>447.95100000000002</v>
      </c>
      <c r="D25" t="s">
        <v>38</v>
      </c>
      <c r="E25">
        <v>4</v>
      </c>
      <c r="F25" t="s">
        <v>3</v>
      </c>
      <c r="G25">
        <f t="shared" si="0"/>
        <v>417.40500000000003</v>
      </c>
      <c r="H25">
        <f t="shared" si="1"/>
        <v>3.8122659603616773</v>
      </c>
    </row>
    <row r="26" spans="1:8" x14ac:dyDescent="0.25">
      <c r="A26" s="1" t="s">
        <v>8</v>
      </c>
      <c r="B26" s="1">
        <v>2</v>
      </c>
      <c r="C26" s="1">
        <v>86.888000000000005</v>
      </c>
      <c r="D26" t="s">
        <v>38</v>
      </c>
      <c r="E26">
        <v>3</v>
      </c>
      <c r="F26" t="s">
        <v>4</v>
      </c>
      <c r="G26">
        <f t="shared" si="0"/>
        <v>56.342000000000006</v>
      </c>
      <c r="H26">
        <f t="shared" si="1"/>
        <v>0.51458580692300671</v>
      </c>
    </row>
    <row r="27" spans="1:8" x14ac:dyDescent="0.25">
      <c r="A27" s="1" t="s">
        <v>9</v>
      </c>
      <c r="B27" s="1">
        <v>2</v>
      </c>
      <c r="C27" s="1">
        <v>580.21400000000006</v>
      </c>
      <c r="D27" t="s">
        <v>38</v>
      </c>
      <c r="E27">
        <v>4</v>
      </c>
      <c r="F27" t="s">
        <v>4</v>
      </c>
      <c r="G27">
        <f t="shared" si="0"/>
        <v>549.66800000000001</v>
      </c>
      <c r="H27">
        <f t="shared" si="1"/>
        <v>5.0202575577678328</v>
      </c>
    </row>
    <row r="28" spans="1:8" x14ac:dyDescent="0.25">
      <c r="A28" s="1" t="s">
        <v>10</v>
      </c>
      <c r="B28" s="1">
        <v>2</v>
      </c>
      <c r="C28" s="1">
        <v>277.32</v>
      </c>
      <c r="D28" t="s">
        <v>38</v>
      </c>
      <c r="E28">
        <v>3</v>
      </c>
      <c r="F28" t="s">
        <v>5</v>
      </c>
      <c r="G28">
        <f t="shared" si="0"/>
        <v>246.774</v>
      </c>
      <c r="H28">
        <f t="shared" si="1"/>
        <v>2.2538496666362224</v>
      </c>
    </row>
    <row r="29" spans="1:8" x14ac:dyDescent="0.25">
      <c r="A29" s="1" t="s">
        <v>11</v>
      </c>
      <c r="B29" s="1">
        <v>2</v>
      </c>
      <c r="C29" s="1">
        <v>431.61099999999999</v>
      </c>
      <c r="D29" t="s">
        <v>38</v>
      </c>
      <c r="E29">
        <v>4</v>
      </c>
      <c r="F29" t="s">
        <v>5</v>
      </c>
      <c r="G29">
        <f t="shared" si="0"/>
        <v>401.065</v>
      </c>
      <c r="H29">
        <f t="shared" si="1"/>
        <v>3.6630285870855785</v>
      </c>
    </row>
    <row r="30" spans="1:8" x14ac:dyDescent="0.25">
      <c r="A30" s="1" t="s">
        <v>12</v>
      </c>
      <c r="B30" s="1">
        <v>2</v>
      </c>
      <c r="C30" s="1">
        <v>492.68099999999998</v>
      </c>
      <c r="D30" t="s">
        <v>38</v>
      </c>
      <c r="E30">
        <v>3</v>
      </c>
      <c r="F30" t="s">
        <v>6</v>
      </c>
      <c r="G30">
        <f t="shared" si="0"/>
        <v>462.13499999999999</v>
      </c>
      <c r="H30">
        <f t="shared" si="1"/>
        <v>4.2207964197643619</v>
      </c>
    </row>
    <row r="31" spans="1:8" x14ac:dyDescent="0.25">
      <c r="A31" s="1" t="s">
        <v>13</v>
      </c>
      <c r="B31" s="1">
        <v>2</v>
      </c>
      <c r="C31" s="1">
        <v>16.053000000000001</v>
      </c>
      <c r="D31" t="s">
        <v>38</v>
      </c>
      <c r="E31">
        <v>4</v>
      </c>
      <c r="F31" t="s">
        <v>6</v>
      </c>
      <c r="G31">
        <f t="shared" si="0"/>
        <v>-14.492999999999999</v>
      </c>
      <c r="H31">
        <f t="shared" si="1"/>
        <v>-0.13236825280847564</v>
      </c>
    </row>
    <row r="32" spans="1:8" x14ac:dyDescent="0.25">
      <c r="A32" s="1" t="s">
        <v>14</v>
      </c>
      <c r="B32" s="1">
        <v>2</v>
      </c>
      <c r="C32" s="1">
        <v>488.22300000000001</v>
      </c>
      <c r="D32" t="s">
        <v>38</v>
      </c>
      <c r="E32">
        <v>3</v>
      </c>
      <c r="F32" t="s">
        <v>7</v>
      </c>
      <c r="G32">
        <f t="shared" si="0"/>
        <v>457.67700000000002</v>
      </c>
      <c r="H32">
        <f t="shared" si="1"/>
        <v>4.1800803726367706</v>
      </c>
    </row>
    <row r="33" spans="1:8" x14ac:dyDescent="0.25">
      <c r="A33" s="1" t="s">
        <v>15</v>
      </c>
      <c r="B33" s="1">
        <v>2</v>
      </c>
      <c r="C33" s="1">
        <v>782.18899999999996</v>
      </c>
      <c r="D33" t="s">
        <v>38</v>
      </c>
      <c r="E33">
        <v>4</v>
      </c>
      <c r="F33" t="s">
        <v>7</v>
      </c>
      <c r="G33">
        <f t="shared" si="0"/>
        <v>751.64299999999992</v>
      </c>
      <c r="H33">
        <f t="shared" si="1"/>
        <v>6.8649465704630552</v>
      </c>
    </row>
    <row r="34" spans="1:8" x14ac:dyDescent="0.25">
      <c r="A34" s="1" t="s">
        <v>0</v>
      </c>
      <c r="B34" s="1">
        <v>3</v>
      </c>
      <c r="C34" s="1">
        <v>222.02099999999999</v>
      </c>
      <c r="D34" t="s">
        <v>38</v>
      </c>
      <c r="E34">
        <v>5</v>
      </c>
      <c r="F34" t="s">
        <v>0</v>
      </c>
      <c r="G34">
        <f t="shared" si="0"/>
        <v>191.47499999999999</v>
      </c>
      <c r="H34">
        <f t="shared" ref="H34:H65" si="2">G34/109.49</f>
        <v>1.7487898438213536</v>
      </c>
    </row>
    <row r="35" spans="1:8" x14ac:dyDescent="0.25">
      <c r="A35" s="1" t="s">
        <v>1</v>
      </c>
      <c r="B35" s="1">
        <v>3</v>
      </c>
      <c r="C35" s="1">
        <v>68.716999999999999</v>
      </c>
      <c r="D35" t="s">
        <v>38</v>
      </c>
      <c r="E35">
        <v>6</v>
      </c>
      <c r="F35" t="s">
        <v>0</v>
      </c>
      <c r="G35">
        <f t="shared" si="0"/>
        <v>38.170999999999999</v>
      </c>
      <c r="H35">
        <f t="shared" si="2"/>
        <v>0.3486254452461412</v>
      </c>
    </row>
    <row r="36" spans="1:8" x14ac:dyDescent="0.25">
      <c r="A36" s="1" t="s">
        <v>2</v>
      </c>
      <c r="B36" s="1">
        <v>3</v>
      </c>
      <c r="C36" s="1">
        <v>111.28700000000001</v>
      </c>
      <c r="D36" t="s">
        <v>38</v>
      </c>
      <c r="E36">
        <v>5</v>
      </c>
      <c r="F36" t="s">
        <v>1</v>
      </c>
      <c r="G36">
        <f t="shared" si="0"/>
        <v>80.741000000000014</v>
      </c>
      <c r="H36">
        <f t="shared" si="2"/>
        <v>0.73742807562334478</v>
      </c>
    </row>
    <row r="37" spans="1:8" x14ac:dyDescent="0.25">
      <c r="A37" s="1" t="s">
        <v>3</v>
      </c>
      <c r="B37" s="1">
        <v>3</v>
      </c>
      <c r="C37" s="1">
        <v>1315.4870000000001</v>
      </c>
      <c r="D37" t="s">
        <v>38</v>
      </c>
      <c r="E37">
        <v>6</v>
      </c>
      <c r="F37" t="s">
        <v>1</v>
      </c>
      <c r="G37">
        <f t="shared" si="0"/>
        <v>1284.941</v>
      </c>
      <c r="H37">
        <f t="shared" si="2"/>
        <v>11.735692757329437</v>
      </c>
    </row>
    <row r="38" spans="1:8" x14ac:dyDescent="0.25">
      <c r="A38" s="1" t="s">
        <v>4</v>
      </c>
      <c r="B38" s="1">
        <v>3</v>
      </c>
      <c r="C38" s="1">
        <v>1448.3579999999999</v>
      </c>
      <c r="D38" t="s">
        <v>38</v>
      </c>
      <c r="E38">
        <v>5</v>
      </c>
      <c r="F38" t="s">
        <v>2</v>
      </c>
      <c r="G38">
        <f t="shared" si="0"/>
        <v>1417.8119999999999</v>
      </c>
      <c r="H38">
        <f t="shared" si="2"/>
        <v>12.949237373276098</v>
      </c>
    </row>
    <row r="39" spans="1:8" x14ac:dyDescent="0.25">
      <c r="A39" s="1" t="s">
        <v>5</v>
      </c>
      <c r="B39" s="1">
        <v>3</v>
      </c>
      <c r="C39" s="1">
        <v>460.17200000000003</v>
      </c>
      <c r="D39" t="s">
        <v>38</v>
      </c>
      <c r="E39">
        <v>6</v>
      </c>
      <c r="F39" t="s">
        <v>2</v>
      </c>
      <c r="G39">
        <f t="shared" si="0"/>
        <v>429.62600000000003</v>
      </c>
      <c r="H39">
        <f t="shared" si="2"/>
        <v>3.9238834596766834</v>
      </c>
    </row>
    <row r="40" spans="1:8" x14ac:dyDescent="0.25">
      <c r="A40" s="1" t="s">
        <v>6</v>
      </c>
      <c r="B40" s="1">
        <v>3</v>
      </c>
      <c r="C40" s="1">
        <v>524.33600000000001</v>
      </c>
      <c r="D40" t="s">
        <v>38</v>
      </c>
      <c r="E40">
        <v>5</v>
      </c>
      <c r="F40" t="s">
        <v>3</v>
      </c>
      <c r="G40">
        <f t="shared" si="0"/>
        <v>493.79</v>
      </c>
      <c r="H40">
        <f t="shared" si="2"/>
        <v>4.509909580783634</v>
      </c>
    </row>
    <row r="41" spans="1:8" x14ac:dyDescent="0.25">
      <c r="A41" s="1" t="s">
        <v>7</v>
      </c>
      <c r="B41" s="1">
        <v>3</v>
      </c>
      <c r="C41" s="1">
        <v>844.02499999999998</v>
      </c>
      <c r="D41" t="s">
        <v>38</v>
      </c>
      <c r="E41">
        <v>6</v>
      </c>
      <c r="F41" t="s">
        <v>3</v>
      </c>
      <c r="G41">
        <f t="shared" si="0"/>
        <v>813.47899999999993</v>
      </c>
      <c r="H41">
        <f t="shared" si="2"/>
        <v>7.4297104758425423</v>
      </c>
    </row>
    <row r="42" spans="1:8" x14ac:dyDescent="0.25">
      <c r="A42" s="1" t="s">
        <v>8</v>
      </c>
      <c r="B42" s="1">
        <v>3</v>
      </c>
      <c r="C42" s="1">
        <v>76.230999999999995</v>
      </c>
      <c r="D42" t="s">
        <v>38</v>
      </c>
      <c r="E42">
        <v>5</v>
      </c>
      <c r="F42" t="s">
        <v>4</v>
      </c>
      <c r="G42">
        <f t="shared" si="0"/>
        <v>45.684999999999995</v>
      </c>
      <c r="H42">
        <f t="shared" si="2"/>
        <v>0.41725271714311807</v>
      </c>
    </row>
    <row r="43" spans="1:8" x14ac:dyDescent="0.25">
      <c r="A43" s="1" t="s">
        <v>9</v>
      </c>
      <c r="B43" s="1">
        <v>3</v>
      </c>
      <c r="C43" s="1">
        <v>125.28400000000001</v>
      </c>
      <c r="D43" t="s">
        <v>38</v>
      </c>
      <c r="E43">
        <v>6</v>
      </c>
      <c r="F43" t="s">
        <v>4</v>
      </c>
      <c r="G43">
        <f t="shared" si="0"/>
        <v>94.738</v>
      </c>
      <c r="H43">
        <f t="shared" si="2"/>
        <v>0.86526623435930228</v>
      </c>
    </row>
    <row r="44" spans="1:8" x14ac:dyDescent="0.25">
      <c r="A44" s="1" t="s">
        <v>10</v>
      </c>
      <c r="B44" s="1">
        <v>3</v>
      </c>
      <c r="C44" s="1">
        <v>39.869</v>
      </c>
      <c r="D44" t="s">
        <v>38</v>
      </c>
      <c r="E44">
        <v>5</v>
      </c>
      <c r="F44" t="s">
        <v>5</v>
      </c>
      <c r="G44">
        <f t="shared" si="0"/>
        <v>9.3230000000000004</v>
      </c>
      <c r="H44">
        <f t="shared" si="2"/>
        <v>8.5149328705817887E-2</v>
      </c>
    </row>
    <row r="45" spans="1:8" x14ac:dyDescent="0.25">
      <c r="A45" s="1" t="s">
        <v>11</v>
      </c>
      <c r="B45" s="1">
        <v>3</v>
      </c>
      <c r="C45" s="1">
        <v>422.14499999999998</v>
      </c>
      <c r="D45" t="s">
        <v>38</v>
      </c>
      <c r="E45">
        <v>6</v>
      </c>
      <c r="F45" t="s">
        <v>5</v>
      </c>
      <c r="G45">
        <f t="shared" si="0"/>
        <v>391.59899999999999</v>
      </c>
      <c r="H45">
        <f t="shared" si="2"/>
        <v>3.5765732030322406</v>
      </c>
    </row>
    <row r="46" spans="1:8" x14ac:dyDescent="0.25">
      <c r="A46" s="1" t="s">
        <v>12</v>
      </c>
      <c r="B46" s="1">
        <v>3</v>
      </c>
      <c r="C46" s="1">
        <v>621.12199999999996</v>
      </c>
      <c r="D46" t="s">
        <v>38</v>
      </c>
      <c r="E46">
        <v>5</v>
      </c>
      <c r="F46" t="s">
        <v>6</v>
      </c>
      <c r="G46">
        <f t="shared" si="0"/>
        <v>590.57599999999991</v>
      </c>
      <c r="H46">
        <f t="shared" si="2"/>
        <v>5.3938807197004284</v>
      </c>
    </row>
    <row r="47" spans="1:8" x14ac:dyDescent="0.25">
      <c r="A47" s="1" t="s">
        <v>13</v>
      </c>
      <c r="B47" s="1">
        <v>3</v>
      </c>
      <c r="C47" s="1">
        <v>364.34399999999999</v>
      </c>
      <c r="D47" t="s">
        <v>38</v>
      </c>
      <c r="E47">
        <v>6</v>
      </c>
      <c r="F47" t="s">
        <v>6</v>
      </c>
      <c r="G47">
        <f t="shared" si="0"/>
        <v>333.798</v>
      </c>
      <c r="H47">
        <f t="shared" si="2"/>
        <v>3.0486619782628552</v>
      </c>
    </row>
    <row r="48" spans="1:8" x14ac:dyDescent="0.25">
      <c r="A48" s="1" t="s">
        <v>14</v>
      </c>
      <c r="B48" s="1">
        <v>3</v>
      </c>
      <c r="C48" s="1">
        <v>18.675999999999998</v>
      </c>
      <c r="D48" t="s">
        <v>38</v>
      </c>
      <c r="E48">
        <v>5</v>
      </c>
      <c r="F48" t="s">
        <v>7</v>
      </c>
      <c r="G48">
        <f t="shared" si="0"/>
        <v>-11.870000000000001</v>
      </c>
      <c r="H48">
        <f t="shared" si="2"/>
        <v>-0.10841172709836516</v>
      </c>
    </row>
    <row r="49" spans="1:8" x14ac:dyDescent="0.25">
      <c r="A49" s="1" t="s">
        <v>15</v>
      </c>
      <c r="B49" s="1">
        <v>3</v>
      </c>
      <c r="C49" s="1">
        <v>27.387</v>
      </c>
      <c r="D49" t="s">
        <v>38</v>
      </c>
      <c r="E49">
        <v>6</v>
      </c>
      <c r="F49" t="s">
        <v>7</v>
      </c>
      <c r="G49">
        <f t="shared" si="0"/>
        <v>-3.1589999999999989</v>
      </c>
      <c r="H49">
        <f t="shared" si="2"/>
        <v>-2.8851949949767093E-2</v>
      </c>
    </row>
    <row r="50" spans="1:8" x14ac:dyDescent="0.25">
      <c r="A50" s="1" t="s">
        <v>0</v>
      </c>
      <c r="B50" s="1">
        <v>4</v>
      </c>
      <c r="C50" s="1">
        <v>117.91500000000001</v>
      </c>
      <c r="D50" t="s">
        <v>38</v>
      </c>
      <c r="E50">
        <v>7</v>
      </c>
      <c r="F50" t="s">
        <v>0</v>
      </c>
      <c r="G50">
        <f t="shared" si="0"/>
        <v>87.369</v>
      </c>
      <c r="H50">
        <f t="shared" si="2"/>
        <v>0.79796328431820263</v>
      </c>
    </row>
    <row r="51" spans="1:8" x14ac:dyDescent="0.25">
      <c r="A51" s="1" t="s">
        <v>1</v>
      </c>
      <c r="B51" s="1">
        <v>4</v>
      </c>
      <c r="C51" s="1">
        <v>371.899</v>
      </c>
      <c r="D51" t="s">
        <v>38</v>
      </c>
      <c r="E51">
        <v>8</v>
      </c>
      <c r="F51" t="s">
        <v>0</v>
      </c>
      <c r="G51">
        <f t="shared" si="0"/>
        <v>341.35300000000001</v>
      </c>
      <c r="H51">
        <f t="shared" si="2"/>
        <v>3.1176637135811491</v>
      </c>
    </row>
    <row r="52" spans="1:8" x14ac:dyDescent="0.25">
      <c r="A52" s="1" t="s">
        <v>2</v>
      </c>
      <c r="B52" s="1">
        <v>4</v>
      </c>
      <c r="C52" s="1">
        <v>48.384999999999998</v>
      </c>
      <c r="D52" t="s">
        <v>38</v>
      </c>
      <c r="E52">
        <v>7</v>
      </c>
      <c r="F52" t="s">
        <v>1</v>
      </c>
      <c r="G52">
        <f t="shared" si="0"/>
        <v>17.838999999999999</v>
      </c>
      <c r="H52">
        <f t="shared" si="2"/>
        <v>0.16292812128961548</v>
      </c>
    </row>
    <row r="53" spans="1:8" x14ac:dyDescent="0.25">
      <c r="A53" s="1" t="s">
        <v>3</v>
      </c>
      <c r="B53" s="1">
        <v>4</v>
      </c>
      <c r="C53" s="1">
        <v>396.82100000000003</v>
      </c>
      <c r="D53" t="s">
        <v>38</v>
      </c>
      <c r="E53">
        <v>8</v>
      </c>
      <c r="F53" t="s">
        <v>1</v>
      </c>
      <c r="G53">
        <f t="shared" si="0"/>
        <v>366.27500000000003</v>
      </c>
      <c r="H53">
        <f t="shared" si="2"/>
        <v>3.3452826742168238</v>
      </c>
    </row>
    <row r="54" spans="1:8" x14ac:dyDescent="0.25">
      <c r="A54" s="1" t="s">
        <v>4</v>
      </c>
      <c r="B54" s="1">
        <v>4</v>
      </c>
      <c r="C54" s="1">
        <v>791.71299999999997</v>
      </c>
      <c r="D54" t="s">
        <v>38</v>
      </c>
      <c r="E54">
        <v>7</v>
      </c>
      <c r="F54" t="s">
        <v>2</v>
      </c>
      <c r="G54">
        <f t="shared" si="0"/>
        <v>761.16699999999992</v>
      </c>
      <c r="H54">
        <f t="shared" si="2"/>
        <v>6.9519316832587448</v>
      </c>
    </row>
    <row r="55" spans="1:8" x14ac:dyDescent="0.25">
      <c r="A55" s="1" t="s">
        <v>5</v>
      </c>
      <c r="B55" s="1">
        <v>4</v>
      </c>
      <c r="C55" s="1">
        <v>89.88</v>
      </c>
      <c r="D55" t="s">
        <v>38</v>
      </c>
      <c r="E55">
        <v>8</v>
      </c>
      <c r="F55" t="s">
        <v>2</v>
      </c>
      <c r="G55">
        <f t="shared" si="0"/>
        <v>59.333999999999996</v>
      </c>
      <c r="H55">
        <f t="shared" si="2"/>
        <v>0.54191250342497033</v>
      </c>
    </row>
    <row r="56" spans="1:8" x14ac:dyDescent="0.25">
      <c r="A56" s="1" t="s">
        <v>6</v>
      </c>
      <c r="B56" s="1">
        <v>4</v>
      </c>
      <c r="C56" s="1">
        <v>463.38400000000001</v>
      </c>
      <c r="D56" t="s">
        <v>38</v>
      </c>
      <c r="E56">
        <v>7</v>
      </c>
      <c r="F56" t="s">
        <v>3</v>
      </c>
      <c r="G56">
        <f t="shared" si="0"/>
        <v>432.83800000000002</v>
      </c>
      <c r="H56">
        <f t="shared" si="2"/>
        <v>3.953219472097909</v>
      </c>
    </row>
    <row r="57" spans="1:8" x14ac:dyDescent="0.25">
      <c r="A57" s="1" t="s">
        <v>7</v>
      </c>
      <c r="B57" s="1">
        <v>4</v>
      </c>
      <c r="C57" s="1">
        <v>429.44799999999998</v>
      </c>
      <c r="D57" t="s">
        <v>38</v>
      </c>
      <c r="E57">
        <v>8</v>
      </c>
      <c r="F57" t="s">
        <v>3</v>
      </c>
      <c r="G57">
        <f t="shared" si="0"/>
        <v>398.90199999999999</v>
      </c>
      <c r="H57">
        <f t="shared" si="2"/>
        <v>3.6432733582975616</v>
      </c>
    </row>
    <row r="58" spans="1:8" x14ac:dyDescent="0.25">
      <c r="A58" s="1" t="s">
        <v>8</v>
      </c>
      <c r="B58" s="1">
        <v>4</v>
      </c>
      <c r="C58" s="1">
        <v>34.037999999999997</v>
      </c>
      <c r="D58" t="s">
        <v>38</v>
      </c>
      <c r="E58">
        <v>7</v>
      </c>
      <c r="F58" t="s">
        <v>4</v>
      </c>
      <c r="G58">
        <f t="shared" si="0"/>
        <v>3.4919999999999973</v>
      </c>
      <c r="H58">
        <f t="shared" si="2"/>
        <v>3.1893323591195517E-2</v>
      </c>
    </row>
    <row r="59" spans="1:8" x14ac:dyDescent="0.25">
      <c r="A59" s="1" t="s">
        <v>9</v>
      </c>
      <c r="B59" s="1">
        <v>4</v>
      </c>
      <c r="C59" s="1">
        <v>41.194000000000003</v>
      </c>
      <c r="D59" t="s">
        <v>38</v>
      </c>
      <c r="E59">
        <v>8</v>
      </c>
      <c r="F59" t="s">
        <v>4</v>
      </c>
      <c r="G59">
        <f t="shared" si="0"/>
        <v>10.648000000000003</v>
      </c>
      <c r="H59">
        <f t="shared" si="2"/>
        <v>9.725089049228243E-2</v>
      </c>
    </row>
    <row r="60" spans="1:8" x14ac:dyDescent="0.25">
      <c r="A60" s="1" t="s">
        <v>10</v>
      </c>
      <c r="B60" s="1">
        <v>4</v>
      </c>
      <c r="C60" s="1">
        <v>43.167999999999999</v>
      </c>
      <c r="D60" t="s">
        <v>38</v>
      </c>
      <c r="E60">
        <v>7</v>
      </c>
      <c r="F60" t="s">
        <v>5</v>
      </c>
      <c r="G60">
        <f t="shared" si="0"/>
        <v>12.622</v>
      </c>
      <c r="H60">
        <f t="shared" si="2"/>
        <v>0.11527993424056993</v>
      </c>
    </row>
    <row r="61" spans="1:8" x14ac:dyDescent="0.25">
      <c r="A61" s="1" t="s">
        <v>11</v>
      </c>
      <c r="B61" s="1">
        <v>4</v>
      </c>
      <c r="C61" s="1">
        <v>1091.7470000000001</v>
      </c>
      <c r="D61" t="s">
        <v>38</v>
      </c>
      <c r="E61">
        <v>8</v>
      </c>
      <c r="F61" t="s">
        <v>5</v>
      </c>
      <c r="G61">
        <f t="shared" si="0"/>
        <v>1061.201</v>
      </c>
      <c r="H61">
        <f t="shared" si="2"/>
        <v>9.6922184674399503</v>
      </c>
    </row>
    <row r="62" spans="1:8" x14ac:dyDescent="0.25">
      <c r="A62" s="1" t="s">
        <v>12</v>
      </c>
      <c r="B62" s="1">
        <v>4</v>
      </c>
      <c r="C62" s="1">
        <v>150.893</v>
      </c>
      <c r="D62" t="s">
        <v>38</v>
      </c>
      <c r="E62">
        <v>7</v>
      </c>
      <c r="F62" t="s">
        <v>6</v>
      </c>
      <c r="G62">
        <f t="shared" si="0"/>
        <v>120.34700000000001</v>
      </c>
      <c r="H62">
        <f t="shared" si="2"/>
        <v>1.0991597406155815</v>
      </c>
    </row>
    <row r="63" spans="1:8" x14ac:dyDescent="0.25">
      <c r="A63" s="1" t="s">
        <v>13</v>
      </c>
      <c r="B63" s="1">
        <v>4</v>
      </c>
      <c r="C63" s="1">
        <v>24.826000000000001</v>
      </c>
      <c r="D63" t="s">
        <v>38</v>
      </c>
      <c r="E63">
        <v>8</v>
      </c>
      <c r="F63" t="s">
        <v>6</v>
      </c>
      <c r="G63">
        <f t="shared" si="0"/>
        <v>-5.7199999999999989</v>
      </c>
      <c r="H63">
        <f t="shared" si="2"/>
        <v>-5.2242213900812851E-2</v>
      </c>
    </row>
    <row r="64" spans="1:8" x14ac:dyDescent="0.25">
      <c r="A64" s="1" t="s">
        <v>14</v>
      </c>
      <c r="B64" s="1">
        <v>4</v>
      </c>
      <c r="C64" s="1">
        <v>26.97</v>
      </c>
      <c r="D64" t="s">
        <v>38</v>
      </c>
      <c r="E64">
        <v>7</v>
      </c>
      <c r="F64" t="s">
        <v>7</v>
      </c>
      <c r="G64">
        <f t="shared" si="0"/>
        <v>-3.5760000000000005</v>
      </c>
      <c r="H64">
        <f t="shared" si="2"/>
        <v>-3.266051694218651E-2</v>
      </c>
    </row>
    <row r="65" spans="1:8" x14ac:dyDescent="0.25">
      <c r="A65" s="1" t="s">
        <v>15</v>
      </c>
      <c r="B65" s="1">
        <v>4</v>
      </c>
      <c r="C65" s="1">
        <v>1622.8309999999999</v>
      </c>
      <c r="D65" t="s">
        <v>38</v>
      </c>
      <c r="E65">
        <v>8</v>
      </c>
      <c r="F65" t="s">
        <v>7</v>
      </c>
      <c r="G65">
        <f t="shared" si="0"/>
        <v>1592.2849999999999</v>
      </c>
      <c r="H65">
        <f t="shared" si="2"/>
        <v>14.542743629555209</v>
      </c>
    </row>
    <row r="66" spans="1:8" x14ac:dyDescent="0.25">
      <c r="A66" s="1" t="s">
        <v>0</v>
      </c>
      <c r="B66" s="1">
        <v>5</v>
      </c>
      <c r="C66" s="1">
        <v>47.98</v>
      </c>
      <c r="D66" t="s">
        <v>38</v>
      </c>
      <c r="E66">
        <v>9</v>
      </c>
      <c r="F66" t="s">
        <v>0</v>
      </c>
      <c r="G66">
        <f t="shared" ref="G66:G129" si="3">C66-30.546</f>
        <v>17.433999999999997</v>
      </c>
      <c r="H66">
        <f t="shared" ref="H66:H97" si="4">G66/109.49</f>
        <v>0.15922915334733764</v>
      </c>
    </row>
    <row r="67" spans="1:8" x14ac:dyDescent="0.25">
      <c r="A67" s="1" t="s">
        <v>1</v>
      </c>
      <c r="B67" s="1">
        <v>5</v>
      </c>
      <c r="C67" s="1">
        <v>8829.7939999999999</v>
      </c>
      <c r="D67" t="s">
        <v>38</v>
      </c>
      <c r="E67">
        <v>10</v>
      </c>
      <c r="F67" t="s">
        <v>0</v>
      </c>
      <c r="G67">
        <f t="shared" si="3"/>
        <v>8799.2479999999996</v>
      </c>
      <c r="H67">
        <f t="shared" si="4"/>
        <v>80.365768563339117</v>
      </c>
    </row>
    <row r="68" spans="1:8" x14ac:dyDescent="0.25">
      <c r="A68" s="1" t="s">
        <v>2</v>
      </c>
      <c r="B68" s="1">
        <v>5</v>
      </c>
      <c r="C68" s="1">
        <v>36.448</v>
      </c>
      <c r="D68" t="s">
        <v>38</v>
      </c>
      <c r="E68">
        <v>9</v>
      </c>
      <c r="F68" t="s">
        <v>1</v>
      </c>
      <c r="G68">
        <f t="shared" si="3"/>
        <v>5.902000000000001</v>
      </c>
      <c r="H68">
        <f t="shared" si="4"/>
        <v>5.3904466161293282E-2</v>
      </c>
    </row>
    <row r="69" spans="1:8" x14ac:dyDescent="0.25">
      <c r="A69" s="1" t="s">
        <v>3</v>
      </c>
      <c r="B69" s="1">
        <v>5</v>
      </c>
      <c r="C69" s="1">
        <v>354.03300000000002</v>
      </c>
      <c r="D69" t="s">
        <v>38</v>
      </c>
      <c r="E69">
        <v>10</v>
      </c>
      <c r="F69" t="s">
        <v>1</v>
      </c>
      <c r="G69">
        <f t="shared" si="3"/>
        <v>323.48700000000002</v>
      </c>
      <c r="H69">
        <f t="shared" si="4"/>
        <v>2.9544889944287154</v>
      </c>
    </row>
    <row r="70" spans="1:8" x14ac:dyDescent="0.25">
      <c r="A70" s="1" t="s">
        <v>4</v>
      </c>
      <c r="B70" s="1">
        <v>5</v>
      </c>
      <c r="C70" s="1">
        <v>503.27800000000002</v>
      </c>
      <c r="D70" t="s">
        <v>38</v>
      </c>
      <c r="E70">
        <v>9</v>
      </c>
      <c r="F70" t="s">
        <v>2</v>
      </c>
      <c r="G70">
        <f t="shared" si="3"/>
        <v>472.73200000000003</v>
      </c>
      <c r="H70">
        <f t="shared" si="4"/>
        <v>4.3175815142935434</v>
      </c>
    </row>
    <row r="71" spans="1:8" x14ac:dyDescent="0.25">
      <c r="A71" s="1" t="s">
        <v>5</v>
      </c>
      <c r="B71" s="1">
        <v>5</v>
      </c>
      <c r="C71" s="1">
        <v>40.401000000000003</v>
      </c>
      <c r="D71" t="s">
        <v>38</v>
      </c>
      <c r="E71">
        <v>10</v>
      </c>
      <c r="F71" t="s">
        <v>2</v>
      </c>
      <c r="G71">
        <f t="shared" si="3"/>
        <v>9.855000000000004</v>
      </c>
      <c r="H71">
        <f t="shared" si="4"/>
        <v>9.0008219928760652E-2</v>
      </c>
    </row>
    <row r="72" spans="1:8" x14ac:dyDescent="0.25">
      <c r="A72" s="1" t="s">
        <v>6</v>
      </c>
      <c r="B72" s="1">
        <v>5</v>
      </c>
      <c r="C72" s="1">
        <v>93.962000000000003</v>
      </c>
      <c r="D72" t="s">
        <v>38</v>
      </c>
      <c r="E72">
        <v>9</v>
      </c>
      <c r="F72" t="s">
        <v>3</v>
      </c>
      <c r="G72">
        <f t="shared" si="3"/>
        <v>63.416000000000004</v>
      </c>
      <c r="H72">
        <f t="shared" si="4"/>
        <v>0.57919444698145961</v>
      </c>
    </row>
    <row r="73" spans="1:8" x14ac:dyDescent="0.25">
      <c r="A73" s="1" t="s">
        <v>7</v>
      </c>
      <c r="B73" s="1">
        <v>5</v>
      </c>
      <c r="C73" s="1">
        <v>1224.393</v>
      </c>
      <c r="D73" t="s">
        <v>38</v>
      </c>
      <c r="E73">
        <v>10</v>
      </c>
      <c r="F73" t="s">
        <v>3</v>
      </c>
      <c r="G73">
        <f t="shared" si="3"/>
        <v>1193.847</v>
      </c>
      <c r="H73">
        <f t="shared" si="4"/>
        <v>10.903708101196457</v>
      </c>
    </row>
    <row r="74" spans="1:8" x14ac:dyDescent="0.25">
      <c r="A74" s="1" t="s">
        <v>8</v>
      </c>
      <c r="B74" s="1">
        <v>5</v>
      </c>
      <c r="C74" s="1">
        <v>28.013000000000002</v>
      </c>
      <c r="D74" t="s">
        <v>38</v>
      </c>
      <c r="E74">
        <v>9</v>
      </c>
      <c r="F74" t="s">
        <v>4</v>
      </c>
      <c r="G74">
        <f t="shared" si="3"/>
        <v>-2.5329999999999977</v>
      </c>
      <c r="H74">
        <f t="shared" si="4"/>
        <v>-2.3134532834048753E-2</v>
      </c>
    </row>
    <row r="75" spans="1:8" x14ac:dyDescent="0.25">
      <c r="A75" s="1" t="s">
        <v>9</v>
      </c>
      <c r="B75" s="1">
        <v>5</v>
      </c>
      <c r="C75" s="1">
        <v>651.00099999999998</v>
      </c>
      <c r="D75" t="s">
        <v>38</v>
      </c>
      <c r="E75">
        <v>10</v>
      </c>
      <c r="F75" t="s">
        <v>4</v>
      </c>
      <c r="G75">
        <f t="shared" si="3"/>
        <v>620.45499999999993</v>
      </c>
      <c r="H75">
        <f t="shared" si="4"/>
        <v>5.6667732212987483</v>
      </c>
    </row>
    <row r="76" spans="1:8" x14ac:dyDescent="0.25">
      <c r="A76" s="1" t="s">
        <v>10</v>
      </c>
      <c r="B76" s="1">
        <v>5</v>
      </c>
      <c r="C76" s="1">
        <v>561.67700000000002</v>
      </c>
      <c r="D76" t="s">
        <v>38</v>
      </c>
      <c r="E76">
        <v>9</v>
      </c>
      <c r="F76" t="s">
        <v>5</v>
      </c>
      <c r="G76">
        <f t="shared" si="3"/>
        <v>531.13099999999997</v>
      </c>
      <c r="H76">
        <f t="shared" si="4"/>
        <v>4.8509544250616496</v>
      </c>
    </row>
    <row r="77" spans="1:8" x14ac:dyDescent="0.25">
      <c r="A77" s="1" t="s">
        <v>11</v>
      </c>
      <c r="B77" s="1">
        <v>5</v>
      </c>
      <c r="C77" s="1">
        <v>56.228999999999999</v>
      </c>
      <c r="D77" t="s">
        <v>38</v>
      </c>
      <c r="E77">
        <v>10</v>
      </c>
      <c r="F77" t="s">
        <v>5</v>
      </c>
      <c r="G77">
        <f t="shared" si="3"/>
        <v>25.683</v>
      </c>
      <c r="H77">
        <f t="shared" si="4"/>
        <v>0.23456936706548545</v>
      </c>
    </row>
    <row r="78" spans="1:8" x14ac:dyDescent="0.25">
      <c r="A78" s="1" t="s">
        <v>12</v>
      </c>
      <c r="B78" s="1">
        <v>5</v>
      </c>
      <c r="C78" s="1">
        <v>351.928</v>
      </c>
      <c r="D78" t="s">
        <v>38</v>
      </c>
      <c r="E78">
        <v>9</v>
      </c>
      <c r="F78" t="s">
        <v>6</v>
      </c>
      <c r="G78">
        <f t="shared" si="3"/>
        <v>321.38200000000001</v>
      </c>
      <c r="H78">
        <f t="shared" si="4"/>
        <v>2.9352634943830487</v>
      </c>
    </row>
    <row r="79" spans="1:8" x14ac:dyDescent="0.25">
      <c r="A79" s="1" t="s">
        <v>13</v>
      </c>
      <c r="B79" s="1">
        <v>5</v>
      </c>
      <c r="C79" s="1">
        <v>325.791</v>
      </c>
      <c r="D79" t="s">
        <v>38</v>
      </c>
      <c r="E79">
        <v>10</v>
      </c>
      <c r="F79" t="s">
        <v>6</v>
      </c>
      <c r="G79">
        <f t="shared" si="3"/>
        <v>295.245</v>
      </c>
      <c r="H79">
        <f t="shared" si="4"/>
        <v>2.6965476299205409</v>
      </c>
    </row>
    <row r="80" spans="1:8" x14ac:dyDescent="0.25">
      <c r="A80" s="1" t="s">
        <v>14</v>
      </c>
      <c r="B80" s="1">
        <v>5</v>
      </c>
      <c r="C80" s="1">
        <v>4811.6760000000004</v>
      </c>
      <c r="D80" t="s">
        <v>38</v>
      </c>
      <c r="E80">
        <v>9</v>
      </c>
      <c r="F80" t="s">
        <v>7</v>
      </c>
      <c r="G80">
        <f t="shared" si="3"/>
        <v>4781.13</v>
      </c>
      <c r="H80">
        <f t="shared" si="4"/>
        <v>43.667275550278568</v>
      </c>
    </row>
    <row r="81" spans="1:8" x14ac:dyDescent="0.25">
      <c r="A81" s="1" t="s">
        <v>15</v>
      </c>
      <c r="B81" s="1">
        <v>5</v>
      </c>
      <c r="C81" s="1">
        <v>1019.422</v>
      </c>
      <c r="D81" t="s">
        <v>38</v>
      </c>
      <c r="E81">
        <v>10</v>
      </c>
      <c r="F81" t="s">
        <v>7</v>
      </c>
      <c r="G81">
        <f t="shared" si="3"/>
        <v>988.87599999999998</v>
      </c>
      <c r="H81">
        <f t="shared" si="4"/>
        <v>9.0316558589825551</v>
      </c>
    </row>
    <row r="82" spans="1:8" x14ac:dyDescent="0.25">
      <c r="A82" s="1" t="s">
        <v>0</v>
      </c>
      <c r="B82" s="1">
        <v>6</v>
      </c>
      <c r="C82" s="1">
        <v>1305.604</v>
      </c>
      <c r="D82" t="s">
        <v>38</v>
      </c>
      <c r="E82">
        <v>11</v>
      </c>
      <c r="F82" t="s">
        <v>0</v>
      </c>
      <c r="G82">
        <f t="shared" si="3"/>
        <v>1275.058</v>
      </c>
      <c r="H82">
        <f t="shared" si="4"/>
        <v>11.645428806283679</v>
      </c>
    </row>
    <row r="83" spans="1:8" x14ac:dyDescent="0.25">
      <c r="A83" s="1" t="s">
        <v>1</v>
      </c>
      <c r="B83" s="1">
        <v>6</v>
      </c>
      <c r="C83" s="1">
        <v>608.13199999999995</v>
      </c>
      <c r="D83" t="s">
        <v>38</v>
      </c>
      <c r="E83">
        <v>12</v>
      </c>
      <c r="F83" t="s">
        <v>0</v>
      </c>
      <c r="G83">
        <f t="shared" si="3"/>
        <v>577.5859999999999</v>
      </c>
      <c r="H83">
        <f t="shared" si="4"/>
        <v>5.2752397479221838</v>
      </c>
    </row>
    <row r="84" spans="1:8" x14ac:dyDescent="0.25">
      <c r="A84" s="1" t="s">
        <v>2</v>
      </c>
      <c r="B84" s="1">
        <v>6</v>
      </c>
      <c r="C84" s="1">
        <v>1194.8879999999999</v>
      </c>
      <c r="D84" t="s">
        <v>38</v>
      </c>
      <c r="E84">
        <v>11</v>
      </c>
      <c r="F84" t="s">
        <v>1</v>
      </c>
      <c r="G84">
        <f t="shared" si="3"/>
        <v>1164.3419999999999</v>
      </c>
      <c r="H84">
        <f t="shared" si="4"/>
        <v>10.634231436660881</v>
      </c>
    </row>
    <row r="85" spans="1:8" x14ac:dyDescent="0.25">
      <c r="A85" s="1" t="s">
        <v>3</v>
      </c>
      <c r="B85" s="1">
        <v>6</v>
      </c>
      <c r="C85" s="1">
        <v>239.38399999999999</v>
      </c>
      <c r="D85" t="s">
        <v>38</v>
      </c>
      <c r="E85">
        <v>12</v>
      </c>
      <c r="F85" t="s">
        <v>1</v>
      </c>
      <c r="G85">
        <f t="shared" si="3"/>
        <v>208.83799999999999</v>
      </c>
      <c r="H85">
        <f t="shared" si="4"/>
        <v>1.9073705361220203</v>
      </c>
    </row>
    <row r="86" spans="1:8" x14ac:dyDescent="0.25">
      <c r="A86" s="1" t="s">
        <v>4</v>
      </c>
      <c r="B86" s="1">
        <v>6</v>
      </c>
      <c r="C86" s="1">
        <v>108.98699999999999</v>
      </c>
      <c r="D86" t="s">
        <v>38</v>
      </c>
      <c r="E86">
        <v>11</v>
      </c>
      <c r="F86" t="s">
        <v>2</v>
      </c>
      <c r="G86">
        <f t="shared" si="3"/>
        <v>78.441000000000003</v>
      </c>
      <c r="H86">
        <f t="shared" si="4"/>
        <v>0.71642159101287795</v>
      </c>
    </row>
    <row r="87" spans="1:8" x14ac:dyDescent="0.25">
      <c r="A87" s="1" t="s">
        <v>5</v>
      </c>
      <c r="B87" s="1">
        <v>6</v>
      </c>
      <c r="C87" s="1">
        <v>88.027000000000001</v>
      </c>
      <c r="D87" t="s">
        <v>38</v>
      </c>
      <c r="E87">
        <v>12</v>
      </c>
      <c r="F87" t="s">
        <v>2</v>
      </c>
      <c r="G87">
        <f t="shared" si="3"/>
        <v>57.481000000000002</v>
      </c>
      <c r="H87">
        <f t="shared" si="4"/>
        <v>0.52498858343227695</v>
      </c>
    </row>
    <row r="88" spans="1:8" x14ac:dyDescent="0.25">
      <c r="A88" s="1" t="s">
        <v>6</v>
      </c>
      <c r="B88" s="1">
        <v>6</v>
      </c>
      <c r="C88" s="1">
        <v>3206.9259999999999</v>
      </c>
      <c r="D88" t="s">
        <v>38</v>
      </c>
      <c r="E88">
        <v>11</v>
      </c>
      <c r="F88" t="s">
        <v>3</v>
      </c>
      <c r="G88">
        <f t="shared" si="3"/>
        <v>3176.38</v>
      </c>
      <c r="H88">
        <f t="shared" si="4"/>
        <v>29.010685907388805</v>
      </c>
    </row>
    <row r="89" spans="1:8" x14ac:dyDescent="0.25">
      <c r="A89" s="1" t="s">
        <v>7</v>
      </c>
      <c r="B89" s="1">
        <v>6</v>
      </c>
      <c r="C89" s="1">
        <v>559.05799999999999</v>
      </c>
      <c r="D89" t="s">
        <v>38</v>
      </c>
      <c r="E89">
        <v>12</v>
      </c>
      <c r="F89" t="s">
        <v>3</v>
      </c>
      <c r="G89">
        <f t="shared" si="3"/>
        <v>528.51199999999994</v>
      </c>
      <c r="H89">
        <f t="shared" si="4"/>
        <v>4.8270344323682526</v>
      </c>
    </row>
    <row r="90" spans="1:8" x14ac:dyDescent="0.25">
      <c r="A90" s="1" t="s">
        <v>8</v>
      </c>
      <c r="B90" s="1">
        <v>6</v>
      </c>
      <c r="C90" s="1">
        <v>2164.5569999999998</v>
      </c>
      <c r="D90" t="s">
        <v>38</v>
      </c>
      <c r="E90">
        <v>11</v>
      </c>
      <c r="F90" t="s">
        <v>4</v>
      </c>
      <c r="G90">
        <f t="shared" si="3"/>
        <v>2134.011</v>
      </c>
      <c r="H90">
        <f t="shared" si="4"/>
        <v>19.490464882637685</v>
      </c>
    </row>
    <row r="91" spans="1:8" x14ac:dyDescent="0.25">
      <c r="A91" s="1" t="s">
        <v>9</v>
      </c>
      <c r="B91" s="1">
        <v>6</v>
      </c>
      <c r="C91" s="1">
        <v>600.452</v>
      </c>
      <c r="D91" t="s">
        <v>38</v>
      </c>
      <c r="E91">
        <v>12</v>
      </c>
      <c r="F91" t="s">
        <v>4</v>
      </c>
      <c r="G91">
        <f t="shared" si="3"/>
        <v>569.90599999999995</v>
      </c>
      <c r="H91">
        <f t="shared" si="4"/>
        <v>5.2050963558315821</v>
      </c>
    </row>
    <row r="92" spans="1:8" x14ac:dyDescent="0.25">
      <c r="A92" s="1" t="s">
        <v>10</v>
      </c>
      <c r="B92" s="1">
        <v>6</v>
      </c>
      <c r="C92" s="1">
        <v>144.976</v>
      </c>
      <c r="D92" t="s">
        <v>38</v>
      </c>
      <c r="E92">
        <v>11</v>
      </c>
      <c r="F92" t="s">
        <v>5</v>
      </c>
      <c r="G92">
        <f t="shared" si="3"/>
        <v>114.43</v>
      </c>
      <c r="H92">
        <f t="shared" si="4"/>
        <v>1.0451182756416113</v>
      </c>
    </row>
    <row r="93" spans="1:8" x14ac:dyDescent="0.25">
      <c r="A93" s="1" t="s">
        <v>11</v>
      </c>
      <c r="B93" s="1">
        <v>6</v>
      </c>
      <c r="C93" s="1">
        <v>48.158999999999999</v>
      </c>
      <c r="D93" t="s">
        <v>38</v>
      </c>
      <c r="E93">
        <v>12</v>
      </c>
      <c r="F93" t="s">
        <v>5</v>
      </c>
      <c r="G93">
        <f t="shared" si="3"/>
        <v>17.613</v>
      </c>
      <c r="H93">
        <f t="shared" si="4"/>
        <v>0.16086400584528268</v>
      </c>
    </row>
    <row r="94" spans="1:8" x14ac:dyDescent="0.25">
      <c r="A94" s="1" t="s">
        <v>12</v>
      </c>
      <c r="B94" s="1">
        <v>6</v>
      </c>
      <c r="C94" s="1">
        <v>1153.51</v>
      </c>
      <c r="D94" t="s">
        <v>38</v>
      </c>
      <c r="E94">
        <v>11</v>
      </c>
      <c r="F94" t="s">
        <v>6</v>
      </c>
      <c r="G94">
        <f t="shared" si="3"/>
        <v>1122.9639999999999</v>
      </c>
      <c r="H94">
        <f t="shared" si="4"/>
        <v>10.256315645264408</v>
      </c>
    </row>
    <row r="95" spans="1:8" x14ac:dyDescent="0.25">
      <c r="A95" s="1" t="s">
        <v>13</v>
      </c>
      <c r="B95" s="1">
        <v>6</v>
      </c>
      <c r="C95" s="1">
        <v>126.569</v>
      </c>
      <c r="D95" t="s">
        <v>38</v>
      </c>
      <c r="E95">
        <v>12</v>
      </c>
      <c r="F95" t="s">
        <v>6</v>
      </c>
      <c r="G95">
        <f t="shared" si="3"/>
        <v>96.022999999999996</v>
      </c>
      <c r="H95">
        <f t="shared" si="4"/>
        <v>0.87700246597862819</v>
      </c>
    </row>
    <row r="96" spans="1:8" x14ac:dyDescent="0.25">
      <c r="A96" s="1" t="s">
        <v>14</v>
      </c>
      <c r="B96" s="1">
        <v>6</v>
      </c>
      <c r="C96" s="1">
        <v>1379.944</v>
      </c>
      <c r="D96" t="s">
        <v>38</v>
      </c>
      <c r="E96">
        <v>11</v>
      </c>
      <c r="F96" t="s">
        <v>7</v>
      </c>
      <c r="G96">
        <f t="shared" si="3"/>
        <v>1349.3979999999999</v>
      </c>
      <c r="H96">
        <f t="shared" si="4"/>
        <v>12.324394921910676</v>
      </c>
    </row>
    <row r="97" spans="1:8" x14ac:dyDescent="0.25">
      <c r="A97" s="1" t="s">
        <v>15</v>
      </c>
      <c r="B97" s="1">
        <v>6</v>
      </c>
      <c r="C97" s="1">
        <v>2515.509</v>
      </c>
      <c r="D97" t="s">
        <v>38</v>
      </c>
      <c r="E97">
        <v>12</v>
      </c>
      <c r="F97" t="s">
        <v>7</v>
      </c>
      <c r="G97">
        <f t="shared" si="3"/>
        <v>2484.9630000000002</v>
      </c>
      <c r="H97">
        <f t="shared" si="4"/>
        <v>22.695798703077909</v>
      </c>
    </row>
    <row r="98" spans="1:8" x14ac:dyDescent="0.25">
      <c r="A98" s="1" t="s">
        <v>0</v>
      </c>
      <c r="B98" s="1">
        <v>7</v>
      </c>
      <c r="C98" s="1">
        <v>531.83000000000004</v>
      </c>
      <c r="D98" t="s">
        <v>38</v>
      </c>
      <c r="E98">
        <v>1</v>
      </c>
      <c r="F98" t="s">
        <v>0</v>
      </c>
      <c r="G98">
        <f t="shared" si="3"/>
        <v>501.28400000000005</v>
      </c>
      <c r="H98">
        <f t="shared" ref="H98:H129" si="5">G98/109.49</f>
        <v>4.578354187597041</v>
      </c>
    </row>
    <row r="99" spans="1:8" x14ac:dyDescent="0.25">
      <c r="A99" s="1" t="s">
        <v>1</v>
      </c>
      <c r="B99" s="1">
        <v>7</v>
      </c>
      <c r="C99" s="1">
        <v>2264.2449999999999</v>
      </c>
      <c r="D99" t="s">
        <v>38</v>
      </c>
      <c r="E99">
        <v>2</v>
      </c>
      <c r="F99" t="s">
        <v>0</v>
      </c>
      <c r="G99">
        <f t="shared" si="3"/>
        <v>2233.6990000000001</v>
      </c>
      <c r="H99">
        <f t="shared" si="5"/>
        <v>20.400940725180384</v>
      </c>
    </row>
    <row r="100" spans="1:8" x14ac:dyDescent="0.25">
      <c r="A100" s="1" t="s">
        <v>2</v>
      </c>
      <c r="B100" s="1">
        <v>7</v>
      </c>
      <c r="C100" s="1">
        <v>25.867000000000001</v>
      </c>
      <c r="D100" t="s">
        <v>38</v>
      </c>
      <c r="E100">
        <v>1</v>
      </c>
      <c r="F100" t="s">
        <v>1</v>
      </c>
      <c r="G100">
        <f t="shared" si="3"/>
        <v>-4.6789999999999985</v>
      </c>
      <c r="H100">
        <f t="shared" si="5"/>
        <v>-4.2734496301032043E-2</v>
      </c>
    </row>
    <row r="101" spans="1:8" x14ac:dyDescent="0.25">
      <c r="A101" s="1" t="s">
        <v>3</v>
      </c>
      <c r="B101" s="1">
        <v>7</v>
      </c>
      <c r="C101" s="1">
        <v>26.768999999999998</v>
      </c>
      <c r="D101" t="s">
        <v>38</v>
      </c>
      <c r="E101">
        <v>2</v>
      </c>
      <c r="F101" t="s">
        <v>1</v>
      </c>
      <c r="G101">
        <f t="shared" si="3"/>
        <v>-3.777000000000001</v>
      </c>
      <c r="H101">
        <f t="shared" si="5"/>
        <v>-3.4496301032057732E-2</v>
      </c>
    </row>
    <row r="102" spans="1:8" x14ac:dyDescent="0.25">
      <c r="A102" s="1" t="s">
        <v>4</v>
      </c>
      <c r="B102" s="1">
        <v>7</v>
      </c>
      <c r="C102" s="1">
        <v>14663.652</v>
      </c>
      <c r="D102" t="s">
        <v>38</v>
      </c>
      <c r="E102">
        <v>1</v>
      </c>
      <c r="F102" t="s">
        <v>2</v>
      </c>
      <c r="G102">
        <f t="shared" si="3"/>
        <v>14633.106</v>
      </c>
      <c r="H102">
        <f t="shared" si="5"/>
        <v>133.64787651840351</v>
      </c>
    </row>
    <row r="103" spans="1:8" x14ac:dyDescent="0.25">
      <c r="A103" s="1" t="s">
        <v>5</v>
      </c>
      <c r="B103" s="1">
        <v>7</v>
      </c>
      <c r="C103" s="1">
        <v>324.11</v>
      </c>
      <c r="D103" t="s">
        <v>38</v>
      </c>
      <c r="E103">
        <v>2</v>
      </c>
      <c r="F103" t="s">
        <v>2</v>
      </c>
      <c r="G103">
        <f t="shared" si="3"/>
        <v>293.56400000000002</v>
      </c>
      <c r="H103">
        <f t="shared" si="5"/>
        <v>2.6811946296465434</v>
      </c>
    </row>
    <row r="104" spans="1:8" x14ac:dyDescent="0.25">
      <c r="A104" s="1" t="s">
        <v>6</v>
      </c>
      <c r="B104" s="1">
        <v>7</v>
      </c>
      <c r="C104" s="1">
        <v>864.32100000000003</v>
      </c>
      <c r="D104" t="s">
        <v>38</v>
      </c>
      <c r="E104">
        <v>1</v>
      </c>
      <c r="F104" t="s">
        <v>3</v>
      </c>
      <c r="G104">
        <f t="shared" si="3"/>
        <v>833.77499999999998</v>
      </c>
      <c r="H104">
        <f t="shared" si="5"/>
        <v>7.6150790026486437</v>
      </c>
    </row>
    <row r="105" spans="1:8" x14ac:dyDescent="0.25">
      <c r="A105" s="1" t="s">
        <v>7</v>
      </c>
      <c r="B105" s="1">
        <v>7</v>
      </c>
      <c r="C105" s="1">
        <v>704.33299999999997</v>
      </c>
      <c r="D105" t="s">
        <v>38</v>
      </c>
      <c r="E105">
        <v>2</v>
      </c>
      <c r="F105" t="s">
        <v>3</v>
      </c>
      <c r="G105">
        <f t="shared" si="3"/>
        <v>673.78699999999992</v>
      </c>
      <c r="H105">
        <f t="shared" si="5"/>
        <v>6.1538679331445794</v>
      </c>
    </row>
    <row r="106" spans="1:8" x14ac:dyDescent="0.25">
      <c r="A106" s="1" t="s">
        <v>8</v>
      </c>
      <c r="B106" s="1">
        <v>7</v>
      </c>
      <c r="C106" s="1">
        <v>58.433999999999997</v>
      </c>
      <c r="D106" t="s">
        <v>38</v>
      </c>
      <c r="E106">
        <v>1</v>
      </c>
      <c r="F106" t="s">
        <v>4</v>
      </c>
      <c r="G106">
        <f t="shared" si="3"/>
        <v>27.887999999999998</v>
      </c>
      <c r="H106">
        <f t="shared" si="5"/>
        <v>0.25470819252899807</v>
      </c>
    </row>
    <row r="107" spans="1:8" x14ac:dyDescent="0.25">
      <c r="A107" s="1" t="s">
        <v>9</v>
      </c>
      <c r="B107" s="1">
        <v>7</v>
      </c>
      <c r="C107" s="1">
        <v>607.48299999999995</v>
      </c>
      <c r="D107" t="s">
        <v>38</v>
      </c>
      <c r="E107">
        <v>2</v>
      </c>
      <c r="F107" t="s">
        <v>4</v>
      </c>
      <c r="G107">
        <f t="shared" si="3"/>
        <v>576.9369999999999</v>
      </c>
      <c r="H107">
        <f t="shared" si="5"/>
        <v>5.2693122659603606</v>
      </c>
    </row>
    <row r="108" spans="1:8" x14ac:dyDescent="0.25">
      <c r="A108" s="1" t="s">
        <v>10</v>
      </c>
      <c r="B108" s="1">
        <v>7</v>
      </c>
      <c r="C108" s="1">
        <v>465.94</v>
      </c>
      <c r="D108" t="s">
        <v>38</v>
      </c>
      <c r="E108">
        <v>1</v>
      </c>
      <c r="F108" t="s">
        <v>5</v>
      </c>
      <c r="G108">
        <f t="shared" si="3"/>
        <v>435.39400000000001</v>
      </c>
      <c r="H108">
        <f t="shared" si="5"/>
        <v>3.9765640697780622</v>
      </c>
    </row>
    <row r="109" spans="1:8" x14ac:dyDescent="0.25">
      <c r="A109" s="1" t="s">
        <v>11</v>
      </c>
      <c r="B109" s="1">
        <v>7</v>
      </c>
      <c r="C109" s="1">
        <v>616.88599999999997</v>
      </c>
      <c r="D109" t="s">
        <v>38</v>
      </c>
      <c r="E109">
        <v>2</v>
      </c>
      <c r="F109" t="s">
        <v>5</v>
      </c>
      <c r="G109">
        <f t="shared" si="3"/>
        <v>586.33999999999992</v>
      </c>
      <c r="H109">
        <f t="shared" si="5"/>
        <v>5.355192255000456</v>
      </c>
    </row>
    <row r="110" spans="1:8" x14ac:dyDescent="0.25">
      <c r="A110" s="1" t="s">
        <v>12</v>
      </c>
      <c r="B110" s="1">
        <v>7</v>
      </c>
      <c r="C110" s="1">
        <v>41.848999999999997</v>
      </c>
      <c r="D110" t="s">
        <v>38</v>
      </c>
      <c r="E110">
        <v>1</v>
      </c>
      <c r="F110" t="s">
        <v>6</v>
      </c>
      <c r="G110">
        <f t="shared" si="3"/>
        <v>11.302999999999997</v>
      </c>
      <c r="H110">
        <f t="shared" si="5"/>
        <v>0.10323317197917616</v>
      </c>
    </row>
    <row r="111" spans="1:8" x14ac:dyDescent="0.25">
      <c r="A111" s="1" t="s">
        <v>13</v>
      </c>
      <c r="B111" s="1">
        <v>7</v>
      </c>
      <c r="C111" s="1">
        <v>1009.027</v>
      </c>
      <c r="D111" t="s">
        <v>38</v>
      </c>
      <c r="E111">
        <v>2</v>
      </c>
      <c r="F111" t="s">
        <v>6</v>
      </c>
      <c r="G111">
        <f t="shared" si="3"/>
        <v>978.48099999999999</v>
      </c>
      <c r="H111">
        <f t="shared" si="5"/>
        <v>8.9367156817974251</v>
      </c>
    </row>
    <row r="112" spans="1:8" x14ac:dyDescent="0.25">
      <c r="A112" s="1" t="s">
        <v>14</v>
      </c>
      <c r="B112" s="1">
        <v>7</v>
      </c>
      <c r="C112" s="1">
        <v>1866.498</v>
      </c>
      <c r="D112" t="s">
        <v>38</v>
      </c>
      <c r="E112">
        <v>1</v>
      </c>
      <c r="F112" t="s">
        <v>7</v>
      </c>
      <c r="G112">
        <f t="shared" si="3"/>
        <v>1835.952</v>
      </c>
      <c r="H112">
        <f t="shared" si="5"/>
        <v>16.768216275458947</v>
      </c>
    </row>
    <row r="113" spans="1:8" x14ac:dyDescent="0.25">
      <c r="A113" s="1" t="s">
        <v>15</v>
      </c>
      <c r="B113" s="1">
        <v>7</v>
      </c>
      <c r="C113" s="1">
        <v>564.74199999999996</v>
      </c>
      <c r="D113" t="s">
        <v>38</v>
      </c>
      <c r="E113">
        <v>2</v>
      </c>
      <c r="F113" t="s">
        <v>7</v>
      </c>
      <c r="G113">
        <f t="shared" si="3"/>
        <v>534.19599999999991</v>
      </c>
      <c r="H113">
        <f t="shared" si="5"/>
        <v>4.8789478491186404</v>
      </c>
    </row>
    <row r="114" spans="1:8" x14ac:dyDescent="0.25">
      <c r="A114" s="1" t="s">
        <v>0</v>
      </c>
      <c r="B114" s="1">
        <v>8</v>
      </c>
      <c r="C114" s="1">
        <v>360.35399999999998</v>
      </c>
      <c r="D114" t="s">
        <v>38</v>
      </c>
      <c r="E114">
        <v>3</v>
      </c>
      <c r="F114" t="s">
        <v>0</v>
      </c>
      <c r="G114">
        <f t="shared" si="3"/>
        <v>329.80799999999999</v>
      </c>
      <c r="H114">
        <f t="shared" si="5"/>
        <v>3.0122202940907847</v>
      </c>
    </row>
    <row r="115" spans="1:8" x14ac:dyDescent="0.25">
      <c r="A115" s="1" t="s">
        <v>1</v>
      </c>
      <c r="B115" s="1">
        <v>8</v>
      </c>
      <c r="C115" s="1">
        <v>105.455</v>
      </c>
      <c r="D115" t="s">
        <v>38</v>
      </c>
      <c r="E115">
        <v>4</v>
      </c>
      <c r="F115" t="s">
        <v>0</v>
      </c>
      <c r="G115">
        <f t="shared" si="3"/>
        <v>74.908999999999992</v>
      </c>
      <c r="H115">
        <f t="shared" si="5"/>
        <v>0.6841629372545438</v>
      </c>
    </row>
    <row r="116" spans="1:8" x14ac:dyDescent="0.25">
      <c r="A116" s="1" t="s">
        <v>2</v>
      </c>
      <c r="B116" s="1">
        <v>8</v>
      </c>
      <c r="C116" s="1">
        <v>362.983</v>
      </c>
      <c r="D116" t="s">
        <v>38</v>
      </c>
      <c r="E116">
        <v>3</v>
      </c>
      <c r="F116" t="s">
        <v>1</v>
      </c>
      <c r="G116">
        <f t="shared" si="3"/>
        <v>332.43700000000001</v>
      </c>
      <c r="H116">
        <f t="shared" si="5"/>
        <v>3.036231619325966</v>
      </c>
    </row>
    <row r="117" spans="1:8" x14ac:dyDescent="0.25">
      <c r="A117" s="1" t="s">
        <v>3</v>
      </c>
      <c r="B117" s="1">
        <v>8</v>
      </c>
      <c r="C117" s="1">
        <v>200.858</v>
      </c>
      <c r="D117" t="s">
        <v>38</v>
      </c>
      <c r="E117">
        <v>4</v>
      </c>
      <c r="F117" t="s">
        <v>1</v>
      </c>
      <c r="G117">
        <f t="shared" si="3"/>
        <v>170.31200000000001</v>
      </c>
      <c r="H117">
        <f t="shared" si="5"/>
        <v>1.5555027856425245</v>
      </c>
    </row>
    <row r="118" spans="1:8" x14ac:dyDescent="0.25">
      <c r="A118" s="1" t="s">
        <v>4</v>
      </c>
      <c r="B118" s="1">
        <v>8</v>
      </c>
      <c r="C118" s="1">
        <v>388.65</v>
      </c>
      <c r="D118" t="s">
        <v>38</v>
      </c>
      <c r="E118">
        <v>3</v>
      </c>
      <c r="F118" t="s">
        <v>2</v>
      </c>
      <c r="G118">
        <f t="shared" si="3"/>
        <v>358.10399999999998</v>
      </c>
      <c r="H118">
        <f t="shared" si="5"/>
        <v>3.2706548543245959</v>
      </c>
    </row>
    <row r="119" spans="1:8" x14ac:dyDescent="0.25">
      <c r="A119" s="1" t="s">
        <v>5</v>
      </c>
      <c r="B119" s="1">
        <v>8</v>
      </c>
      <c r="C119" s="1">
        <v>27.574000000000002</v>
      </c>
      <c r="D119" t="s">
        <v>38</v>
      </c>
      <c r="E119">
        <v>4</v>
      </c>
      <c r="F119" t="s">
        <v>2</v>
      </c>
      <c r="G119">
        <f t="shared" si="3"/>
        <v>-2.9719999999999978</v>
      </c>
      <c r="H119">
        <f t="shared" si="5"/>
        <v>-2.7144031418394356E-2</v>
      </c>
    </row>
    <row r="120" spans="1:8" x14ac:dyDescent="0.25">
      <c r="A120" s="1" t="s">
        <v>6</v>
      </c>
      <c r="B120" s="1">
        <v>8</v>
      </c>
      <c r="C120" s="1">
        <v>334.08199999999999</v>
      </c>
      <c r="D120" t="s">
        <v>38</v>
      </c>
      <c r="E120">
        <v>3</v>
      </c>
      <c r="F120" t="s">
        <v>3</v>
      </c>
      <c r="G120">
        <f t="shared" si="3"/>
        <v>303.536</v>
      </c>
      <c r="H120">
        <f t="shared" si="5"/>
        <v>2.7722714403141842</v>
      </c>
    </row>
    <row r="121" spans="1:8" x14ac:dyDescent="0.25">
      <c r="A121" s="1" t="s">
        <v>7</v>
      </c>
      <c r="B121" s="1">
        <v>8</v>
      </c>
      <c r="C121" s="1">
        <v>448.089</v>
      </c>
      <c r="D121" t="s">
        <v>38</v>
      </c>
      <c r="E121">
        <v>4</v>
      </c>
      <c r="F121" t="s">
        <v>3</v>
      </c>
      <c r="G121">
        <f t="shared" si="3"/>
        <v>417.54300000000001</v>
      </c>
      <c r="H121">
        <f t="shared" si="5"/>
        <v>3.8135263494383049</v>
      </c>
    </row>
    <row r="122" spans="1:8" x14ac:dyDescent="0.25">
      <c r="A122" s="1" t="s">
        <v>8</v>
      </c>
      <c r="B122" s="1">
        <v>8</v>
      </c>
      <c r="C122" s="1">
        <v>71.498999999999995</v>
      </c>
      <c r="D122" t="s">
        <v>38</v>
      </c>
      <c r="E122">
        <v>3</v>
      </c>
      <c r="F122" t="s">
        <v>4</v>
      </c>
      <c r="G122">
        <f t="shared" si="3"/>
        <v>40.952999999999996</v>
      </c>
      <c r="H122">
        <f t="shared" si="5"/>
        <v>0.37403415837062742</v>
      </c>
    </row>
    <row r="123" spans="1:8" x14ac:dyDescent="0.25">
      <c r="A123" s="1" t="s">
        <v>9</v>
      </c>
      <c r="B123" s="1">
        <v>8</v>
      </c>
      <c r="C123" s="1">
        <v>572.66399999999999</v>
      </c>
      <c r="D123" t="s">
        <v>38</v>
      </c>
      <c r="E123">
        <v>4</v>
      </c>
      <c r="F123" t="s">
        <v>4</v>
      </c>
      <c r="G123">
        <f t="shared" si="3"/>
        <v>542.11799999999994</v>
      </c>
      <c r="H123">
        <f t="shared" si="5"/>
        <v>4.9513014887204312</v>
      </c>
    </row>
    <row r="124" spans="1:8" x14ac:dyDescent="0.25">
      <c r="A124" s="1" t="s">
        <v>10</v>
      </c>
      <c r="B124" s="1">
        <v>8</v>
      </c>
      <c r="C124" s="1">
        <v>289.19</v>
      </c>
      <c r="D124" t="s">
        <v>38</v>
      </c>
      <c r="E124">
        <v>3</v>
      </c>
      <c r="F124" t="s">
        <v>5</v>
      </c>
      <c r="G124">
        <f t="shared" si="3"/>
        <v>258.64400000000001</v>
      </c>
      <c r="H124">
        <f t="shared" si="5"/>
        <v>2.3622613937345878</v>
      </c>
    </row>
    <row r="125" spans="1:8" x14ac:dyDescent="0.25">
      <c r="A125" s="1" t="s">
        <v>11</v>
      </c>
      <c r="B125" s="1">
        <v>8</v>
      </c>
      <c r="C125" s="1">
        <v>446.06</v>
      </c>
      <c r="D125" t="s">
        <v>38</v>
      </c>
      <c r="E125">
        <v>4</v>
      </c>
      <c r="F125" t="s">
        <v>5</v>
      </c>
      <c r="G125">
        <f t="shared" si="3"/>
        <v>415.51400000000001</v>
      </c>
      <c r="H125">
        <f t="shared" si="5"/>
        <v>3.794994976710202</v>
      </c>
    </row>
    <row r="126" spans="1:8" x14ac:dyDescent="0.25">
      <c r="A126" s="1" t="s">
        <v>12</v>
      </c>
      <c r="B126" s="1">
        <v>8</v>
      </c>
      <c r="C126" s="1">
        <v>516.16899999999998</v>
      </c>
      <c r="D126" t="s">
        <v>38</v>
      </c>
      <c r="E126">
        <v>3</v>
      </c>
      <c r="F126" t="s">
        <v>6</v>
      </c>
      <c r="G126">
        <f t="shared" si="3"/>
        <v>485.62299999999999</v>
      </c>
      <c r="H126">
        <f t="shared" si="5"/>
        <v>4.4353182939081197</v>
      </c>
    </row>
    <row r="127" spans="1:8" x14ac:dyDescent="0.25">
      <c r="A127" s="1" t="s">
        <v>13</v>
      </c>
      <c r="B127" s="1">
        <v>8</v>
      </c>
      <c r="C127" s="1">
        <v>13.646000000000001</v>
      </c>
      <c r="D127" t="s">
        <v>38</v>
      </c>
      <c r="E127">
        <v>4</v>
      </c>
      <c r="F127" t="s">
        <v>6</v>
      </c>
      <c r="G127">
        <f t="shared" si="3"/>
        <v>-16.899999999999999</v>
      </c>
      <c r="H127">
        <f t="shared" si="5"/>
        <v>-0.15435199561603799</v>
      </c>
    </row>
    <row r="128" spans="1:8" x14ac:dyDescent="0.25">
      <c r="A128" s="1" t="s">
        <v>14</v>
      </c>
      <c r="B128" s="1">
        <v>8</v>
      </c>
      <c r="C128" s="1">
        <v>449.78800000000001</v>
      </c>
      <c r="D128" t="s">
        <v>38</v>
      </c>
      <c r="E128">
        <v>3</v>
      </c>
      <c r="F128" t="s">
        <v>7</v>
      </c>
      <c r="G128">
        <f t="shared" si="3"/>
        <v>419.24200000000002</v>
      </c>
      <c r="H128">
        <f t="shared" si="5"/>
        <v>3.829043748287515</v>
      </c>
    </row>
    <row r="129" spans="1:8" x14ac:dyDescent="0.25">
      <c r="A129" s="1" t="s">
        <v>15</v>
      </c>
      <c r="B129" s="1">
        <v>8</v>
      </c>
      <c r="C129" s="1">
        <v>758.11300000000006</v>
      </c>
      <c r="D129" t="s">
        <v>38</v>
      </c>
      <c r="E129">
        <v>4</v>
      </c>
      <c r="F129" t="s">
        <v>7</v>
      </c>
      <c r="G129">
        <f t="shared" si="3"/>
        <v>727.56700000000001</v>
      </c>
      <c r="H129">
        <f t="shared" si="5"/>
        <v>6.6450543428623625</v>
      </c>
    </row>
    <row r="130" spans="1:8" x14ac:dyDescent="0.25">
      <c r="A130" s="1" t="s">
        <v>0</v>
      </c>
      <c r="B130" s="1">
        <v>9</v>
      </c>
      <c r="C130" s="1">
        <v>247.32599999999999</v>
      </c>
      <c r="D130" t="s">
        <v>38</v>
      </c>
      <c r="E130">
        <v>5</v>
      </c>
      <c r="F130" t="s">
        <v>0</v>
      </c>
      <c r="G130">
        <f t="shared" ref="G130:G193" si="6">C130-30.546</f>
        <v>216.78</v>
      </c>
      <c r="H130">
        <f t="shared" ref="H130:H161" si="7">G130/109.49</f>
        <v>1.9799068408073797</v>
      </c>
    </row>
    <row r="131" spans="1:8" x14ac:dyDescent="0.25">
      <c r="A131" s="1" t="s">
        <v>1</v>
      </c>
      <c r="B131" s="1">
        <v>9</v>
      </c>
      <c r="C131" s="1">
        <v>55.343000000000004</v>
      </c>
      <c r="D131" t="s">
        <v>38</v>
      </c>
      <c r="E131">
        <v>6</v>
      </c>
      <c r="F131" t="s">
        <v>0</v>
      </c>
      <c r="G131">
        <f t="shared" si="6"/>
        <v>24.797000000000004</v>
      </c>
      <c r="H131">
        <f t="shared" si="7"/>
        <v>0.22647730386336656</v>
      </c>
    </row>
    <row r="132" spans="1:8" x14ac:dyDescent="0.25">
      <c r="A132" s="1" t="s">
        <v>2</v>
      </c>
      <c r="B132" s="1">
        <v>9</v>
      </c>
      <c r="C132" s="1">
        <v>126.29</v>
      </c>
      <c r="D132" t="s">
        <v>38</v>
      </c>
      <c r="E132">
        <v>5</v>
      </c>
      <c r="F132" t="s">
        <v>1</v>
      </c>
      <c r="G132">
        <f t="shared" si="6"/>
        <v>95.744</v>
      </c>
      <c r="H132">
        <f t="shared" si="7"/>
        <v>0.87445428806283687</v>
      </c>
    </row>
    <row r="133" spans="1:8" x14ac:dyDescent="0.25">
      <c r="A133" s="1" t="s">
        <v>3</v>
      </c>
      <c r="B133" s="1">
        <v>9</v>
      </c>
      <c r="C133" s="1">
        <v>1320.0360000000001</v>
      </c>
      <c r="D133" t="s">
        <v>38</v>
      </c>
      <c r="E133">
        <v>6</v>
      </c>
      <c r="F133" t="s">
        <v>1</v>
      </c>
      <c r="G133">
        <f t="shared" si="6"/>
        <v>1289.49</v>
      </c>
      <c r="H133">
        <f t="shared" si="7"/>
        <v>11.777239930587269</v>
      </c>
    </row>
    <row r="134" spans="1:8" x14ac:dyDescent="0.25">
      <c r="A134" s="1" t="s">
        <v>4</v>
      </c>
      <c r="B134" s="1">
        <v>9</v>
      </c>
      <c r="C134" s="1">
        <v>1204.6849999999999</v>
      </c>
      <c r="D134" t="s">
        <v>38</v>
      </c>
      <c r="E134">
        <v>5</v>
      </c>
      <c r="F134" t="s">
        <v>2</v>
      </c>
      <c r="G134">
        <f t="shared" si="6"/>
        <v>1174.1389999999999</v>
      </c>
      <c r="H134">
        <f t="shared" si="7"/>
        <v>10.723709927847292</v>
      </c>
    </row>
    <row r="135" spans="1:8" x14ac:dyDescent="0.25">
      <c r="A135" s="1" t="s">
        <v>5</v>
      </c>
      <c r="B135" s="1">
        <v>9</v>
      </c>
      <c r="C135" s="1">
        <v>383.18799999999999</v>
      </c>
      <c r="D135" t="s">
        <v>38</v>
      </c>
      <c r="E135">
        <v>6</v>
      </c>
      <c r="F135" t="s">
        <v>2</v>
      </c>
      <c r="G135">
        <f t="shared" si="6"/>
        <v>352.642</v>
      </c>
      <c r="H135">
        <f t="shared" si="7"/>
        <v>3.2207690200018266</v>
      </c>
    </row>
    <row r="136" spans="1:8" x14ac:dyDescent="0.25">
      <c r="A136" s="1" t="s">
        <v>6</v>
      </c>
      <c r="B136" s="1">
        <v>9</v>
      </c>
      <c r="C136" s="1">
        <v>559.98</v>
      </c>
      <c r="D136" t="s">
        <v>38</v>
      </c>
      <c r="E136">
        <v>5</v>
      </c>
      <c r="F136" t="s">
        <v>3</v>
      </c>
      <c r="G136">
        <f t="shared" si="6"/>
        <v>529.43399999999997</v>
      </c>
      <c r="H136">
        <f t="shared" si="7"/>
        <v>4.8354552927207965</v>
      </c>
    </row>
    <row r="137" spans="1:8" x14ac:dyDescent="0.25">
      <c r="A137" s="1" t="s">
        <v>7</v>
      </c>
      <c r="B137" s="1">
        <v>9</v>
      </c>
      <c r="C137" s="1">
        <v>817.125</v>
      </c>
      <c r="D137" t="s">
        <v>38</v>
      </c>
      <c r="E137">
        <v>6</v>
      </c>
      <c r="F137" t="s">
        <v>3</v>
      </c>
      <c r="G137">
        <f t="shared" si="6"/>
        <v>786.57899999999995</v>
      </c>
      <c r="H137">
        <f t="shared" si="7"/>
        <v>7.1840259384418665</v>
      </c>
    </row>
    <row r="138" spans="1:8" x14ac:dyDescent="0.25">
      <c r="A138" s="1" t="s">
        <v>8</v>
      </c>
      <c r="B138" s="1">
        <v>9</v>
      </c>
      <c r="C138" s="1">
        <v>70.277000000000001</v>
      </c>
      <c r="D138" t="s">
        <v>38</v>
      </c>
      <c r="E138">
        <v>5</v>
      </c>
      <c r="F138" t="s">
        <v>4</v>
      </c>
      <c r="G138">
        <f t="shared" si="6"/>
        <v>39.731000000000002</v>
      </c>
      <c r="H138">
        <f t="shared" si="7"/>
        <v>0.36287332176454473</v>
      </c>
    </row>
    <row r="139" spans="1:8" x14ac:dyDescent="0.25">
      <c r="A139" s="1" t="s">
        <v>9</v>
      </c>
      <c r="B139" s="1">
        <v>9</v>
      </c>
      <c r="C139" s="1">
        <v>130.81800000000001</v>
      </c>
      <c r="D139" t="s">
        <v>38</v>
      </c>
      <c r="E139">
        <v>6</v>
      </c>
      <c r="F139" t="s">
        <v>4</v>
      </c>
      <c r="G139">
        <f t="shared" si="6"/>
        <v>100.27200000000002</v>
      </c>
      <c r="H139">
        <f t="shared" si="7"/>
        <v>0.91580966298292099</v>
      </c>
    </row>
    <row r="140" spans="1:8" x14ac:dyDescent="0.25">
      <c r="A140" s="1" t="s">
        <v>10</v>
      </c>
      <c r="B140" s="1">
        <v>9</v>
      </c>
      <c r="C140" s="1">
        <v>43.433999999999997</v>
      </c>
      <c r="D140" t="s">
        <v>38</v>
      </c>
      <c r="E140">
        <v>5</v>
      </c>
      <c r="F140" t="s">
        <v>5</v>
      </c>
      <c r="G140">
        <f t="shared" si="6"/>
        <v>12.887999999999998</v>
      </c>
      <c r="H140">
        <f t="shared" si="7"/>
        <v>0.11770937985204127</v>
      </c>
    </row>
    <row r="141" spans="1:8" x14ac:dyDescent="0.25">
      <c r="A141" s="1" t="s">
        <v>11</v>
      </c>
      <c r="B141" s="1">
        <v>9</v>
      </c>
      <c r="C141" s="1">
        <v>313.64299999999997</v>
      </c>
      <c r="D141" t="s">
        <v>38</v>
      </c>
      <c r="E141">
        <v>6</v>
      </c>
      <c r="F141" t="s">
        <v>5</v>
      </c>
      <c r="G141">
        <f t="shared" si="6"/>
        <v>283.09699999999998</v>
      </c>
      <c r="H141">
        <f t="shared" si="7"/>
        <v>2.5855968581605624</v>
      </c>
    </row>
    <row r="142" spans="1:8" x14ac:dyDescent="0.25">
      <c r="A142" s="1" t="s">
        <v>12</v>
      </c>
      <c r="B142" s="1">
        <v>9</v>
      </c>
      <c r="C142" s="1">
        <v>618.88400000000001</v>
      </c>
      <c r="D142" t="s">
        <v>38</v>
      </c>
      <c r="E142">
        <v>5</v>
      </c>
      <c r="F142" t="s">
        <v>6</v>
      </c>
      <c r="G142">
        <f t="shared" si="6"/>
        <v>588.33799999999997</v>
      </c>
      <c r="H142">
        <f t="shared" si="7"/>
        <v>5.3734404968490272</v>
      </c>
    </row>
    <row r="143" spans="1:8" x14ac:dyDescent="0.25">
      <c r="A143" s="1" t="s">
        <v>13</v>
      </c>
      <c r="B143" s="1">
        <v>9</v>
      </c>
      <c r="C143" s="1">
        <v>387.85700000000003</v>
      </c>
      <c r="D143" t="s">
        <v>38</v>
      </c>
      <c r="E143">
        <v>6</v>
      </c>
      <c r="F143" t="s">
        <v>6</v>
      </c>
      <c r="G143">
        <f t="shared" si="6"/>
        <v>357.31100000000004</v>
      </c>
      <c r="H143">
        <f t="shared" si="7"/>
        <v>3.2634121837610746</v>
      </c>
    </row>
    <row r="144" spans="1:8" x14ac:dyDescent="0.25">
      <c r="A144" s="1" t="s">
        <v>14</v>
      </c>
      <c r="B144" s="1">
        <v>9</v>
      </c>
      <c r="C144" s="1">
        <v>15.573</v>
      </c>
      <c r="D144" t="s">
        <v>38</v>
      </c>
      <c r="E144">
        <v>5</v>
      </c>
      <c r="F144" t="s">
        <v>7</v>
      </c>
      <c r="G144">
        <f t="shared" si="6"/>
        <v>-14.972999999999999</v>
      </c>
      <c r="H144">
        <f t="shared" si="7"/>
        <v>-0.13675221481413827</v>
      </c>
    </row>
    <row r="145" spans="1:8" x14ac:dyDescent="0.25">
      <c r="A145" s="1" t="s">
        <v>15</v>
      </c>
      <c r="B145" s="1">
        <v>9</v>
      </c>
      <c r="C145" s="1">
        <v>26.128</v>
      </c>
      <c r="D145" t="s">
        <v>38</v>
      </c>
      <c r="E145">
        <v>6</v>
      </c>
      <c r="F145" t="s">
        <v>7</v>
      </c>
      <c r="G145">
        <f t="shared" si="6"/>
        <v>-4.4179999999999993</v>
      </c>
      <c r="H145">
        <f t="shared" si="7"/>
        <v>-4.0350716960453004E-2</v>
      </c>
    </row>
    <row r="146" spans="1:8" x14ac:dyDescent="0.25">
      <c r="A146" s="1" t="s">
        <v>0</v>
      </c>
      <c r="B146" s="1">
        <v>10</v>
      </c>
      <c r="C146" s="1">
        <v>130.20699999999999</v>
      </c>
      <c r="D146" t="s">
        <v>38</v>
      </c>
      <c r="E146">
        <v>7</v>
      </c>
      <c r="F146" t="s">
        <v>0</v>
      </c>
      <c r="G146">
        <f t="shared" si="6"/>
        <v>99.661000000000001</v>
      </c>
      <c r="H146">
        <f t="shared" si="7"/>
        <v>0.91022924467987953</v>
      </c>
    </row>
    <row r="147" spans="1:8" x14ac:dyDescent="0.25">
      <c r="A147" s="1" t="s">
        <v>1</v>
      </c>
      <c r="B147" s="1">
        <v>10</v>
      </c>
      <c r="C147" s="1">
        <v>474.74900000000002</v>
      </c>
      <c r="D147" t="s">
        <v>38</v>
      </c>
      <c r="E147">
        <v>8</v>
      </c>
      <c r="F147" t="s">
        <v>0</v>
      </c>
      <c r="G147">
        <f t="shared" si="6"/>
        <v>444.20300000000003</v>
      </c>
      <c r="H147">
        <f t="shared" si="7"/>
        <v>4.0570189058361503</v>
      </c>
    </row>
    <row r="148" spans="1:8" x14ac:dyDescent="0.25">
      <c r="A148" s="1" t="s">
        <v>2</v>
      </c>
      <c r="B148" s="1">
        <v>10</v>
      </c>
      <c r="C148" s="1">
        <v>56.401000000000003</v>
      </c>
      <c r="D148" t="s">
        <v>38</v>
      </c>
      <c r="E148">
        <v>7</v>
      </c>
      <c r="F148" t="s">
        <v>1</v>
      </c>
      <c r="G148">
        <f t="shared" si="6"/>
        <v>25.855000000000004</v>
      </c>
      <c r="H148">
        <f t="shared" si="7"/>
        <v>0.23614028678418125</v>
      </c>
    </row>
    <row r="149" spans="1:8" x14ac:dyDescent="0.25">
      <c r="A149" s="1" t="s">
        <v>3</v>
      </c>
      <c r="B149" s="1">
        <v>10</v>
      </c>
      <c r="C149" s="1">
        <v>526.82600000000002</v>
      </c>
      <c r="D149" t="s">
        <v>38</v>
      </c>
      <c r="E149">
        <v>8</v>
      </c>
      <c r="F149" t="s">
        <v>1</v>
      </c>
      <c r="G149">
        <f t="shared" si="6"/>
        <v>496.28000000000003</v>
      </c>
      <c r="H149">
        <f t="shared" si="7"/>
        <v>4.5326513836880089</v>
      </c>
    </row>
    <row r="150" spans="1:8" x14ac:dyDescent="0.25">
      <c r="A150" s="1" t="s">
        <v>4</v>
      </c>
      <c r="B150" s="1">
        <v>10</v>
      </c>
      <c r="C150" s="1">
        <v>695.89300000000003</v>
      </c>
      <c r="D150" t="s">
        <v>38</v>
      </c>
      <c r="E150">
        <v>7</v>
      </c>
      <c r="F150" t="s">
        <v>2</v>
      </c>
      <c r="G150">
        <f t="shared" si="6"/>
        <v>665.34699999999998</v>
      </c>
      <c r="H150">
        <f t="shared" si="7"/>
        <v>6.0767832678783451</v>
      </c>
    </row>
    <row r="151" spans="1:8" x14ac:dyDescent="0.25">
      <c r="A151" s="1" t="s">
        <v>5</v>
      </c>
      <c r="B151" s="1">
        <v>10</v>
      </c>
      <c r="C151" s="1">
        <v>98.418000000000006</v>
      </c>
      <c r="D151" t="s">
        <v>38</v>
      </c>
      <c r="E151">
        <v>8</v>
      </c>
      <c r="F151" t="s">
        <v>2</v>
      </c>
      <c r="G151">
        <f t="shared" si="6"/>
        <v>67.872000000000014</v>
      </c>
      <c r="H151">
        <f t="shared" si="7"/>
        <v>0.61989222760069429</v>
      </c>
    </row>
    <row r="152" spans="1:8" x14ac:dyDescent="0.25">
      <c r="A152" s="1" t="s">
        <v>6</v>
      </c>
      <c r="B152" s="1">
        <v>10</v>
      </c>
      <c r="C152" s="1">
        <v>436</v>
      </c>
      <c r="D152" t="s">
        <v>38</v>
      </c>
      <c r="E152">
        <v>7</v>
      </c>
      <c r="F152" t="s">
        <v>3</v>
      </c>
      <c r="G152">
        <f t="shared" si="6"/>
        <v>405.45400000000001</v>
      </c>
      <c r="H152">
        <f t="shared" si="7"/>
        <v>3.7031144396748563</v>
      </c>
    </row>
    <row r="153" spans="1:8" x14ac:dyDescent="0.25">
      <c r="A153" s="1" t="s">
        <v>7</v>
      </c>
      <c r="B153" s="1">
        <v>10</v>
      </c>
      <c r="C153" s="1">
        <v>596.06500000000005</v>
      </c>
      <c r="D153" t="s">
        <v>38</v>
      </c>
      <c r="E153">
        <v>8</v>
      </c>
      <c r="F153" t="s">
        <v>3</v>
      </c>
      <c r="G153">
        <f t="shared" si="6"/>
        <v>565.51900000000001</v>
      </c>
      <c r="H153">
        <f t="shared" si="7"/>
        <v>5.1650287697506627</v>
      </c>
    </row>
    <row r="154" spans="1:8" x14ac:dyDescent="0.25">
      <c r="A154" s="1" t="s">
        <v>8</v>
      </c>
      <c r="B154" s="1">
        <v>10</v>
      </c>
      <c r="C154" s="1">
        <v>30.968</v>
      </c>
      <c r="D154" t="s">
        <v>38</v>
      </c>
      <c r="E154">
        <v>7</v>
      </c>
      <c r="F154" t="s">
        <v>4</v>
      </c>
      <c r="G154">
        <f t="shared" si="6"/>
        <v>0.4220000000000006</v>
      </c>
      <c r="H154">
        <f t="shared" si="7"/>
        <v>3.8542332633117234E-3</v>
      </c>
    </row>
    <row r="155" spans="1:8" x14ac:dyDescent="0.25">
      <c r="A155" s="1" t="s">
        <v>9</v>
      </c>
      <c r="B155" s="1">
        <v>10</v>
      </c>
      <c r="C155" s="1">
        <v>45.796999999999997</v>
      </c>
      <c r="D155" t="s">
        <v>38</v>
      </c>
      <c r="E155">
        <v>8</v>
      </c>
      <c r="F155" t="s">
        <v>4</v>
      </c>
      <c r="G155">
        <f t="shared" si="6"/>
        <v>15.250999999999998</v>
      </c>
      <c r="H155">
        <f t="shared" si="7"/>
        <v>0.13929125947575119</v>
      </c>
    </row>
    <row r="156" spans="1:8" x14ac:dyDescent="0.25">
      <c r="A156" s="1" t="s">
        <v>10</v>
      </c>
      <c r="B156" s="1">
        <v>10</v>
      </c>
      <c r="C156" s="1">
        <v>42.862000000000002</v>
      </c>
      <c r="D156" t="s">
        <v>38</v>
      </c>
      <c r="E156">
        <v>7</v>
      </c>
      <c r="F156" t="s">
        <v>5</v>
      </c>
      <c r="G156">
        <f t="shared" si="6"/>
        <v>12.316000000000003</v>
      </c>
      <c r="H156">
        <f t="shared" si="7"/>
        <v>0.11248515846196003</v>
      </c>
    </row>
    <row r="157" spans="1:8" x14ac:dyDescent="0.25">
      <c r="A157" s="1" t="s">
        <v>11</v>
      </c>
      <c r="B157" s="1">
        <v>10</v>
      </c>
      <c r="C157" s="1">
        <v>1129.0999999999999</v>
      </c>
      <c r="D157" t="s">
        <v>38</v>
      </c>
      <c r="E157">
        <v>8</v>
      </c>
      <c r="F157" t="s">
        <v>5</v>
      </c>
      <c r="G157">
        <f t="shared" si="6"/>
        <v>1098.5539999999999</v>
      </c>
      <c r="H157">
        <f t="shared" si="7"/>
        <v>10.033372910768106</v>
      </c>
    </row>
    <row r="158" spans="1:8" x14ac:dyDescent="0.25">
      <c r="A158" s="1" t="s">
        <v>12</v>
      </c>
      <c r="B158" s="1">
        <v>10</v>
      </c>
      <c r="C158" s="1">
        <v>125.776</v>
      </c>
      <c r="D158" t="s">
        <v>38</v>
      </c>
      <c r="E158">
        <v>7</v>
      </c>
      <c r="F158" t="s">
        <v>6</v>
      </c>
      <c r="G158">
        <f t="shared" si="6"/>
        <v>95.22999999999999</v>
      </c>
      <c r="H158">
        <f t="shared" si="7"/>
        <v>0.8697597954151064</v>
      </c>
    </row>
    <row r="159" spans="1:8" x14ac:dyDescent="0.25">
      <c r="A159" s="1" t="s">
        <v>13</v>
      </c>
      <c r="B159" s="1">
        <v>10</v>
      </c>
      <c r="C159" s="1">
        <v>29.289000000000001</v>
      </c>
      <c r="D159" t="s">
        <v>38</v>
      </c>
      <c r="E159">
        <v>8</v>
      </c>
      <c r="F159" t="s">
        <v>6</v>
      </c>
      <c r="G159">
        <f t="shared" si="6"/>
        <v>-1.2569999999999979</v>
      </c>
      <c r="H159">
        <f t="shared" si="7"/>
        <v>-1.1480500502328961E-2</v>
      </c>
    </row>
    <row r="160" spans="1:8" x14ac:dyDescent="0.25">
      <c r="A160" s="1" t="s">
        <v>14</v>
      </c>
      <c r="B160" s="1">
        <v>10</v>
      </c>
      <c r="C160" s="1">
        <v>30.739000000000001</v>
      </c>
      <c r="D160" t="s">
        <v>38</v>
      </c>
      <c r="E160">
        <v>7</v>
      </c>
      <c r="F160" t="s">
        <v>7</v>
      </c>
      <c r="G160">
        <f t="shared" si="6"/>
        <v>0.19300000000000139</v>
      </c>
      <c r="H160">
        <f t="shared" si="7"/>
        <v>1.7627180564435236E-3</v>
      </c>
    </row>
    <row r="161" spans="1:8" x14ac:dyDescent="0.25">
      <c r="A161" s="1" t="s">
        <v>15</v>
      </c>
      <c r="B161" s="1">
        <v>10</v>
      </c>
      <c r="C161" s="1">
        <v>1698.1020000000001</v>
      </c>
      <c r="D161" t="s">
        <v>38</v>
      </c>
      <c r="E161">
        <v>8</v>
      </c>
      <c r="F161" t="s">
        <v>7</v>
      </c>
      <c r="G161">
        <f t="shared" si="6"/>
        <v>1667.556</v>
      </c>
      <c r="H161">
        <f t="shared" si="7"/>
        <v>15.23021280482236</v>
      </c>
    </row>
    <row r="162" spans="1:8" x14ac:dyDescent="0.25">
      <c r="A162" s="1" t="s">
        <v>0</v>
      </c>
      <c r="B162" s="1">
        <v>11</v>
      </c>
      <c r="C162" s="1" t="s">
        <v>41</v>
      </c>
      <c r="D162" t="s">
        <v>38</v>
      </c>
      <c r="E162">
        <v>9</v>
      </c>
      <c r="F162" t="s">
        <v>0</v>
      </c>
      <c r="G162" t="e">
        <f t="shared" si="6"/>
        <v>#VALUE!</v>
      </c>
      <c r="H162" t="e">
        <f t="shared" ref="H162:H193" si="8">G162/109.49</f>
        <v>#VALUE!</v>
      </c>
    </row>
    <row r="163" spans="1:8" x14ac:dyDescent="0.25">
      <c r="A163" s="1" t="s">
        <v>1</v>
      </c>
      <c r="B163" s="1">
        <v>11</v>
      </c>
      <c r="C163" s="1">
        <v>8533.741</v>
      </c>
      <c r="D163" t="s">
        <v>38</v>
      </c>
      <c r="E163">
        <v>10</v>
      </c>
      <c r="F163" t="s">
        <v>0</v>
      </c>
      <c r="G163">
        <f t="shared" si="6"/>
        <v>8503.1949999999997</v>
      </c>
      <c r="H163">
        <f t="shared" si="8"/>
        <v>77.66184126404238</v>
      </c>
    </row>
    <row r="164" spans="1:8" x14ac:dyDescent="0.25">
      <c r="A164" s="1" t="s">
        <v>2</v>
      </c>
      <c r="B164" s="1">
        <v>11</v>
      </c>
      <c r="C164" s="1" t="s">
        <v>41</v>
      </c>
      <c r="D164" t="s">
        <v>38</v>
      </c>
      <c r="E164">
        <v>9</v>
      </c>
      <c r="F164" t="s">
        <v>1</v>
      </c>
      <c r="G164" t="e">
        <f t="shared" si="6"/>
        <v>#VALUE!</v>
      </c>
      <c r="H164" t="e">
        <f t="shared" si="8"/>
        <v>#VALUE!</v>
      </c>
    </row>
    <row r="165" spans="1:8" x14ac:dyDescent="0.25">
      <c r="A165" s="1" t="s">
        <v>3</v>
      </c>
      <c r="B165" s="1">
        <v>11</v>
      </c>
      <c r="C165" s="1">
        <v>340.613</v>
      </c>
      <c r="D165" t="s">
        <v>38</v>
      </c>
      <c r="E165">
        <v>10</v>
      </c>
      <c r="F165" t="s">
        <v>1</v>
      </c>
      <c r="G165">
        <f t="shared" si="6"/>
        <v>310.06700000000001</v>
      </c>
      <c r="H165">
        <f t="shared" si="8"/>
        <v>2.8319207233537314</v>
      </c>
    </row>
    <row r="166" spans="1:8" x14ac:dyDescent="0.25">
      <c r="A166" s="1" t="s">
        <v>4</v>
      </c>
      <c r="B166" s="1">
        <v>11</v>
      </c>
      <c r="C166" s="1" t="s">
        <v>41</v>
      </c>
      <c r="D166" t="s">
        <v>38</v>
      </c>
      <c r="E166">
        <v>9</v>
      </c>
      <c r="F166" t="s">
        <v>2</v>
      </c>
      <c r="G166" t="e">
        <f t="shared" si="6"/>
        <v>#VALUE!</v>
      </c>
      <c r="H166" t="e">
        <f t="shared" si="8"/>
        <v>#VALUE!</v>
      </c>
    </row>
    <row r="167" spans="1:8" x14ac:dyDescent="0.25">
      <c r="A167" s="1" t="s">
        <v>5</v>
      </c>
      <c r="B167" s="1">
        <v>11</v>
      </c>
      <c r="C167" s="1">
        <v>37.283000000000001</v>
      </c>
      <c r="D167" t="s">
        <v>38</v>
      </c>
      <c r="E167">
        <v>10</v>
      </c>
      <c r="F167" t="s">
        <v>2</v>
      </c>
      <c r="G167">
        <f t="shared" si="6"/>
        <v>6.7370000000000019</v>
      </c>
      <c r="H167">
        <f t="shared" si="8"/>
        <v>6.1530733400310553E-2</v>
      </c>
    </row>
    <row r="168" spans="1:8" x14ac:dyDescent="0.25">
      <c r="A168" s="1" t="s">
        <v>6</v>
      </c>
      <c r="B168" s="1">
        <v>11</v>
      </c>
      <c r="C168" s="1" t="s">
        <v>41</v>
      </c>
      <c r="D168" t="s">
        <v>38</v>
      </c>
      <c r="E168">
        <v>9</v>
      </c>
      <c r="F168" t="s">
        <v>3</v>
      </c>
      <c r="G168" t="e">
        <f t="shared" si="6"/>
        <v>#VALUE!</v>
      </c>
      <c r="H168" t="e">
        <f t="shared" si="8"/>
        <v>#VALUE!</v>
      </c>
    </row>
    <row r="169" spans="1:8" x14ac:dyDescent="0.25">
      <c r="A169" s="1" t="s">
        <v>7</v>
      </c>
      <c r="B169" s="1">
        <v>11</v>
      </c>
      <c r="C169" s="1">
        <v>1306.681</v>
      </c>
      <c r="D169" t="s">
        <v>38</v>
      </c>
      <c r="E169">
        <v>10</v>
      </c>
      <c r="F169" t="s">
        <v>3</v>
      </c>
      <c r="G169">
        <f t="shared" si="6"/>
        <v>1276.135</v>
      </c>
      <c r="H169">
        <f t="shared" si="8"/>
        <v>11.655265321033886</v>
      </c>
    </row>
    <row r="170" spans="1:8" x14ac:dyDescent="0.25">
      <c r="A170" s="1" t="s">
        <v>8</v>
      </c>
      <c r="B170" s="1">
        <v>11</v>
      </c>
      <c r="C170" s="1" t="s">
        <v>41</v>
      </c>
      <c r="D170" t="s">
        <v>38</v>
      </c>
      <c r="E170">
        <v>9</v>
      </c>
      <c r="F170" t="s">
        <v>4</v>
      </c>
      <c r="G170" t="e">
        <f t="shared" si="6"/>
        <v>#VALUE!</v>
      </c>
      <c r="H170" t="e">
        <f t="shared" si="8"/>
        <v>#VALUE!</v>
      </c>
    </row>
    <row r="171" spans="1:8" x14ac:dyDescent="0.25">
      <c r="A171" s="1" t="s">
        <v>9</v>
      </c>
      <c r="B171" s="1">
        <v>11</v>
      </c>
      <c r="C171" s="1">
        <v>605.41600000000005</v>
      </c>
      <c r="D171" t="s">
        <v>38</v>
      </c>
      <c r="E171">
        <v>10</v>
      </c>
      <c r="F171" t="s">
        <v>4</v>
      </c>
      <c r="G171">
        <f t="shared" si="6"/>
        <v>574.87</v>
      </c>
      <c r="H171">
        <f t="shared" si="8"/>
        <v>5.2504338295734776</v>
      </c>
    </row>
    <row r="172" spans="1:8" x14ac:dyDescent="0.25">
      <c r="A172" s="1" t="s">
        <v>10</v>
      </c>
      <c r="B172" s="1">
        <v>11</v>
      </c>
      <c r="C172" s="1" t="s">
        <v>41</v>
      </c>
      <c r="D172" t="s">
        <v>38</v>
      </c>
      <c r="E172">
        <v>9</v>
      </c>
      <c r="F172" t="s">
        <v>5</v>
      </c>
      <c r="G172" t="e">
        <f t="shared" si="6"/>
        <v>#VALUE!</v>
      </c>
      <c r="H172" t="e">
        <f t="shared" si="8"/>
        <v>#VALUE!</v>
      </c>
    </row>
    <row r="173" spans="1:8" x14ac:dyDescent="0.25">
      <c r="A173" s="1" t="s">
        <v>11</v>
      </c>
      <c r="B173" s="1">
        <v>11</v>
      </c>
      <c r="C173" s="1">
        <v>48.847999999999999</v>
      </c>
      <c r="D173" t="s">
        <v>38</v>
      </c>
      <c r="E173">
        <v>10</v>
      </c>
      <c r="F173" t="s">
        <v>5</v>
      </c>
      <c r="G173">
        <f t="shared" si="6"/>
        <v>18.302</v>
      </c>
      <c r="H173">
        <f t="shared" si="8"/>
        <v>0.16715681797424423</v>
      </c>
    </row>
    <row r="174" spans="1:8" x14ac:dyDescent="0.25">
      <c r="A174" s="1" t="s">
        <v>12</v>
      </c>
      <c r="B174" s="1">
        <v>11</v>
      </c>
      <c r="C174" s="1" t="s">
        <v>41</v>
      </c>
      <c r="D174" t="s">
        <v>38</v>
      </c>
      <c r="E174">
        <v>9</v>
      </c>
      <c r="F174" t="s">
        <v>6</v>
      </c>
      <c r="G174" t="e">
        <f t="shared" si="6"/>
        <v>#VALUE!</v>
      </c>
      <c r="H174" t="e">
        <f t="shared" si="8"/>
        <v>#VALUE!</v>
      </c>
    </row>
    <row r="175" spans="1:8" x14ac:dyDescent="0.25">
      <c r="A175" s="1" t="s">
        <v>13</v>
      </c>
      <c r="B175" s="1">
        <v>11</v>
      </c>
      <c r="C175" s="1">
        <v>290.77699999999999</v>
      </c>
      <c r="D175" t="s">
        <v>38</v>
      </c>
      <c r="E175">
        <v>10</v>
      </c>
      <c r="F175" t="s">
        <v>6</v>
      </c>
      <c r="G175">
        <f t="shared" si="6"/>
        <v>260.23099999999999</v>
      </c>
      <c r="H175">
        <f t="shared" si="8"/>
        <v>2.3767558681158096</v>
      </c>
    </row>
    <row r="176" spans="1:8" x14ac:dyDescent="0.25">
      <c r="A176" s="1" t="s">
        <v>14</v>
      </c>
      <c r="B176" s="1">
        <v>11</v>
      </c>
      <c r="C176" s="1" t="s">
        <v>41</v>
      </c>
      <c r="D176" t="s">
        <v>38</v>
      </c>
      <c r="E176">
        <v>9</v>
      </c>
      <c r="F176" t="s">
        <v>7</v>
      </c>
      <c r="G176" t="e">
        <f t="shared" si="6"/>
        <v>#VALUE!</v>
      </c>
      <c r="H176" t="e">
        <f t="shared" si="8"/>
        <v>#VALUE!</v>
      </c>
    </row>
    <row r="177" spans="1:8" x14ac:dyDescent="0.25">
      <c r="A177" s="1" t="s">
        <v>15</v>
      </c>
      <c r="B177" s="1">
        <v>11</v>
      </c>
      <c r="C177" s="1">
        <v>1240.442</v>
      </c>
      <c r="D177" t="s">
        <v>38</v>
      </c>
      <c r="E177">
        <v>10</v>
      </c>
      <c r="F177" t="s">
        <v>7</v>
      </c>
      <c r="G177">
        <f t="shared" si="6"/>
        <v>1209.896</v>
      </c>
      <c r="H177">
        <f t="shared" si="8"/>
        <v>11.050287697506622</v>
      </c>
    </row>
    <row r="178" spans="1:8" x14ac:dyDescent="0.25">
      <c r="A178" s="1" t="s">
        <v>0</v>
      </c>
      <c r="B178" s="1">
        <v>12</v>
      </c>
      <c r="C178" s="1">
        <v>1295.1990000000001</v>
      </c>
      <c r="D178" t="s">
        <v>38</v>
      </c>
      <c r="E178">
        <v>11</v>
      </c>
      <c r="F178" t="s">
        <v>0</v>
      </c>
      <c r="G178">
        <f t="shared" si="6"/>
        <v>1264.653</v>
      </c>
      <c r="H178">
        <f t="shared" si="8"/>
        <v>11.550397296556763</v>
      </c>
    </row>
    <row r="179" spans="1:8" x14ac:dyDescent="0.25">
      <c r="A179" s="1" t="s">
        <v>1</v>
      </c>
      <c r="B179" s="1">
        <v>12</v>
      </c>
      <c r="C179" s="1">
        <v>554.255</v>
      </c>
      <c r="D179" t="s">
        <v>38</v>
      </c>
      <c r="E179">
        <v>12</v>
      </c>
      <c r="F179" t="s">
        <v>0</v>
      </c>
      <c r="G179">
        <f t="shared" si="6"/>
        <v>523.70899999999995</v>
      </c>
      <c r="H179">
        <f t="shared" si="8"/>
        <v>4.7831674125490906</v>
      </c>
    </row>
    <row r="180" spans="1:8" x14ac:dyDescent="0.25">
      <c r="A180" s="1" t="s">
        <v>2</v>
      </c>
      <c r="B180" s="1">
        <v>12</v>
      </c>
      <c r="C180" s="1">
        <v>1232.643</v>
      </c>
      <c r="D180" t="s">
        <v>38</v>
      </c>
      <c r="E180">
        <v>11</v>
      </c>
      <c r="F180" t="s">
        <v>1</v>
      </c>
      <c r="G180">
        <f t="shared" si="6"/>
        <v>1202.097</v>
      </c>
      <c r="H180">
        <f t="shared" si="8"/>
        <v>10.979057448168783</v>
      </c>
    </row>
    <row r="181" spans="1:8" x14ac:dyDescent="0.25">
      <c r="A181" s="1" t="s">
        <v>3</v>
      </c>
      <c r="B181" s="1">
        <v>12</v>
      </c>
      <c r="C181" s="1">
        <v>226.02</v>
      </c>
      <c r="D181" t="s">
        <v>38</v>
      </c>
      <c r="E181">
        <v>12</v>
      </c>
      <c r="F181" t="s">
        <v>1</v>
      </c>
      <c r="G181">
        <f t="shared" si="6"/>
        <v>195.47400000000002</v>
      </c>
      <c r="H181">
        <f t="shared" si="8"/>
        <v>1.7853137272810304</v>
      </c>
    </row>
    <row r="182" spans="1:8" x14ac:dyDescent="0.25">
      <c r="A182" s="1" t="s">
        <v>4</v>
      </c>
      <c r="B182" s="1">
        <v>12</v>
      </c>
      <c r="C182" s="1">
        <v>96.075999999999993</v>
      </c>
      <c r="D182" t="s">
        <v>38</v>
      </c>
      <c r="E182">
        <v>11</v>
      </c>
      <c r="F182" t="s">
        <v>2</v>
      </c>
      <c r="G182">
        <f t="shared" si="6"/>
        <v>65.53</v>
      </c>
      <c r="H182">
        <f t="shared" si="8"/>
        <v>0.59850214631473198</v>
      </c>
    </row>
    <row r="183" spans="1:8" x14ac:dyDescent="0.25">
      <c r="A183" s="1" t="s">
        <v>5</v>
      </c>
      <c r="B183" s="1">
        <v>12</v>
      </c>
      <c r="C183" s="1">
        <v>68.058999999999997</v>
      </c>
      <c r="D183" t="s">
        <v>38</v>
      </c>
      <c r="E183">
        <v>12</v>
      </c>
      <c r="F183" t="s">
        <v>2</v>
      </c>
      <c r="G183">
        <f t="shared" si="6"/>
        <v>37.512999999999998</v>
      </c>
      <c r="H183">
        <f t="shared" si="8"/>
        <v>0.34261576399671201</v>
      </c>
    </row>
    <row r="184" spans="1:8" x14ac:dyDescent="0.25">
      <c r="A184" s="1" t="s">
        <v>6</v>
      </c>
      <c r="B184" s="1">
        <v>12</v>
      </c>
      <c r="C184" s="1">
        <v>3233.9229999999998</v>
      </c>
      <c r="D184" t="s">
        <v>38</v>
      </c>
      <c r="E184">
        <v>11</v>
      </c>
      <c r="F184" t="s">
        <v>3</v>
      </c>
      <c r="G184">
        <f t="shared" si="6"/>
        <v>3203.377</v>
      </c>
      <c r="H184">
        <f t="shared" si="8"/>
        <v>29.257256370444789</v>
      </c>
    </row>
    <row r="185" spans="1:8" x14ac:dyDescent="0.25">
      <c r="A185" s="1" t="s">
        <v>7</v>
      </c>
      <c r="B185" s="1">
        <v>12</v>
      </c>
      <c r="C185" s="1">
        <v>694.57899999999995</v>
      </c>
      <c r="D185" t="s">
        <v>38</v>
      </c>
      <c r="E185">
        <v>12</v>
      </c>
      <c r="F185" t="s">
        <v>3</v>
      </c>
      <c r="G185">
        <f t="shared" si="6"/>
        <v>664.0329999999999</v>
      </c>
      <c r="H185">
        <f t="shared" si="8"/>
        <v>6.0647821718878427</v>
      </c>
    </row>
    <row r="186" spans="1:8" x14ac:dyDescent="0.25">
      <c r="A186" s="1" t="s">
        <v>8</v>
      </c>
      <c r="B186" s="1">
        <v>12</v>
      </c>
      <c r="C186" s="1">
        <v>2269.4389999999999</v>
      </c>
      <c r="D186" t="s">
        <v>38</v>
      </c>
      <c r="E186">
        <v>11</v>
      </c>
      <c r="F186" t="s">
        <v>4</v>
      </c>
      <c r="G186">
        <f t="shared" si="6"/>
        <v>2238.893</v>
      </c>
      <c r="H186">
        <f t="shared" si="8"/>
        <v>20.448378847383324</v>
      </c>
    </row>
    <row r="187" spans="1:8" x14ac:dyDescent="0.25">
      <c r="A187" s="1" t="s">
        <v>9</v>
      </c>
      <c r="B187" s="1">
        <v>12</v>
      </c>
      <c r="C187" s="1">
        <v>686.85799999999995</v>
      </c>
      <c r="D187" t="s">
        <v>38</v>
      </c>
      <c r="E187">
        <v>12</v>
      </c>
      <c r="F187" t="s">
        <v>4</v>
      </c>
      <c r="G187">
        <f t="shared" si="6"/>
        <v>656.3119999999999</v>
      </c>
      <c r="H187">
        <f t="shared" si="8"/>
        <v>5.9942643163759239</v>
      </c>
    </row>
    <row r="188" spans="1:8" x14ac:dyDescent="0.25">
      <c r="A188" s="1" t="s">
        <v>10</v>
      </c>
      <c r="B188" s="1">
        <v>12</v>
      </c>
      <c r="C188" s="1">
        <v>152.30000000000001</v>
      </c>
      <c r="D188" t="s">
        <v>38</v>
      </c>
      <c r="E188">
        <v>11</v>
      </c>
      <c r="F188" t="s">
        <v>5</v>
      </c>
      <c r="G188">
        <f t="shared" si="6"/>
        <v>121.75400000000002</v>
      </c>
      <c r="H188">
        <f t="shared" si="8"/>
        <v>1.1120102292446801</v>
      </c>
    </row>
    <row r="189" spans="1:8" x14ac:dyDescent="0.25">
      <c r="A189" s="1" t="s">
        <v>11</v>
      </c>
      <c r="B189" s="1">
        <v>12</v>
      </c>
      <c r="C189" s="1">
        <v>40.444000000000003</v>
      </c>
      <c r="D189" t="s">
        <v>38</v>
      </c>
      <c r="E189">
        <v>12</v>
      </c>
      <c r="F189" t="s">
        <v>5</v>
      </c>
      <c r="G189">
        <f t="shared" si="6"/>
        <v>9.8980000000000032</v>
      </c>
      <c r="H189">
        <f t="shared" si="8"/>
        <v>9.0400949858434596E-2</v>
      </c>
    </row>
    <row r="190" spans="1:8" x14ac:dyDescent="0.25">
      <c r="A190" s="1" t="s">
        <v>12</v>
      </c>
      <c r="B190" s="1">
        <v>12</v>
      </c>
      <c r="C190" s="1">
        <v>1383.83</v>
      </c>
      <c r="D190" t="s">
        <v>38</v>
      </c>
      <c r="E190">
        <v>11</v>
      </c>
      <c r="F190" t="s">
        <v>6</v>
      </c>
      <c r="G190">
        <f t="shared" si="6"/>
        <v>1353.2839999999999</v>
      </c>
      <c r="H190">
        <f t="shared" si="8"/>
        <v>12.359886747648186</v>
      </c>
    </row>
    <row r="191" spans="1:8" x14ac:dyDescent="0.25">
      <c r="A191" s="1" t="s">
        <v>13</v>
      </c>
      <c r="B191" s="1">
        <v>12</v>
      </c>
      <c r="C191" s="1">
        <v>195.482</v>
      </c>
      <c r="D191" t="s">
        <v>38</v>
      </c>
      <c r="E191">
        <v>12</v>
      </c>
      <c r="F191" t="s">
        <v>6</v>
      </c>
      <c r="G191">
        <f t="shared" si="6"/>
        <v>164.93600000000001</v>
      </c>
      <c r="H191">
        <f t="shared" si="8"/>
        <v>1.5064024111791032</v>
      </c>
    </row>
    <row r="192" spans="1:8" x14ac:dyDescent="0.25">
      <c r="A192" s="1" t="s">
        <v>14</v>
      </c>
      <c r="B192" s="1">
        <v>12</v>
      </c>
      <c r="C192" s="1">
        <v>1704.6610000000001</v>
      </c>
      <c r="D192" t="s">
        <v>38</v>
      </c>
      <c r="E192">
        <v>11</v>
      </c>
      <c r="F192" t="s">
        <v>7</v>
      </c>
      <c r="G192">
        <f t="shared" si="6"/>
        <v>1674.115</v>
      </c>
      <c r="H192">
        <f t="shared" si="8"/>
        <v>15.290117818978903</v>
      </c>
    </row>
    <row r="193" spans="1:8" x14ac:dyDescent="0.25">
      <c r="A193" s="1" t="s">
        <v>15</v>
      </c>
      <c r="B193" s="1">
        <v>12</v>
      </c>
      <c r="C193" s="1">
        <v>3081.9180000000001</v>
      </c>
      <c r="D193" t="s">
        <v>38</v>
      </c>
      <c r="E193">
        <v>12</v>
      </c>
      <c r="F193" t="s">
        <v>7</v>
      </c>
      <c r="G193">
        <f t="shared" si="6"/>
        <v>3051.3720000000003</v>
      </c>
      <c r="H193">
        <f t="shared" si="8"/>
        <v>27.868956069047407</v>
      </c>
    </row>
    <row r="194" spans="1:8" x14ac:dyDescent="0.25">
      <c r="A194" s="1" t="s">
        <v>0</v>
      </c>
      <c r="B194" s="1">
        <v>13</v>
      </c>
      <c r="C194" s="1">
        <v>37.935000000000002</v>
      </c>
      <c r="D194" t="s">
        <v>39</v>
      </c>
      <c r="E194">
        <v>0</v>
      </c>
      <c r="F194">
        <f t="shared" ref="F194:F203" si="9">E194*5</f>
        <v>0</v>
      </c>
      <c r="G194">
        <f t="shared" ref="G194:G203" si="10">C194-30.546</f>
        <v>7.3890000000000029</v>
      </c>
    </row>
    <row r="195" spans="1:8" x14ac:dyDescent="0.25">
      <c r="A195" s="1" t="s">
        <v>1</v>
      </c>
      <c r="B195" s="1">
        <v>13</v>
      </c>
      <c r="C195" s="1">
        <v>30.545999999999999</v>
      </c>
      <c r="D195" t="s">
        <v>39</v>
      </c>
      <c r="E195">
        <v>3.0000000000000001E-3</v>
      </c>
      <c r="F195">
        <f t="shared" si="9"/>
        <v>1.4999999999999999E-2</v>
      </c>
      <c r="G195">
        <f t="shared" si="10"/>
        <v>0</v>
      </c>
    </row>
    <row r="196" spans="1:8" x14ac:dyDescent="0.25">
      <c r="A196" s="1" t="s">
        <v>2</v>
      </c>
      <c r="B196" s="1">
        <v>13</v>
      </c>
      <c r="C196" s="1">
        <v>33.042000000000002</v>
      </c>
      <c r="D196" t="s">
        <v>39</v>
      </c>
      <c r="E196">
        <v>0.01</v>
      </c>
      <c r="F196">
        <f t="shared" si="9"/>
        <v>0.05</v>
      </c>
      <c r="G196">
        <f t="shared" si="10"/>
        <v>2.4960000000000022</v>
      </c>
    </row>
    <row r="197" spans="1:8" x14ac:dyDescent="0.25">
      <c r="A197" s="1" t="s">
        <v>3</v>
      </c>
      <c r="B197" s="1">
        <v>13</v>
      </c>
      <c r="C197" s="1">
        <v>38.164000000000001</v>
      </c>
      <c r="D197" t="s">
        <v>39</v>
      </c>
      <c r="E197">
        <v>0.03</v>
      </c>
      <c r="F197">
        <f t="shared" si="9"/>
        <v>0.15</v>
      </c>
      <c r="G197">
        <f t="shared" si="10"/>
        <v>7.6180000000000021</v>
      </c>
    </row>
    <row r="198" spans="1:8" x14ac:dyDescent="0.25">
      <c r="A198" s="1" t="s">
        <v>4</v>
      </c>
      <c r="B198" s="1">
        <v>13</v>
      </c>
      <c r="C198" s="1">
        <v>63.15</v>
      </c>
      <c r="D198" t="s">
        <v>39</v>
      </c>
      <c r="E198">
        <v>0.1</v>
      </c>
      <c r="F198">
        <f t="shared" si="9"/>
        <v>0.5</v>
      </c>
      <c r="G198">
        <f t="shared" si="10"/>
        <v>32.603999999999999</v>
      </c>
    </row>
    <row r="199" spans="1:8" x14ac:dyDescent="0.25">
      <c r="A199" s="1" t="s">
        <v>5</v>
      </c>
      <c r="B199" s="1">
        <v>13</v>
      </c>
      <c r="C199" s="1">
        <v>158.70500000000001</v>
      </c>
      <c r="D199" t="s">
        <v>39</v>
      </c>
      <c r="E199">
        <v>0.3</v>
      </c>
      <c r="F199">
        <f t="shared" si="9"/>
        <v>1.5</v>
      </c>
      <c r="G199">
        <f t="shared" si="10"/>
        <v>128.15900000000002</v>
      </c>
    </row>
    <row r="200" spans="1:8" x14ac:dyDescent="0.25">
      <c r="A200" s="1" t="s">
        <v>6</v>
      </c>
      <c r="B200" s="1">
        <v>13</v>
      </c>
      <c r="C200" s="1">
        <v>398.96</v>
      </c>
      <c r="D200" t="s">
        <v>39</v>
      </c>
      <c r="E200">
        <v>1</v>
      </c>
      <c r="F200">
        <f t="shared" si="9"/>
        <v>5</v>
      </c>
      <c r="G200">
        <f t="shared" si="10"/>
        <v>368.41399999999999</v>
      </c>
    </row>
    <row r="201" spans="1:8" x14ac:dyDescent="0.25">
      <c r="A201" s="1" t="s">
        <v>7</v>
      </c>
      <c r="B201" s="1">
        <v>13</v>
      </c>
      <c r="C201" s="1">
        <v>1472.7139999999999</v>
      </c>
      <c r="D201" t="s">
        <v>39</v>
      </c>
      <c r="E201">
        <v>3</v>
      </c>
      <c r="F201">
        <f t="shared" si="9"/>
        <v>15</v>
      </c>
      <c r="G201">
        <f t="shared" si="10"/>
        <v>1442.1679999999999</v>
      </c>
    </row>
    <row r="202" spans="1:8" x14ac:dyDescent="0.25">
      <c r="A202" s="1" t="s">
        <v>8</v>
      </c>
      <c r="B202" s="1">
        <v>13</v>
      </c>
      <c r="C202" s="1">
        <v>5249.9260000000004</v>
      </c>
      <c r="D202" t="s">
        <v>39</v>
      </c>
      <c r="E202">
        <v>10</v>
      </c>
      <c r="F202">
        <f t="shared" si="9"/>
        <v>50</v>
      </c>
      <c r="G202">
        <f t="shared" si="10"/>
        <v>5219.38</v>
      </c>
    </row>
    <row r="203" spans="1:8" x14ac:dyDescent="0.25">
      <c r="A203" s="1" t="s">
        <v>9</v>
      </c>
      <c r="B203" s="1">
        <v>13</v>
      </c>
      <c r="C203" s="1">
        <v>13850.314</v>
      </c>
      <c r="D203" t="s">
        <v>39</v>
      </c>
      <c r="E203">
        <v>25</v>
      </c>
      <c r="F203">
        <f t="shared" si="9"/>
        <v>125</v>
      </c>
      <c r="G203">
        <f t="shared" si="10"/>
        <v>13819.768</v>
      </c>
    </row>
    <row r="204" spans="1:8" x14ac:dyDescent="0.25">
      <c r="A204" s="1"/>
      <c r="B204" s="1"/>
      <c r="C204" s="1"/>
    </row>
  </sheetData>
  <autoFilter ref="A1:H203" xr:uid="{00000000-0001-0000-0000-000000000000}"/>
  <sortState xmlns:xlrd2="http://schemas.microsoft.com/office/spreadsheetml/2017/richdata2" ref="A2:H204">
    <sortCondition ref="B1:B204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EB89D-D9E2-4F84-B5EB-A07EF7144E3B}">
  <dimension ref="A1:R97"/>
  <sheetViews>
    <sheetView topLeftCell="A54" workbookViewId="0">
      <selection activeCell="L66" sqref="E66:L72"/>
    </sheetView>
  </sheetViews>
  <sheetFormatPr defaultRowHeight="15" x14ac:dyDescent="0.25"/>
  <cols>
    <col min="1" max="1" width="17.7109375" customWidth="1"/>
  </cols>
  <sheetData>
    <row r="1" spans="1:18" ht="30" x14ac:dyDescent="0.25">
      <c r="A1" s="1" t="s">
        <v>19</v>
      </c>
      <c r="B1" s="1" t="s">
        <v>20</v>
      </c>
      <c r="C1" s="1" t="s">
        <v>21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40</v>
      </c>
    </row>
    <row r="2" spans="1:18" x14ac:dyDescent="0.25">
      <c r="A2" t="s">
        <v>38</v>
      </c>
      <c r="B2">
        <v>1</v>
      </c>
      <c r="C2" t="s">
        <v>0</v>
      </c>
      <c r="D2" s="1" t="s">
        <v>0</v>
      </c>
      <c r="E2" s="1">
        <v>1</v>
      </c>
      <c r="F2" s="1" t="s">
        <v>0</v>
      </c>
      <c r="G2" s="1">
        <v>7</v>
      </c>
      <c r="H2" s="1">
        <v>573.38300000000004</v>
      </c>
      <c r="I2">
        <v>542.83699999999999</v>
      </c>
      <c r="J2">
        <v>4.9578682984747466</v>
      </c>
      <c r="K2">
        <f t="shared" ref="K2:K33" si="0">J2/1</f>
        <v>4.9578682984747466</v>
      </c>
      <c r="L2" s="1">
        <v>531.83000000000004</v>
      </c>
      <c r="M2">
        <v>501.28400000000005</v>
      </c>
      <c r="N2">
        <v>4.578354187597041</v>
      </c>
      <c r="O2">
        <f t="shared" ref="O2:O33" si="1">N2/1</f>
        <v>4.578354187597041</v>
      </c>
      <c r="P2">
        <f t="shared" ref="P2:P33" si="2">ABS(O2-K2)</f>
        <v>0.37951411087770559</v>
      </c>
      <c r="Q2">
        <f t="shared" ref="Q2:Q33" si="3">AVERAGE(O2,K2)</f>
        <v>4.7681112430358938</v>
      </c>
      <c r="R2" t="str">
        <f t="shared" ref="R2:R33" si="4">IF(P2&gt;Q2/2, "Redo", "Pass")</f>
        <v>Pass</v>
      </c>
    </row>
    <row r="3" spans="1:18" x14ac:dyDescent="0.25">
      <c r="A3" t="s">
        <v>38</v>
      </c>
      <c r="B3">
        <v>1</v>
      </c>
      <c r="C3" t="s">
        <v>1</v>
      </c>
      <c r="D3" s="1" t="s">
        <v>2</v>
      </c>
      <c r="E3" s="1">
        <v>1</v>
      </c>
      <c r="F3" s="1" t="s">
        <v>2</v>
      </c>
      <c r="G3" s="1">
        <v>7</v>
      </c>
      <c r="H3" s="1">
        <v>35.520000000000003</v>
      </c>
      <c r="I3">
        <v>4.9740000000000038</v>
      </c>
      <c r="J3">
        <v>4.5428806283678909E-2</v>
      </c>
      <c r="K3">
        <f t="shared" si="0"/>
        <v>4.5428806283678909E-2</v>
      </c>
      <c r="L3" s="1">
        <v>25.867000000000001</v>
      </c>
      <c r="M3">
        <v>-4.6789999999999985</v>
      </c>
      <c r="N3">
        <v>-4.2734496301032043E-2</v>
      </c>
      <c r="O3">
        <f t="shared" si="1"/>
        <v>-4.2734496301032043E-2</v>
      </c>
      <c r="P3">
        <f t="shared" si="2"/>
        <v>8.8163302584710945E-2</v>
      </c>
      <c r="Q3">
        <f t="shared" si="3"/>
        <v>1.3471549913234328E-3</v>
      </c>
      <c r="R3" t="str">
        <f t="shared" si="4"/>
        <v>Redo</v>
      </c>
    </row>
    <row r="4" spans="1:18" x14ac:dyDescent="0.25">
      <c r="A4" t="s">
        <v>38</v>
      </c>
      <c r="B4">
        <v>1</v>
      </c>
      <c r="C4" t="s">
        <v>2</v>
      </c>
      <c r="D4" s="1" t="s">
        <v>4</v>
      </c>
      <c r="E4" s="1">
        <v>1</v>
      </c>
      <c r="F4" s="1" t="s">
        <v>4</v>
      </c>
      <c r="G4" s="1">
        <v>7</v>
      </c>
      <c r="H4" s="1">
        <v>14033.92</v>
      </c>
      <c r="I4">
        <v>14003.374</v>
      </c>
      <c r="J4">
        <v>127.89637409809116</v>
      </c>
      <c r="K4">
        <f t="shared" si="0"/>
        <v>127.89637409809116</v>
      </c>
      <c r="L4" s="1">
        <v>14663.652</v>
      </c>
      <c r="M4">
        <v>14633.106</v>
      </c>
      <c r="N4">
        <v>133.64787651840351</v>
      </c>
      <c r="O4">
        <f t="shared" si="1"/>
        <v>133.64787651840351</v>
      </c>
      <c r="P4">
        <f t="shared" si="2"/>
        <v>5.7515024203123488</v>
      </c>
      <c r="Q4">
        <f t="shared" si="3"/>
        <v>130.77212530824733</v>
      </c>
      <c r="R4" t="str">
        <f t="shared" si="4"/>
        <v>Pass</v>
      </c>
    </row>
    <row r="5" spans="1:18" x14ac:dyDescent="0.25">
      <c r="A5" t="s">
        <v>38</v>
      </c>
      <c r="B5">
        <v>1</v>
      </c>
      <c r="C5" t="s">
        <v>3</v>
      </c>
      <c r="D5" s="1" t="s">
        <v>6</v>
      </c>
      <c r="E5" s="1">
        <v>1</v>
      </c>
      <c r="F5" s="1" t="s">
        <v>6</v>
      </c>
      <c r="G5" s="1">
        <v>7</v>
      </c>
      <c r="H5" s="1">
        <v>1022.072</v>
      </c>
      <c r="I5">
        <v>991.52599999999995</v>
      </c>
      <c r="J5">
        <v>9.0558589825554847</v>
      </c>
      <c r="K5">
        <f t="shared" si="0"/>
        <v>9.0558589825554847</v>
      </c>
      <c r="L5" s="1">
        <v>864.32100000000003</v>
      </c>
      <c r="M5">
        <v>833.77499999999998</v>
      </c>
      <c r="N5">
        <v>7.6150790026486437</v>
      </c>
      <c r="O5">
        <f t="shared" si="1"/>
        <v>7.6150790026486437</v>
      </c>
      <c r="P5">
        <f t="shared" si="2"/>
        <v>1.440779979906841</v>
      </c>
      <c r="Q5">
        <f t="shared" si="3"/>
        <v>8.3354689926020633</v>
      </c>
      <c r="R5" t="str">
        <f t="shared" si="4"/>
        <v>Pass</v>
      </c>
    </row>
    <row r="6" spans="1:18" x14ac:dyDescent="0.25">
      <c r="A6" t="s">
        <v>38</v>
      </c>
      <c r="B6">
        <v>1</v>
      </c>
      <c r="C6" t="s">
        <v>4</v>
      </c>
      <c r="D6" s="1" t="s">
        <v>8</v>
      </c>
      <c r="E6" s="1">
        <v>1</v>
      </c>
      <c r="F6" s="1" t="s">
        <v>8</v>
      </c>
      <c r="G6" s="1">
        <v>7</v>
      </c>
      <c r="H6" s="1">
        <v>82.244</v>
      </c>
      <c r="I6">
        <v>51.698</v>
      </c>
      <c r="J6">
        <v>0.47217097451822088</v>
      </c>
      <c r="K6">
        <f t="shared" si="0"/>
        <v>0.47217097451822088</v>
      </c>
      <c r="L6" s="1">
        <v>58.433999999999997</v>
      </c>
      <c r="M6">
        <v>27.887999999999998</v>
      </c>
      <c r="N6">
        <v>0.25470819252899807</v>
      </c>
      <c r="O6">
        <f t="shared" si="1"/>
        <v>0.25470819252899807</v>
      </c>
      <c r="P6">
        <f t="shared" si="2"/>
        <v>0.21746278198922281</v>
      </c>
      <c r="Q6">
        <f t="shared" si="3"/>
        <v>0.3634395835236095</v>
      </c>
      <c r="R6" t="str">
        <f t="shared" si="4"/>
        <v>Redo</v>
      </c>
    </row>
    <row r="7" spans="1:18" x14ac:dyDescent="0.25">
      <c r="A7" t="s">
        <v>38</v>
      </c>
      <c r="B7">
        <v>1</v>
      </c>
      <c r="C7" t="s">
        <v>5</v>
      </c>
      <c r="D7" s="1" t="s">
        <v>10</v>
      </c>
      <c r="E7" s="1">
        <v>1</v>
      </c>
      <c r="F7" s="1" t="s">
        <v>10</v>
      </c>
      <c r="G7" s="1">
        <v>7</v>
      </c>
      <c r="H7" s="1">
        <v>563.68299999999999</v>
      </c>
      <c r="I7">
        <v>533.13699999999994</v>
      </c>
      <c r="J7">
        <v>4.8692757329436471</v>
      </c>
      <c r="K7">
        <f t="shared" si="0"/>
        <v>4.8692757329436471</v>
      </c>
      <c r="L7" s="1">
        <v>465.94</v>
      </c>
      <c r="M7">
        <v>435.39400000000001</v>
      </c>
      <c r="N7">
        <v>3.9765640697780622</v>
      </c>
      <c r="O7">
        <f t="shared" si="1"/>
        <v>3.9765640697780622</v>
      </c>
      <c r="P7">
        <f t="shared" si="2"/>
        <v>0.89271166316558492</v>
      </c>
      <c r="Q7">
        <f t="shared" si="3"/>
        <v>4.4229199013608547</v>
      </c>
      <c r="R7" t="str">
        <f t="shared" si="4"/>
        <v>Pass</v>
      </c>
    </row>
    <row r="8" spans="1:18" x14ac:dyDescent="0.25">
      <c r="A8" t="s">
        <v>38</v>
      </c>
      <c r="B8">
        <v>1</v>
      </c>
      <c r="C8" t="s">
        <v>6</v>
      </c>
      <c r="D8" s="1" t="s">
        <v>12</v>
      </c>
      <c r="E8" s="1">
        <v>1</v>
      </c>
      <c r="F8" s="1" t="s">
        <v>12</v>
      </c>
      <c r="G8" s="1">
        <v>7</v>
      </c>
      <c r="H8" s="1">
        <v>54.002000000000002</v>
      </c>
      <c r="I8">
        <v>23.456000000000003</v>
      </c>
      <c r="J8">
        <v>0.21422961001004662</v>
      </c>
      <c r="K8">
        <f t="shared" si="0"/>
        <v>0.21422961001004662</v>
      </c>
      <c r="L8" s="1">
        <v>41.848999999999997</v>
      </c>
      <c r="M8">
        <v>11.302999999999997</v>
      </c>
      <c r="N8">
        <v>0.10323317197917616</v>
      </c>
      <c r="O8">
        <f t="shared" si="1"/>
        <v>0.10323317197917616</v>
      </c>
      <c r="P8">
        <f t="shared" si="2"/>
        <v>0.11099643803087046</v>
      </c>
      <c r="Q8">
        <f t="shared" si="3"/>
        <v>0.15873139099461139</v>
      </c>
      <c r="R8" t="str">
        <f t="shared" si="4"/>
        <v>Redo</v>
      </c>
    </row>
    <row r="9" spans="1:18" x14ac:dyDescent="0.25">
      <c r="A9" t="s">
        <v>38</v>
      </c>
      <c r="B9">
        <v>1</v>
      </c>
      <c r="C9" t="s">
        <v>7</v>
      </c>
      <c r="D9" s="1" t="s">
        <v>14</v>
      </c>
      <c r="E9" s="1">
        <v>1</v>
      </c>
      <c r="F9" s="1" t="s">
        <v>14</v>
      </c>
      <c r="G9" s="1">
        <v>7</v>
      </c>
      <c r="H9" s="1">
        <v>1812.8019999999999</v>
      </c>
      <c r="I9">
        <v>1782.2559999999999</v>
      </c>
      <c r="J9">
        <v>16.277797059092155</v>
      </c>
      <c r="K9">
        <f t="shared" si="0"/>
        <v>16.277797059092155</v>
      </c>
      <c r="L9" s="1">
        <v>1866.498</v>
      </c>
      <c r="M9">
        <v>1835.952</v>
      </c>
      <c r="N9">
        <v>16.768216275458947</v>
      </c>
      <c r="O9">
        <f t="shared" si="1"/>
        <v>16.768216275458947</v>
      </c>
      <c r="P9">
        <f t="shared" si="2"/>
        <v>0.4904192163667922</v>
      </c>
      <c r="Q9">
        <f t="shared" si="3"/>
        <v>16.523006667275553</v>
      </c>
      <c r="R9" t="str">
        <f t="shared" si="4"/>
        <v>Pass</v>
      </c>
    </row>
    <row r="10" spans="1:18" x14ac:dyDescent="0.25">
      <c r="A10" t="s">
        <v>38</v>
      </c>
      <c r="B10">
        <v>2</v>
      </c>
      <c r="C10" t="s">
        <v>0</v>
      </c>
      <c r="D10" s="1" t="s">
        <v>1</v>
      </c>
      <c r="E10" s="1">
        <v>1</v>
      </c>
      <c r="F10" s="1" t="s">
        <v>1</v>
      </c>
      <c r="G10" s="1">
        <v>7</v>
      </c>
      <c r="H10" s="1">
        <v>2365.5659999999998</v>
      </c>
      <c r="I10">
        <v>2335.02</v>
      </c>
      <c r="J10">
        <v>21.326331171796511</v>
      </c>
      <c r="K10">
        <f t="shared" si="0"/>
        <v>21.326331171796511</v>
      </c>
      <c r="L10" s="1">
        <v>2264.2449999999999</v>
      </c>
      <c r="M10">
        <v>2233.6990000000001</v>
      </c>
      <c r="N10">
        <v>20.400940725180384</v>
      </c>
      <c r="O10">
        <f t="shared" si="1"/>
        <v>20.400940725180384</v>
      </c>
      <c r="P10">
        <f t="shared" si="2"/>
        <v>0.92539044661612735</v>
      </c>
      <c r="Q10">
        <f t="shared" si="3"/>
        <v>20.863635948488447</v>
      </c>
      <c r="R10" t="str">
        <f t="shared" si="4"/>
        <v>Pass</v>
      </c>
    </row>
    <row r="11" spans="1:18" x14ac:dyDescent="0.25">
      <c r="A11" t="s">
        <v>38</v>
      </c>
      <c r="B11">
        <v>2</v>
      </c>
      <c r="C11" t="s">
        <v>1</v>
      </c>
      <c r="D11" s="1" t="s">
        <v>3</v>
      </c>
      <c r="E11" s="1">
        <v>1</v>
      </c>
      <c r="F11" s="1" t="s">
        <v>3</v>
      </c>
      <c r="G11" s="1">
        <v>7</v>
      </c>
      <c r="H11" s="1">
        <v>39.387999999999998</v>
      </c>
      <c r="I11">
        <v>8.8419999999999987</v>
      </c>
      <c r="J11">
        <v>8.0756233445976794E-2</v>
      </c>
      <c r="K11">
        <f t="shared" si="0"/>
        <v>8.0756233445976794E-2</v>
      </c>
      <c r="L11" s="1">
        <v>26.768999999999998</v>
      </c>
      <c r="M11">
        <v>-3.777000000000001</v>
      </c>
      <c r="N11">
        <v>-3.4496301032057732E-2</v>
      </c>
      <c r="O11">
        <f t="shared" si="1"/>
        <v>-3.4496301032057732E-2</v>
      </c>
      <c r="P11">
        <f t="shared" si="2"/>
        <v>0.11525253447803452</v>
      </c>
      <c r="Q11">
        <f t="shared" si="3"/>
        <v>2.3129966206959531E-2</v>
      </c>
      <c r="R11" t="str">
        <f t="shared" si="4"/>
        <v>Redo</v>
      </c>
    </row>
    <row r="12" spans="1:18" x14ac:dyDescent="0.25">
      <c r="A12" t="s">
        <v>38</v>
      </c>
      <c r="B12">
        <v>2</v>
      </c>
      <c r="C12" t="s">
        <v>2</v>
      </c>
      <c r="D12" s="1" t="s">
        <v>5</v>
      </c>
      <c r="E12" s="1">
        <v>1</v>
      </c>
      <c r="F12" s="1" t="s">
        <v>5</v>
      </c>
      <c r="G12" s="1">
        <v>7</v>
      </c>
      <c r="H12" s="1">
        <v>381.41899999999998</v>
      </c>
      <c r="I12">
        <v>350.87299999999999</v>
      </c>
      <c r="J12">
        <v>3.2046122933601242</v>
      </c>
      <c r="K12">
        <f t="shared" si="0"/>
        <v>3.2046122933601242</v>
      </c>
      <c r="L12" s="1">
        <v>324.11</v>
      </c>
      <c r="M12">
        <v>293.56400000000002</v>
      </c>
      <c r="N12">
        <v>2.6811946296465434</v>
      </c>
      <c r="O12">
        <f t="shared" si="1"/>
        <v>2.6811946296465434</v>
      </c>
      <c r="P12">
        <f t="shared" si="2"/>
        <v>0.52341766371358078</v>
      </c>
      <c r="Q12">
        <f t="shared" si="3"/>
        <v>2.9429034615033336</v>
      </c>
      <c r="R12" t="str">
        <f t="shared" si="4"/>
        <v>Pass</v>
      </c>
    </row>
    <row r="13" spans="1:18" x14ac:dyDescent="0.25">
      <c r="A13" t="s">
        <v>38</v>
      </c>
      <c r="B13">
        <v>2</v>
      </c>
      <c r="C13" t="s">
        <v>3</v>
      </c>
      <c r="D13" s="1" t="s">
        <v>7</v>
      </c>
      <c r="E13" s="1">
        <v>1</v>
      </c>
      <c r="F13" s="1" t="s">
        <v>7</v>
      </c>
      <c r="G13" s="1">
        <v>7</v>
      </c>
      <c r="H13" s="1">
        <v>799.54300000000001</v>
      </c>
      <c r="I13">
        <v>768.99699999999996</v>
      </c>
      <c r="J13">
        <v>7.0234450634761165</v>
      </c>
      <c r="K13">
        <f t="shared" si="0"/>
        <v>7.0234450634761165</v>
      </c>
      <c r="L13" s="1">
        <v>704.33299999999997</v>
      </c>
      <c r="M13">
        <v>673.78699999999992</v>
      </c>
      <c r="N13">
        <v>6.1538679331445794</v>
      </c>
      <c r="O13">
        <f t="shared" si="1"/>
        <v>6.1538679331445794</v>
      </c>
      <c r="P13">
        <f t="shared" si="2"/>
        <v>0.86957713033153716</v>
      </c>
      <c r="Q13">
        <f t="shared" si="3"/>
        <v>6.5886564983103479</v>
      </c>
      <c r="R13" t="str">
        <f t="shared" si="4"/>
        <v>Pass</v>
      </c>
    </row>
    <row r="14" spans="1:18" x14ac:dyDescent="0.25">
      <c r="A14" t="s">
        <v>38</v>
      </c>
      <c r="B14">
        <v>2</v>
      </c>
      <c r="C14" t="s">
        <v>4</v>
      </c>
      <c r="D14" s="1" t="s">
        <v>9</v>
      </c>
      <c r="E14" s="1">
        <v>1</v>
      </c>
      <c r="F14" s="1" t="s">
        <v>9</v>
      </c>
      <c r="G14" s="1">
        <v>7</v>
      </c>
      <c r="H14" s="1">
        <v>711.72799999999995</v>
      </c>
      <c r="I14">
        <v>681.1819999999999</v>
      </c>
      <c r="J14">
        <v>6.2214083477943189</v>
      </c>
      <c r="K14">
        <f t="shared" si="0"/>
        <v>6.2214083477943189</v>
      </c>
      <c r="L14" s="1">
        <v>607.48299999999995</v>
      </c>
      <c r="M14">
        <v>576.9369999999999</v>
      </c>
      <c r="N14">
        <v>5.2693122659603606</v>
      </c>
      <c r="O14">
        <f t="shared" si="1"/>
        <v>5.2693122659603606</v>
      </c>
      <c r="P14">
        <f t="shared" si="2"/>
        <v>0.95209608183395833</v>
      </c>
      <c r="Q14">
        <f t="shared" si="3"/>
        <v>5.7453603068773393</v>
      </c>
      <c r="R14" t="str">
        <f t="shared" si="4"/>
        <v>Pass</v>
      </c>
    </row>
    <row r="15" spans="1:18" x14ac:dyDescent="0.25">
      <c r="A15" t="s">
        <v>38</v>
      </c>
      <c r="B15">
        <v>2</v>
      </c>
      <c r="C15" t="s">
        <v>5</v>
      </c>
      <c r="D15" s="1" t="s">
        <v>11</v>
      </c>
      <c r="E15" s="1">
        <v>1</v>
      </c>
      <c r="F15" s="1" t="s">
        <v>11</v>
      </c>
      <c r="G15" s="1">
        <v>7</v>
      </c>
      <c r="H15" s="1">
        <v>766.06500000000005</v>
      </c>
      <c r="I15">
        <v>735.51900000000001</v>
      </c>
      <c r="J15">
        <v>6.7176819800895062</v>
      </c>
      <c r="K15">
        <f t="shared" si="0"/>
        <v>6.7176819800895062</v>
      </c>
      <c r="L15" s="1">
        <v>616.88599999999997</v>
      </c>
      <c r="M15">
        <v>586.33999999999992</v>
      </c>
      <c r="N15">
        <v>5.355192255000456</v>
      </c>
      <c r="O15">
        <f t="shared" si="1"/>
        <v>5.355192255000456</v>
      </c>
      <c r="P15">
        <f t="shared" si="2"/>
        <v>1.3624897250890502</v>
      </c>
      <c r="Q15">
        <f t="shared" si="3"/>
        <v>6.0364371175449811</v>
      </c>
      <c r="R15" t="str">
        <f t="shared" si="4"/>
        <v>Pass</v>
      </c>
    </row>
    <row r="16" spans="1:18" x14ac:dyDescent="0.25">
      <c r="A16" t="s">
        <v>38</v>
      </c>
      <c r="B16">
        <v>2</v>
      </c>
      <c r="C16" t="s">
        <v>6</v>
      </c>
      <c r="D16" s="1" t="s">
        <v>13</v>
      </c>
      <c r="E16" s="1">
        <v>1</v>
      </c>
      <c r="F16" s="1" t="s">
        <v>13</v>
      </c>
      <c r="G16" s="1">
        <v>7</v>
      </c>
      <c r="H16" s="1">
        <v>1216.4110000000001</v>
      </c>
      <c r="I16">
        <v>1185.865</v>
      </c>
      <c r="J16">
        <v>10.83080646634396</v>
      </c>
      <c r="K16">
        <f t="shared" si="0"/>
        <v>10.83080646634396</v>
      </c>
      <c r="L16" s="1">
        <v>1009.027</v>
      </c>
      <c r="M16">
        <v>978.48099999999999</v>
      </c>
      <c r="N16">
        <v>8.9367156817974251</v>
      </c>
      <c r="O16">
        <f t="shared" si="1"/>
        <v>8.9367156817974251</v>
      </c>
      <c r="P16">
        <f t="shared" si="2"/>
        <v>1.8940907845465347</v>
      </c>
      <c r="Q16">
        <f t="shared" si="3"/>
        <v>9.8837610740706925</v>
      </c>
      <c r="R16" t="str">
        <f t="shared" si="4"/>
        <v>Pass</v>
      </c>
    </row>
    <row r="17" spans="1:18" x14ac:dyDescent="0.25">
      <c r="A17" t="s">
        <v>38</v>
      </c>
      <c r="B17">
        <v>2</v>
      </c>
      <c r="C17" t="s">
        <v>7</v>
      </c>
      <c r="D17" s="1" t="s">
        <v>15</v>
      </c>
      <c r="E17" s="1">
        <v>1</v>
      </c>
      <c r="F17" s="1" t="s">
        <v>15</v>
      </c>
      <c r="G17" s="1">
        <v>7</v>
      </c>
      <c r="H17" s="1">
        <v>632.279</v>
      </c>
      <c r="I17">
        <v>601.73299999999995</v>
      </c>
      <c r="J17">
        <v>5.4957804365695493</v>
      </c>
      <c r="K17">
        <f t="shared" si="0"/>
        <v>5.4957804365695493</v>
      </c>
      <c r="L17" s="1">
        <v>564.74199999999996</v>
      </c>
      <c r="M17">
        <v>534.19599999999991</v>
      </c>
      <c r="N17">
        <v>4.8789478491186404</v>
      </c>
      <c r="O17">
        <f t="shared" si="1"/>
        <v>4.8789478491186404</v>
      </c>
      <c r="P17">
        <f t="shared" si="2"/>
        <v>0.61683258745090885</v>
      </c>
      <c r="Q17">
        <f t="shared" si="3"/>
        <v>5.1873641428440944</v>
      </c>
      <c r="R17" t="str">
        <f t="shared" si="4"/>
        <v>Pass</v>
      </c>
    </row>
    <row r="18" spans="1:18" x14ac:dyDescent="0.25">
      <c r="A18" t="s">
        <v>38</v>
      </c>
      <c r="B18">
        <v>3</v>
      </c>
      <c r="C18" t="s">
        <v>0</v>
      </c>
      <c r="D18" s="1" t="s">
        <v>0</v>
      </c>
      <c r="E18" s="1">
        <v>2</v>
      </c>
      <c r="F18" s="1" t="s">
        <v>0</v>
      </c>
      <c r="G18" s="1">
        <v>8</v>
      </c>
      <c r="H18" s="1">
        <v>331.041</v>
      </c>
      <c r="I18">
        <v>300.495</v>
      </c>
      <c r="J18">
        <v>2.7444972143574757</v>
      </c>
      <c r="K18">
        <f t="shared" si="0"/>
        <v>2.7444972143574757</v>
      </c>
      <c r="L18" s="1">
        <v>360.35399999999998</v>
      </c>
      <c r="M18">
        <v>329.80799999999999</v>
      </c>
      <c r="N18">
        <v>3.0122202940907847</v>
      </c>
      <c r="O18">
        <f t="shared" si="1"/>
        <v>3.0122202940907847</v>
      </c>
      <c r="P18">
        <f t="shared" si="2"/>
        <v>0.267723079733309</v>
      </c>
      <c r="Q18">
        <f t="shared" si="3"/>
        <v>2.8783587542241302</v>
      </c>
      <c r="R18" t="str">
        <f t="shared" si="4"/>
        <v>Pass</v>
      </c>
    </row>
    <row r="19" spans="1:18" x14ac:dyDescent="0.25">
      <c r="A19" t="s">
        <v>38</v>
      </c>
      <c r="B19">
        <v>3</v>
      </c>
      <c r="C19" t="s">
        <v>1</v>
      </c>
      <c r="D19" s="1" t="s">
        <v>2</v>
      </c>
      <c r="E19" s="1">
        <v>2</v>
      </c>
      <c r="F19" s="1" t="s">
        <v>2</v>
      </c>
      <c r="G19" s="1">
        <v>8</v>
      </c>
      <c r="H19" s="1">
        <v>352.916</v>
      </c>
      <c r="I19">
        <v>322.37</v>
      </c>
      <c r="J19">
        <v>2.9442871495113709</v>
      </c>
      <c r="K19">
        <f t="shared" si="0"/>
        <v>2.9442871495113709</v>
      </c>
      <c r="L19" s="1">
        <v>362.983</v>
      </c>
      <c r="M19">
        <v>332.43700000000001</v>
      </c>
      <c r="N19">
        <v>3.036231619325966</v>
      </c>
      <c r="O19">
        <f t="shared" si="1"/>
        <v>3.036231619325966</v>
      </c>
      <c r="P19">
        <f t="shared" si="2"/>
        <v>9.1944469814595031E-2</v>
      </c>
      <c r="Q19">
        <f t="shared" si="3"/>
        <v>2.9902593844186685</v>
      </c>
      <c r="R19" t="str">
        <f t="shared" si="4"/>
        <v>Pass</v>
      </c>
    </row>
    <row r="20" spans="1:18" x14ac:dyDescent="0.25">
      <c r="A20" t="s">
        <v>38</v>
      </c>
      <c r="B20">
        <v>3</v>
      </c>
      <c r="C20" t="s">
        <v>2</v>
      </c>
      <c r="D20" s="1" t="s">
        <v>4</v>
      </c>
      <c r="E20" s="1">
        <v>2</v>
      </c>
      <c r="F20" s="1" t="s">
        <v>4</v>
      </c>
      <c r="G20" s="1">
        <v>8</v>
      </c>
      <c r="H20" s="1">
        <v>422.13200000000001</v>
      </c>
      <c r="I20">
        <v>391.58600000000001</v>
      </c>
      <c r="J20">
        <v>3.5764544707279207</v>
      </c>
      <c r="K20">
        <f t="shared" si="0"/>
        <v>3.5764544707279207</v>
      </c>
      <c r="L20" s="1">
        <v>388.65</v>
      </c>
      <c r="M20">
        <v>358.10399999999998</v>
      </c>
      <c r="N20">
        <v>3.2706548543245959</v>
      </c>
      <c r="O20">
        <f t="shared" si="1"/>
        <v>3.2706548543245959</v>
      </c>
      <c r="P20">
        <f t="shared" si="2"/>
        <v>0.30579961640332476</v>
      </c>
      <c r="Q20">
        <f t="shared" si="3"/>
        <v>3.4235546625262581</v>
      </c>
      <c r="R20" t="str">
        <f t="shared" si="4"/>
        <v>Pass</v>
      </c>
    </row>
    <row r="21" spans="1:18" x14ac:dyDescent="0.25">
      <c r="A21" t="s">
        <v>38</v>
      </c>
      <c r="B21">
        <v>3</v>
      </c>
      <c r="C21" t="s">
        <v>3</v>
      </c>
      <c r="D21" s="1" t="s">
        <v>6</v>
      </c>
      <c r="E21" s="1">
        <v>2</v>
      </c>
      <c r="F21" s="1" t="s">
        <v>6</v>
      </c>
      <c r="G21" s="1">
        <v>8</v>
      </c>
      <c r="H21" s="1">
        <v>332.32400000000001</v>
      </c>
      <c r="I21">
        <v>301.77800000000002</v>
      </c>
      <c r="J21">
        <v>2.7562151794684451</v>
      </c>
      <c r="K21">
        <f t="shared" si="0"/>
        <v>2.7562151794684451</v>
      </c>
      <c r="L21" s="1">
        <v>334.08199999999999</v>
      </c>
      <c r="M21">
        <v>303.536</v>
      </c>
      <c r="N21">
        <v>2.7722714403141842</v>
      </c>
      <c r="O21">
        <f t="shared" si="1"/>
        <v>2.7722714403141842</v>
      </c>
      <c r="P21">
        <f t="shared" si="2"/>
        <v>1.6056260845739079E-2</v>
      </c>
      <c r="Q21">
        <f t="shared" si="3"/>
        <v>2.7642433098913148</v>
      </c>
      <c r="R21" t="str">
        <f t="shared" si="4"/>
        <v>Pass</v>
      </c>
    </row>
    <row r="22" spans="1:18" x14ac:dyDescent="0.25">
      <c r="A22" t="s">
        <v>38</v>
      </c>
      <c r="B22">
        <v>3</v>
      </c>
      <c r="C22" t="s">
        <v>4</v>
      </c>
      <c r="D22" s="1" t="s">
        <v>8</v>
      </c>
      <c r="E22" s="1">
        <v>2</v>
      </c>
      <c r="F22" s="1" t="s">
        <v>8</v>
      </c>
      <c r="G22" s="1">
        <v>8</v>
      </c>
      <c r="H22" s="1">
        <v>86.888000000000005</v>
      </c>
      <c r="I22">
        <v>56.342000000000006</v>
      </c>
      <c r="J22">
        <v>0.51458580692300671</v>
      </c>
      <c r="K22">
        <f t="shared" si="0"/>
        <v>0.51458580692300671</v>
      </c>
      <c r="L22" s="1">
        <v>71.498999999999995</v>
      </c>
      <c r="M22">
        <v>40.952999999999996</v>
      </c>
      <c r="N22">
        <v>0.37403415837062742</v>
      </c>
      <c r="O22">
        <f t="shared" si="1"/>
        <v>0.37403415837062742</v>
      </c>
      <c r="P22">
        <f t="shared" si="2"/>
        <v>0.14055164855237928</v>
      </c>
      <c r="Q22">
        <f t="shared" si="3"/>
        <v>0.44430998264681709</v>
      </c>
      <c r="R22" t="str">
        <f t="shared" si="4"/>
        <v>Pass</v>
      </c>
    </row>
    <row r="23" spans="1:18" x14ac:dyDescent="0.25">
      <c r="A23" t="s">
        <v>38</v>
      </c>
      <c r="B23">
        <v>3</v>
      </c>
      <c r="C23" t="s">
        <v>5</v>
      </c>
      <c r="D23" s="1" t="s">
        <v>10</v>
      </c>
      <c r="E23" s="1">
        <v>2</v>
      </c>
      <c r="F23" s="1" t="s">
        <v>10</v>
      </c>
      <c r="G23" s="1">
        <v>8</v>
      </c>
      <c r="H23" s="1">
        <v>277.32</v>
      </c>
      <c r="I23">
        <v>246.774</v>
      </c>
      <c r="J23">
        <v>2.2538496666362224</v>
      </c>
      <c r="K23">
        <f t="shared" si="0"/>
        <v>2.2538496666362224</v>
      </c>
      <c r="L23" s="1">
        <v>289.19</v>
      </c>
      <c r="M23">
        <v>258.64400000000001</v>
      </c>
      <c r="N23">
        <v>2.3622613937345878</v>
      </c>
      <c r="O23">
        <f t="shared" si="1"/>
        <v>2.3622613937345878</v>
      </c>
      <c r="P23">
        <f t="shared" si="2"/>
        <v>0.10841172709836533</v>
      </c>
      <c r="Q23">
        <f t="shared" si="3"/>
        <v>2.3080555301854053</v>
      </c>
      <c r="R23" t="str">
        <f t="shared" si="4"/>
        <v>Pass</v>
      </c>
    </row>
    <row r="24" spans="1:18" x14ac:dyDescent="0.25">
      <c r="A24" t="s">
        <v>38</v>
      </c>
      <c r="B24">
        <v>3</v>
      </c>
      <c r="C24" t="s">
        <v>6</v>
      </c>
      <c r="D24" s="1" t="s">
        <v>12</v>
      </c>
      <c r="E24" s="1">
        <v>2</v>
      </c>
      <c r="F24" s="1" t="s">
        <v>12</v>
      </c>
      <c r="G24" s="1">
        <v>8</v>
      </c>
      <c r="H24" s="1">
        <v>492.68099999999998</v>
      </c>
      <c r="I24">
        <v>462.13499999999999</v>
      </c>
      <c r="J24">
        <v>4.2207964197643619</v>
      </c>
      <c r="K24">
        <f t="shared" si="0"/>
        <v>4.2207964197643619</v>
      </c>
      <c r="L24" s="1">
        <v>516.16899999999998</v>
      </c>
      <c r="M24">
        <v>485.62299999999999</v>
      </c>
      <c r="N24">
        <v>4.4353182939081197</v>
      </c>
      <c r="O24">
        <f t="shared" si="1"/>
        <v>4.4353182939081197</v>
      </c>
      <c r="P24">
        <f t="shared" si="2"/>
        <v>0.21452187414375778</v>
      </c>
      <c r="Q24">
        <f t="shared" si="3"/>
        <v>4.3280573568362408</v>
      </c>
      <c r="R24" t="str">
        <f t="shared" si="4"/>
        <v>Pass</v>
      </c>
    </row>
    <row r="25" spans="1:18" x14ac:dyDescent="0.25">
      <c r="A25" t="s">
        <v>38</v>
      </c>
      <c r="B25">
        <v>3</v>
      </c>
      <c r="C25" t="s">
        <v>7</v>
      </c>
      <c r="D25" s="1" t="s">
        <v>14</v>
      </c>
      <c r="E25" s="1">
        <v>2</v>
      </c>
      <c r="F25" s="1" t="s">
        <v>14</v>
      </c>
      <c r="G25" s="1">
        <v>8</v>
      </c>
      <c r="H25" s="1">
        <v>488.22300000000001</v>
      </c>
      <c r="I25">
        <v>457.67700000000002</v>
      </c>
      <c r="J25">
        <v>4.1800803726367706</v>
      </c>
      <c r="K25">
        <f t="shared" si="0"/>
        <v>4.1800803726367706</v>
      </c>
      <c r="L25" s="1">
        <v>449.78800000000001</v>
      </c>
      <c r="M25">
        <v>419.24200000000002</v>
      </c>
      <c r="N25">
        <v>3.829043748287515</v>
      </c>
      <c r="O25">
        <f t="shared" si="1"/>
        <v>3.829043748287515</v>
      </c>
      <c r="P25">
        <f t="shared" si="2"/>
        <v>0.35103662434925553</v>
      </c>
      <c r="Q25">
        <f t="shared" si="3"/>
        <v>4.0045620604621428</v>
      </c>
      <c r="R25" t="str">
        <f t="shared" si="4"/>
        <v>Pass</v>
      </c>
    </row>
    <row r="26" spans="1:18" x14ac:dyDescent="0.25">
      <c r="A26" t="s">
        <v>38</v>
      </c>
      <c r="B26">
        <v>4</v>
      </c>
      <c r="C26" t="s">
        <v>0</v>
      </c>
      <c r="D26" s="1" t="s">
        <v>1</v>
      </c>
      <c r="E26" s="1">
        <v>2</v>
      </c>
      <c r="F26" s="1" t="s">
        <v>1</v>
      </c>
      <c r="G26" s="1">
        <v>8</v>
      </c>
      <c r="H26" s="1">
        <v>115.137</v>
      </c>
      <c r="I26">
        <v>84.591000000000008</v>
      </c>
      <c r="J26">
        <v>0.77259110421043031</v>
      </c>
      <c r="K26">
        <f t="shared" si="0"/>
        <v>0.77259110421043031</v>
      </c>
      <c r="L26" s="1">
        <v>105.455</v>
      </c>
      <c r="M26">
        <v>74.908999999999992</v>
      </c>
      <c r="N26">
        <v>0.6841629372545438</v>
      </c>
      <c r="O26">
        <f t="shared" si="1"/>
        <v>0.6841629372545438</v>
      </c>
      <c r="P26">
        <f t="shared" si="2"/>
        <v>8.8428166955886511E-2</v>
      </c>
      <c r="Q26">
        <f t="shared" si="3"/>
        <v>0.72837702073248711</v>
      </c>
      <c r="R26" t="str">
        <f t="shared" si="4"/>
        <v>Pass</v>
      </c>
    </row>
    <row r="27" spans="1:18" x14ac:dyDescent="0.25">
      <c r="A27" t="s">
        <v>38</v>
      </c>
      <c r="B27">
        <v>4</v>
      </c>
      <c r="C27" t="s">
        <v>1</v>
      </c>
      <c r="D27" s="1" t="s">
        <v>3</v>
      </c>
      <c r="E27" s="1">
        <v>2</v>
      </c>
      <c r="F27" s="1" t="s">
        <v>3</v>
      </c>
      <c r="G27" s="1">
        <v>8</v>
      </c>
      <c r="H27" s="1">
        <v>209.03</v>
      </c>
      <c r="I27">
        <v>178.48400000000001</v>
      </c>
      <c r="J27">
        <v>1.6301397387889307</v>
      </c>
      <c r="K27">
        <f t="shared" si="0"/>
        <v>1.6301397387889307</v>
      </c>
      <c r="L27" s="1">
        <v>200.858</v>
      </c>
      <c r="M27">
        <v>170.31200000000001</v>
      </c>
      <c r="N27">
        <v>1.5555027856425245</v>
      </c>
      <c r="O27">
        <f t="shared" si="1"/>
        <v>1.5555027856425245</v>
      </c>
      <c r="P27">
        <f t="shared" si="2"/>
        <v>7.4636953146406171E-2</v>
      </c>
      <c r="Q27">
        <f t="shared" si="3"/>
        <v>1.5928212622157276</v>
      </c>
      <c r="R27" t="str">
        <f t="shared" si="4"/>
        <v>Pass</v>
      </c>
    </row>
    <row r="28" spans="1:18" x14ac:dyDescent="0.25">
      <c r="A28" t="s">
        <v>38</v>
      </c>
      <c r="B28">
        <v>4</v>
      </c>
      <c r="C28" t="s">
        <v>2</v>
      </c>
      <c r="D28" s="1" t="s">
        <v>5</v>
      </c>
      <c r="E28" s="1">
        <v>2</v>
      </c>
      <c r="F28" s="1" t="s">
        <v>5</v>
      </c>
      <c r="G28" s="1">
        <v>8</v>
      </c>
      <c r="H28" s="1">
        <v>30.109000000000002</v>
      </c>
      <c r="I28">
        <v>-0.43699999999999761</v>
      </c>
      <c r="J28">
        <v>-3.9912320759886528E-3</v>
      </c>
      <c r="K28">
        <f t="shared" si="0"/>
        <v>-3.9912320759886528E-3</v>
      </c>
      <c r="L28" s="1">
        <v>27.574000000000002</v>
      </c>
      <c r="M28">
        <v>-2.9719999999999978</v>
      </c>
      <c r="N28">
        <v>-2.7144031418394356E-2</v>
      </c>
      <c r="O28">
        <f t="shared" si="1"/>
        <v>-2.7144031418394356E-2</v>
      </c>
      <c r="P28">
        <f t="shared" si="2"/>
        <v>2.3152799342405703E-2</v>
      </c>
      <c r="Q28">
        <f t="shared" si="3"/>
        <v>-1.5567631747191505E-2</v>
      </c>
      <c r="R28" t="str">
        <f t="shared" si="4"/>
        <v>Redo</v>
      </c>
    </row>
    <row r="29" spans="1:18" x14ac:dyDescent="0.25">
      <c r="A29" t="s">
        <v>38</v>
      </c>
      <c r="B29">
        <v>4</v>
      </c>
      <c r="C29" t="s">
        <v>3</v>
      </c>
      <c r="D29" s="1" t="s">
        <v>7</v>
      </c>
      <c r="E29" s="1">
        <v>2</v>
      </c>
      <c r="F29" s="1" t="s">
        <v>7</v>
      </c>
      <c r="G29" s="1">
        <v>8</v>
      </c>
      <c r="H29" s="1">
        <v>447.95100000000002</v>
      </c>
      <c r="I29">
        <v>417.40500000000003</v>
      </c>
      <c r="J29">
        <v>3.8122659603616773</v>
      </c>
      <c r="K29">
        <f t="shared" si="0"/>
        <v>3.8122659603616773</v>
      </c>
      <c r="L29" s="1">
        <v>448.089</v>
      </c>
      <c r="M29">
        <v>417.54300000000001</v>
      </c>
      <c r="N29">
        <v>3.8135263494383049</v>
      </c>
      <c r="O29">
        <f t="shared" si="1"/>
        <v>3.8135263494383049</v>
      </c>
      <c r="P29">
        <f t="shared" si="2"/>
        <v>1.2603890766276216E-3</v>
      </c>
      <c r="Q29">
        <f t="shared" si="3"/>
        <v>3.8128961548999909</v>
      </c>
      <c r="R29" t="str">
        <f t="shared" si="4"/>
        <v>Pass</v>
      </c>
    </row>
    <row r="30" spans="1:18" x14ac:dyDescent="0.25">
      <c r="A30" t="s">
        <v>38</v>
      </c>
      <c r="B30">
        <v>4</v>
      </c>
      <c r="C30" t="s">
        <v>4</v>
      </c>
      <c r="D30" s="1" t="s">
        <v>9</v>
      </c>
      <c r="E30" s="1">
        <v>2</v>
      </c>
      <c r="F30" s="1" t="s">
        <v>9</v>
      </c>
      <c r="G30" s="1">
        <v>8</v>
      </c>
      <c r="H30" s="1">
        <v>580.21400000000006</v>
      </c>
      <c r="I30">
        <v>549.66800000000001</v>
      </c>
      <c r="J30">
        <v>5.0202575577678328</v>
      </c>
      <c r="K30">
        <f t="shared" si="0"/>
        <v>5.0202575577678328</v>
      </c>
      <c r="L30" s="1">
        <v>572.66399999999999</v>
      </c>
      <c r="M30">
        <v>542.11799999999994</v>
      </c>
      <c r="N30">
        <v>4.9513014887204312</v>
      </c>
      <c r="O30">
        <f t="shared" si="1"/>
        <v>4.9513014887204312</v>
      </c>
      <c r="P30">
        <f t="shared" si="2"/>
        <v>6.8956069047401591E-2</v>
      </c>
      <c r="Q30">
        <f t="shared" si="3"/>
        <v>4.9857795232441315</v>
      </c>
      <c r="R30" t="str">
        <f t="shared" si="4"/>
        <v>Pass</v>
      </c>
    </row>
    <row r="31" spans="1:18" x14ac:dyDescent="0.25">
      <c r="A31" t="s">
        <v>38</v>
      </c>
      <c r="B31">
        <v>4</v>
      </c>
      <c r="C31" t="s">
        <v>5</v>
      </c>
      <c r="D31" s="1" t="s">
        <v>11</v>
      </c>
      <c r="E31" s="1">
        <v>2</v>
      </c>
      <c r="F31" s="1" t="s">
        <v>11</v>
      </c>
      <c r="G31" s="1">
        <v>8</v>
      </c>
      <c r="H31" s="1">
        <v>431.61099999999999</v>
      </c>
      <c r="I31">
        <v>401.065</v>
      </c>
      <c r="J31">
        <v>3.6630285870855785</v>
      </c>
      <c r="K31">
        <f t="shared" si="0"/>
        <v>3.6630285870855785</v>
      </c>
      <c r="L31" s="1">
        <v>446.06</v>
      </c>
      <c r="M31">
        <v>415.51400000000001</v>
      </c>
      <c r="N31">
        <v>3.794994976710202</v>
      </c>
      <c r="O31">
        <f t="shared" si="1"/>
        <v>3.794994976710202</v>
      </c>
      <c r="P31">
        <f t="shared" si="2"/>
        <v>0.13196638962462348</v>
      </c>
      <c r="Q31">
        <f t="shared" si="3"/>
        <v>3.7290117818978903</v>
      </c>
      <c r="R31" t="str">
        <f t="shared" si="4"/>
        <v>Pass</v>
      </c>
    </row>
    <row r="32" spans="1:18" x14ac:dyDescent="0.25">
      <c r="A32" t="s">
        <v>38</v>
      </c>
      <c r="B32">
        <v>4</v>
      </c>
      <c r="C32" t="s">
        <v>6</v>
      </c>
      <c r="D32" s="1" t="s">
        <v>13</v>
      </c>
      <c r="E32" s="1">
        <v>2</v>
      </c>
      <c r="F32" s="1" t="s">
        <v>13</v>
      </c>
      <c r="G32" s="1">
        <v>8</v>
      </c>
      <c r="H32" s="1">
        <v>16.053000000000001</v>
      </c>
      <c r="I32">
        <v>-14.492999999999999</v>
      </c>
      <c r="J32">
        <v>-0.13236825280847564</v>
      </c>
      <c r="K32">
        <f t="shared" si="0"/>
        <v>-0.13236825280847564</v>
      </c>
      <c r="L32" s="1">
        <v>13.646000000000001</v>
      </c>
      <c r="M32">
        <v>-16.899999999999999</v>
      </c>
      <c r="N32">
        <v>-0.15435199561603799</v>
      </c>
      <c r="O32">
        <f t="shared" si="1"/>
        <v>-0.15435199561603799</v>
      </c>
      <c r="P32">
        <f t="shared" si="2"/>
        <v>2.1983742807562351E-2</v>
      </c>
      <c r="Q32">
        <f t="shared" si="3"/>
        <v>-0.1433601242122568</v>
      </c>
      <c r="R32" t="str">
        <f t="shared" si="4"/>
        <v>Redo</v>
      </c>
    </row>
    <row r="33" spans="1:18" x14ac:dyDescent="0.25">
      <c r="A33" t="s">
        <v>38</v>
      </c>
      <c r="B33">
        <v>4</v>
      </c>
      <c r="C33" t="s">
        <v>7</v>
      </c>
      <c r="D33" s="1" t="s">
        <v>15</v>
      </c>
      <c r="E33" s="1">
        <v>2</v>
      </c>
      <c r="F33" s="1" t="s">
        <v>15</v>
      </c>
      <c r="G33" s="1">
        <v>8</v>
      </c>
      <c r="H33" s="1">
        <v>782.18899999999996</v>
      </c>
      <c r="I33">
        <v>751.64299999999992</v>
      </c>
      <c r="J33">
        <v>6.8649465704630552</v>
      </c>
      <c r="K33">
        <f t="shared" si="0"/>
        <v>6.8649465704630552</v>
      </c>
      <c r="L33" s="1">
        <v>758.11300000000006</v>
      </c>
      <c r="M33">
        <v>727.56700000000001</v>
      </c>
      <c r="N33">
        <v>6.6450543428623625</v>
      </c>
      <c r="O33">
        <f t="shared" si="1"/>
        <v>6.6450543428623625</v>
      </c>
      <c r="P33">
        <f t="shared" si="2"/>
        <v>0.21989222760069271</v>
      </c>
      <c r="Q33">
        <f t="shared" si="3"/>
        <v>6.7550004566627084</v>
      </c>
      <c r="R33" t="str">
        <f t="shared" si="4"/>
        <v>Pass</v>
      </c>
    </row>
    <row r="34" spans="1:18" x14ac:dyDescent="0.25">
      <c r="A34" t="s">
        <v>38</v>
      </c>
      <c r="B34">
        <v>5</v>
      </c>
      <c r="C34" t="s">
        <v>0</v>
      </c>
      <c r="D34" s="1" t="s">
        <v>0</v>
      </c>
      <c r="E34" s="1">
        <v>3</v>
      </c>
      <c r="F34" s="1" t="s">
        <v>0</v>
      </c>
      <c r="G34" s="1">
        <v>9</v>
      </c>
      <c r="H34" s="1">
        <v>222.02099999999999</v>
      </c>
      <c r="I34">
        <v>191.47499999999999</v>
      </c>
      <c r="J34">
        <v>1.7487898438213536</v>
      </c>
      <c r="K34">
        <f t="shared" ref="K34:K65" si="5">J34/1</f>
        <v>1.7487898438213536</v>
      </c>
      <c r="L34" s="1">
        <v>247.32599999999999</v>
      </c>
      <c r="M34">
        <v>216.78</v>
      </c>
      <c r="N34">
        <v>1.9799068408073797</v>
      </c>
      <c r="O34">
        <f t="shared" ref="O34:O65" si="6">N34/1</f>
        <v>1.9799068408073797</v>
      </c>
      <c r="P34">
        <f t="shared" ref="P34:P65" si="7">ABS(O34-K34)</f>
        <v>0.23111699698602606</v>
      </c>
      <c r="Q34">
        <f t="shared" ref="Q34:Q65" si="8">AVERAGE(O34,K34)</f>
        <v>1.8643483423143667</v>
      </c>
      <c r="R34" t="str">
        <f t="shared" ref="R34:R65" si="9">IF(P34&gt;Q34/2, "Redo", "Pass")</f>
        <v>Pass</v>
      </c>
    </row>
    <row r="35" spans="1:18" x14ac:dyDescent="0.25">
      <c r="A35" t="s">
        <v>38</v>
      </c>
      <c r="B35">
        <v>5</v>
      </c>
      <c r="C35" t="s">
        <v>1</v>
      </c>
      <c r="D35" s="1" t="s">
        <v>2</v>
      </c>
      <c r="E35" s="1">
        <v>3</v>
      </c>
      <c r="F35" s="1" t="s">
        <v>2</v>
      </c>
      <c r="G35" s="1">
        <v>9</v>
      </c>
      <c r="H35" s="1">
        <v>111.28700000000001</v>
      </c>
      <c r="I35">
        <v>80.741000000000014</v>
      </c>
      <c r="J35">
        <v>0.73742807562334478</v>
      </c>
      <c r="K35">
        <f t="shared" si="5"/>
        <v>0.73742807562334478</v>
      </c>
      <c r="L35" s="1">
        <v>126.29</v>
      </c>
      <c r="M35">
        <v>95.744</v>
      </c>
      <c r="N35">
        <v>0.87445428806283687</v>
      </c>
      <c r="O35">
        <f t="shared" si="6"/>
        <v>0.87445428806283687</v>
      </c>
      <c r="P35">
        <f t="shared" si="7"/>
        <v>0.13702621243949209</v>
      </c>
      <c r="Q35">
        <f t="shared" si="8"/>
        <v>0.80594118184309083</v>
      </c>
      <c r="R35" t="str">
        <f t="shared" si="9"/>
        <v>Pass</v>
      </c>
    </row>
    <row r="36" spans="1:18" x14ac:dyDescent="0.25">
      <c r="A36" t="s">
        <v>38</v>
      </c>
      <c r="B36">
        <v>5</v>
      </c>
      <c r="C36" t="s">
        <v>2</v>
      </c>
      <c r="D36" s="1" t="s">
        <v>4</v>
      </c>
      <c r="E36" s="1">
        <v>3</v>
      </c>
      <c r="F36" s="1" t="s">
        <v>4</v>
      </c>
      <c r="G36" s="1">
        <v>9</v>
      </c>
      <c r="H36" s="1">
        <v>1448.3579999999999</v>
      </c>
      <c r="I36">
        <v>1417.8119999999999</v>
      </c>
      <c r="J36">
        <v>12.949237373276098</v>
      </c>
      <c r="K36">
        <f t="shared" si="5"/>
        <v>12.949237373276098</v>
      </c>
      <c r="L36" s="1">
        <v>1204.6849999999999</v>
      </c>
      <c r="M36">
        <v>1174.1389999999999</v>
      </c>
      <c r="N36">
        <v>10.723709927847292</v>
      </c>
      <c r="O36">
        <f t="shared" si="6"/>
        <v>10.723709927847292</v>
      </c>
      <c r="P36">
        <f t="shared" si="7"/>
        <v>2.2255274454288063</v>
      </c>
      <c r="Q36">
        <f t="shared" si="8"/>
        <v>11.836473650561695</v>
      </c>
      <c r="R36" t="str">
        <f t="shared" si="9"/>
        <v>Pass</v>
      </c>
    </row>
    <row r="37" spans="1:18" x14ac:dyDescent="0.25">
      <c r="A37" t="s">
        <v>38</v>
      </c>
      <c r="B37">
        <v>5</v>
      </c>
      <c r="C37" t="s">
        <v>3</v>
      </c>
      <c r="D37" s="1" t="s">
        <v>6</v>
      </c>
      <c r="E37" s="1">
        <v>3</v>
      </c>
      <c r="F37" s="1" t="s">
        <v>6</v>
      </c>
      <c r="G37" s="1">
        <v>9</v>
      </c>
      <c r="H37" s="1">
        <v>524.33600000000001</v>
      </c>
      <c r="I37">
        <v>493.79</v>
      </c>
      <c r="J37">
        <v>4.509909580783634</v>
      </c>
      <c r="K37">
        <f t="shared" si="5"/>
        <v>4.509909580783634</v>
      </c>
      <c r="L37" s="1">
        <v>559.98</v>
      </c>
      <c r="M37">
        <v>529.43399999999997</v>
      </c>
      <c r="N37">
        <v>4.8354552927207965</v>
      </c>
      <c r="O37">
        <f t="shared" si="6"/>
        <v>4.8354552927207965</v>
      </c>
      <c r="P37">
        <f t="shared" si="7"/>
        <v>0.32554571193716253</v>
      </c>
      <c r="Q37">
        <f t="shared" si="8"/>
        <v>4.6726824367522148</v>
      </c>
      <c r="R37" t="str">
        <f t="shared" si="9"/>
        <v>Pass</v>
      </c>
    </row>
    <row r="38" spans="1:18" x14ac:dyDescent="0.25">
      <c r="A38" t="s">
        <v>38</v>
      </c>
      <c r="B38">
        <v>5</v>
      </c>
      <c r="C38" t="s">
        <v>4</v>
      </c>
      <c r="D38" s="1" t="s">
        <v>8</v>
      </c>
      <c r="E38" s="1">
        <v>3</v>
      </c>
      <c r="F38" s="1" t="s">
        <v>8</v>
      </c>
      <c r="G38" s="1">
        <v>9</v>
      </c>
      <c r="H38" s="1">
        <v>76.230999999999995</v>
      </c>
      <c r="I38">
        <v>45.684999999999995</v>
      </c>
      <c r="J38">
        <v>0.41725271714311807</v>
      </c>
      <c r="K38">
        <f t="shared" si="5"/>
        <v>0.41725271714311807</v>
      </c>
      <c r="L38" s="1">
        <v>70.277000000000001</v>
      </c>
      <c r="M38">
        <v>39.731000000000002</v>
      </c>
      <c r="N38">
        <v>0.36287332176454473</v>
      </c>
      <c r="O38">
        <f t="shared" si="6"/>
        <v>0.36287332176454473</v>
      </c>
      <c r="P38">
        <f t="shared" si="7"/>
        <v>5.4379395378573336E-2</v>
      </c>
      <c r="Q38">
        <f t="shared" si="8"/>
        <v>0.39006301945383137</v>
      </c>
      <c r="R38" t="str">
        <f t="shared" si="9"/>
        <v>Pass</v>
      </c>
    </row>
    <row r="39" spans="1:18" x14ac:dyDescent="0.25">
      <c r="A39" t="s">
        <v>38</v>
      </c>
      <c r="B39">
        <v>5</v>
      </c>
      <c r="C39" t="s">
        <v>5</v>
      </c>
      <c r="D39" s="1" t="s">
        <v>10</v>
      </c>
      <c r="E39" s="1">
        <v>3</v>
      </c>
      <c r="F39" s="1" t="s">
        <v>10</v>
      </c>
      <c r="G39" s="1">
        <v>9</v>
      </c>
      <c r="H39" s="1">
        <v>39.869</v>
      </c>
      <c r="I39">
        <v>9.3230000000000004</v>
      </c>
      <c r="J39">
        <v>8.5149328705817887E-2</v>
      </c>
      <c r="K39">
        <f t="shared" si="5"/>
        <v>8.5149328705817887E-2</v>
      </c>
      <c r="L39" s="1">
        <v>43.433999999999997</v>
      </c>
      <c r="M39">
        <v>12.887999999999998</v>
      </c>
      <c r="N39">
        <v>0.11770937985204127</v>
      </c>
      <c r="O39">
        <f t="shared" si="6"/>
        <v>0.11770937985204127</v>
      </c>
      <c r="P39">
        <f t="shared" si="7"/>
        <v>3.2560051146223387E-2</v>
      </c>
      <c r="Q39">
        <f t="shared" si="8"/>
        <v>0.10142935427892957</v>
      </c>
      <c r="R39" t="str">
        <f t="shared" si="9"/>
        <v>Pass</v>
      </c>
    </row>
    <row r="40" spans="1:18" x14ac:dyDescent="0.25">
      <c r="A40" t="s">
        <v>38</v>
      </c>
      <c r="B40">
        <v>5</v>
      </c>
      <c r="C40" t="s">
        <v>6</v>
      </c>
      <c r="D40" s="1" t="s">
        <v>12</v>
      </c>
      <c r="E40" s="1">
        <v>3</v>
      </c>
      <c r="F40" s="1" t="s">
        <v>12</v>
      </c>
      <c r="G40" s="1">
        <v>9</v>
      </c>
      <c r="H40" s="1">
        <v>621.12199999999996</v>
      </c>
      <c r="I40">
        <v>590.57599999999991</v>
      </c>
      <c r="J40">
        <v>5.3938807197004284</v>
      </c>
      <c r="K40">
        <f t="shared" si="5"/>
        <v>5.3938807197004284</v>
      </c>
      <c r="L40" s="1">
        <v>618.88400000000001</v>
      </c>
      <c r="M40">
        <v>588.33799999999997</v>
      </c>
      <c r="N40">
        <v>5.3734404968490272</v>
      </c>
      <c r="O40">
        <f t="shared" si="6"/>
        <v>5.3734404968490272</v>
      </c>
      <c r="P40">
        <f t="shared" si="7"/>
        <v>2.0440222851401124E-2</v>
      </c>
      <c r="Q40">
        <f t="shared" si="8"/>
        <v>5.3836606082747274</v>
      </c>
      <c r="R40" t="str">
        <f t="shared" si="9"/>
        <v>Pass</v>
      </c>
    </row>
    <row r="41" spans="1:18" x14ac:dyDescent="0.25">
      <c r="A41" t="s">
        <v>38</v>
      </c>
      <c r="B41">
        <v>5</v>
      </c>
      <c r="C41" t="s">
        <v>7</v>
      </c>
      <c r="D41" s="1" t="s">
        <v>14</v>
      </c>
      <c r="E41" s="1">
        <v>3</v>
      </c>
      <c r="F41" s="1" t="s">
        <v>14</v>
      </c>
      <c r="G41" s="1">
        <v>9</v>
      </c>
      <c r="H41" s="1">
        <v>18.675999999999998</v>
      </c>
      <c r="I41">
        <v>-11.870000000000001</v>
      </c>
      <c r="J41">
        <v>-0.10841172709836516</v>
      </c>
      <c r="K41">
        <f t="shared" si="5"/>
        <v>-0.10841172709836516</v>
      </c>
      <c r="L41" s="1">
        <v>15.573</v>
      </c>
      <c r="M41">
        <v>-14.972999999999999</v>
      </c>
      <c r="N41">
        <v>-0.13675221481413827</v>
      </c>
      <c r="O41">
        <f t="shared" si="6"/>
        <v>-0.13675221481413827</v>
      </c>
      <c r="P41">
        <f t="shared" si="7"/>
        <v>2.8340487715773105E-2</v>
      </c>
      <c r="Q41">
        <f t="shared" si="8"/>
        <v>-0.12258197095625172</v>
      </c>
      <c r="R41" t="str">
        <f t="shared" si="9"/>
        <v>Redo</v>
      </c>
    </row>
    <row r="42" spans="1:18" x14ac:dyDescent="0.25">
      <c r="A42" t="s">
        <v>38</v>
      </c>
      <c r="B42">
        <v>6</v>
      </c>
      <c r="C42" t="s">
        <v>0</v>
      </c>
      <c r="D42" s="1" t="s">
        <v>1</v>
      </c>
      <c r="E42" s="1">
        <v>3</v>
      </c>
      <c r="F42" s="1" t="s">
        <v>1</v>
      </c>
      <c r="G42" s="1">
        <v>9</v>
      </c>
      <c r="H42" s="1">
        <v>68.716999999999999</v>
      </c>
      <c r="I42">
        <v>38.170999999999999</v>
      </c>
      <c r="J42">
        <v>0.3486254452461412</v>
      </c>
      <c r="K42">
        <f t="shared" si="5"/>
        <v>0.3486254452461412</v>
      </c>
      <c r="L42" s="1">
        <v>55.343000000000004</v>
      </c>
      <c r="M42">
        <v>24.797000000000004</v>
      </c>
      <c r="N42">
        <v>0.22647730386336656</v>
      </c>
      <c r="O42">
        <f t="shared" si="6"/>
        <v>0.22647730386336656</v>
      </c>
      <c r="P42">
        <f t="shared" si="7"/>
        <v>0.12214814138277463</v>
      </c>
      <c r="Q42">
        <f t="shared" si="8"/>
        <v>0.28755137455475388</v>
      </c>
      <c r="R42" t="str">
        <f t="shared" si="9"/>
        <v>Pass</v>
      </c>
    </row>
    <row r="43" spans="1:18" x14ac:dyDescent="0.25">
      <c r="A43" t="s">
        <v>38</v>
      </c>
      <c r="B43">
        <v>6</v>
      </c>
      <c r="C43" t="s">
        <v>1</v>
      </c>
      <c r="D43" s="1" t="s">
        <v>3</v>
      </c>
      <c r="E43" s="1">
        <v>3</v>
      </c>
      <c r="F43" s="1" t="s">
        <v>3</v>
      </c>
      <c r="G43" s="1">
        <v>9</v>
      </c>
      <c r="H43" s="1">
        <v>1315.4870000000001</v>
      </c>
      <c r="I43">
        <v>1284.941</v>
      </c>
      <c r="J43">
        <v>11.735692757329437</v>
      </c>
      <c r="K43">
        <f t="shared" si="5"/>
        <v>11.735692757329437</v>
      </c>
      <c r="L43" s="1">
        <v>1320.0360000000001</v>
      </c>
      <c r="M43">
        <v>1289.49</v>
      </c>
      <c r="N43">
        <v>11.777239930587269</v>
      </c>
      <c r="O43">
        <f t="shared" si="6"/>
        <v>11.777239930587269</v>
      </c>
      <c r="P43">
        <f t="shared" si="7"/>
        <v>4.1547173257832526E-2</v>
      </c>
      <c r="Q43">
        <f t="shared" si="8"/>
        <v>11.756466343958353</v>
      </c>
      <c r="R43" t="str">
        <f t="shared" si="9"/>
        <v>Pass</v>
      </c>
    </row>
    <row r="44" spans="1:18" x14ac:dyDescent="0.25">
      <c r="A44" t="s">
        <v>38</v>
      </c>
      <c r="B44">
        <v>6</v>
      </c>
      <c r="C44" t="s">
        <v>2</v>
      </c>
      <c r="D44" s="1" t="s">
        <v>5</v>
      </c>
      <c r="E44" s="1">
        <v>3</v>
      </c>
      <c r="F44" s="1" t="s">
        <v>5</v>
      </c>
      <c r="G44" s="1">
        <v>9</v>
      </c>
      <c r="H44" s="1">
        <v>460.17200000000003</v>
      </c>
      <c r="I44">
        <v>429.62600000000003</v>
      </c>
      <c r="J44">
        <v>3.9238834596766834</v>
      </c>
      <c r="K44">
        <f t="shared" si="5"/>
        <v>3.9238834596766834</v>
      </c>
      <c r="L44" s="1">
        <v>383.18799999999999</v>
      </c>
      <c r="M44">
        <v>352.642</v>
      </c>
      <c r="N44">
        <v>3.2207690200018266</v>
      </c>
      <c r="O44">
        <f t="shared" si="6"/>
        <v>3.2207690200018266</v>
      </c>
      <c r="P44">
        <f t="shared" si="7"/>
        <v>0.70311443967485676</v>
      </c>
      <c r="Q44">
        <f t="shared" si="8"/>
        <v>3.572326239839255</v>
      </c>
      <c r="R44" t="str">
        <f t="shared" si="9"/>
        <v>Pass</v>
      </c>
    </row>
    <row r="45" spans="1:18" x14ac:dyDescent="0.25">
      <c r="A45" t="s">
        <v>38</v>
      </c>
      <c r="B45">
        <v>6</v>
      </c>
      <c r="C45" t="s">
        <v>3</v>
      </c>
      <c r="D45" s="1" t="s">
        <v>7</v>
      </c>
      <c r="E45" s="1">
        <v>3</v>
      </c>
      <c r="F45" s="1" t="s">
        <v>7</v>
      </c>
      <c r="G45" s="1">
        <v>9</v>
      </c>
      <c r="H45" s="1">
        <v>844.02499999999998</v>
      </c>
      <c r="I45">
        <v>813.47899999999993</v>
      </c>
      <c r="J45">
        <v>7.4297104758425423</v>
      </c>
      <c r="K45">
        <f t="shared" si="5"/>
        <v>7.4297104758425423</v>
      </c>
      <c r="L45" s="1">
        <v>817.125</v>
      </c>
      <c r="M45">
        <v>786.57899999999995</v>
      </c>
      <c r="N45">
        <v>7.1840259384418665</v>
      </c>
      <c r="O45">
        <f t="shared" si="6"/>
        <v>7.1840259384418665</v>
      </c>
      <c r="P45">
        <f t="shared" si="7"/>
        <v>0.24568453740067575</v>
      </c>
      <c r="Q45">
        <f t="shared" si="8"/>
        <v>7.3068682071422044</v>
      </c>
      <c r="R45" t="str">
        <f t="shared" si="9"/>
        <v>Pass</v>
      </c>
    </row>
    <row r="46" spans="1:18" x14ac:dyDescent="0.25">
      <c r="A46" t="s">
        <v>38</v>
      </c>
      <c r="B46">
        <v>6</v>
      </c>
      <c r="C46" t="s">
        <v>4</v>
      </c>
      <c r="D46" s="1" t="s">
        <v>9</v>
      </c>
      <c r="E46" s="1">
        <v>3</v>
      </c>
      <c r="F46" s="1" t="s">
        <v>9</v>
      </c>
      <c r="G46" s="1">
        <v>9</v>
      </c>
      <c r="H46" s="1">
        <v>125.28400000000001</v>
      </c>
      <c r="I46">
        <v>94.738</v>
      </c>
      <c r="J46">
        <v>0.86526623435930228</v>
      </c>
      <c r="K46">
        <f t="shared" si="5"/>
        <v>0.86526623435930228</v>
      </c>
      <c r="L46" s="1">
        <v>130.81800000000001</v>
      </c>
      <c r="M46">
        <v>100.27200000000002</v>
      </c>
      <c r="N46">
        <v>0.91580966298292099</v>
      </c>
      <c r="O46">
        <f t="shared" si="6"/>
        <v>0.91580966298292099</v>
      </c>
      <c r="P46">
        <f t="shared" si="7"/>
        <v>5.0543428623618714E-2</v>
      </c>
      <c r="Q46">
        <f t="shared" si="8"/>
        <v>0.89053794867111158</v>
      </c>
      <c r="R46" t="str">
        <f t="shared" si="9"/>
        <v>Pass</v>
      </c>
    </row>
    <row r="47" spans="1:18" x14ac:dyDescent="0.25">
      <c r="A47" t="s">
        <v>38</v>
      </c>
      <c r="B47">
        <v>6</v>
      </c>
      <c r="C47" t="s">
        <v>5</v>
      </c>
      <c r="D47" s="1" t="s">
        <v>11</v>
      </c>
      <c r="E47" s="1">
        <v>3</v>
      </c>
      <c r="F47" s="1" t="s">
        <v>11</v>
      </c>
      <c r="G47" s="1">
        <v>9</v>
      </c>
      <c r="H47" s="1">
        <v>422.14499999999998</v>
      </c>
      <c r="I47">
        <v>391.59899999999999</v>
      </c>
      <c r="J47">
        <v>3.5765732030322406</v>
      </c>
      <c r="K47">
        <f t="shared" si="5"/>
        <v>3.5765732030322406</v>
      </c>
      <c r="L47" s="1">
        <v>313.64299999999997</v>
      </c>
      <c r="M47">
        <v>283.09699999999998</v>
      </c>
      <c r="N47">
        <v>2.5855968581605624</v>
      </c>
      <c r="O47">
        <f t="shared" si="6"/>
        <v>2.5855968581605624</v>
      </c>
      <c r="P47">
        <f t="shared" si="7"/>
        <v>0.99097634487167818</v>
      </c>
      <c r="Q47">
        <f t="shared" si="8"/>
        <v>3.0810850305964017</v>
      </c>
      <c r="R47" t="str">
        <f t="shared" si="9"/>
        <v>Pass</v>
      </c>
    </row>
    <row r="48" spans="1:18" x14ac:dyDescent="0.25">
      <c r="A48" t="s">
        <v>38</v>
      </c>
      <c r="B48">
        <v>6</v>
      </c>
      <c r="C48" t="s">
        <v>6</v>
      </c>
      <c r="D48" s="1" t="s">
        <v>13</v>
      </c>
      <c r="E48" s="1">
        <v>3</v>
      </c>
      <c r="F48" s="1" t="s">
        <v>13</v>
      </c>
      <c r="G48" s="1">
        <v>9</v>
      </c>
      <c r="H48" s="1">
        <v>364.34399999999999</v>
      </c>
      <c r="I48">
        <v>333.798</v>
      </c>
      <c r="J48">
        <v>3.0486619782628552</v>
      </c>
      <c r="K48">
        <f t="shared" si="5"/>
        <v>3.0486619782628552</v>
      </c>
      <c r="L48" s="1">
        <v>387.85700000000003</v>
      </c>
      <c r="M48">
        <v>357.31100000000004</v>
      </c>
      <c r="N48">
        <v>3.2634121837610746</v>
      </c>
      <c r="O48">
        <f t="shared" si="6"/>
        <v>3.2634121837610746</v>
      </c>
      <c r="P48">
        <f t="shared" si="7"/>
        <v>0.21475020549821933</v>
      </c>
      <c r="Q48">
        <f t="shared" si="8"/>
        <v>3.1560370810119647</v>
      </c>
      <c r="R48" t="str">
        <f t="shared" si="9"/>
        <v>Pass</v>
      </c>
    </row>
    <row r="49" spans="1:18" x14ac:dyDescent="0.25">
      <c r="A49" t="s">
        <v>38</v>
      </c>
      <c r="B49">
        <v>6</v>
      </c>
      <c r="C49" t="s">
        <v>7</v>
      </c>
      <c r="D49" s="1" t="s">
        <v>15</v>
      </c>
      <c r="E49" s="1">
        <v>3</v>
      </c>
      <c r="F49" s="1" t="s">
        <v>15</v>
      </c>
      <c r="G49" s="1">
        <v>9</v>
      </c>
      <c r="H49" s="1">
        <v>27.387</v>
      </c>
      <c r="I49">
        <v>-3.1589999999999989</v>
      </c>
      <c r="J49">
        <v>-2.8851949949767093E-2</v>
      </c>
      <c r="K49">
        <f t="shared" si="5"/>
        <v>-2.8851949949767093E-2</v>
      </c>
      <c r="L49" s="1">
        <v>26.128</v>
      </c>
      <c r="M49">
        <v>-4.4179999999999993</v>
      </c>
      <c r="N49">
        <v>-4.0350716960453004E-2</v>
      </c>
      <c r="O49">
        <f t="shared" si="6"/>
        <v>-4.0350716960453004E-2</v>
      </c>
      <c r="P49">
        <f t="shared" si="7"/>
        <v>1.1498767010685911E-2</v>
      </c>
      <c r="Q49">
        <f t="shared" si="8"/>
        <v>-3.4601333455110045E-2</v>
      </c>
      <c r="R49" t="str">
        <f t="shared" si="9"/>
        <v>Redo</v>
      </c>
    </row>
    <row r="50" spans="1:18" x14ac:dyDescent="0.25">
      <c r="A50" t="s">
        <v>38</v>
      </c>
      <c r="B50">
        <v>7</v>
      </c>
      <c r="C50" t="s">
        <v>0</v>
      </c>
      <c r="D50" s="1" t="s">
        <v>0</v>
      </c>
      <c r="E50" s="1">
        <v>4</v>
      </c>
      <c r="F50" s="1" t="s">
        <v>0</v>
      </c>
      <c r="G50" s="1">
        <v>10</v>
      </c>
      <c r="H50" s="1">
        <v>117.91500000000001</v>
      </c>
      <c r="I50">
        <v>87.369</v>
      </c>
      <c r="J50">
        <v>0.79796328431820263</v>
      </c>
      <c r="K50">
        <f t="shared" si="5"/>
        <v>0.79796328431820263</v>
      </c>
      <c r="L50" s="1">
        <v>130.20699999999999</v>
      </c>
      <c r="M50">
        <v>99.661000000000001</v>
      </c>
      <c r="N50">
        <v>0.91022924467987953</v>
      </c>
      <c r="O50">
        <f t="shared" si="6"/>
        <v>0.91022924467987953</v>
      </c>
      <c r="P50">
        <f t="shared" si="7"/>
        <v>0.11226596036167691</v>
      </c>
      <c r="Q50">
        <f t="shared" si="8"/>
        <v>0.85409626449904108</v>
      </c>
      <c r="R50" t="str">
        <f t="shared" si="9"/>
        <v>Pass</v>
      </c>
    </row>
    <row r="51" spans="1:18" x14ac:dyDescent="0.25">
      <c r="A51" t="s">
        <v>38</v>
      </c>
      <c r="B51">
        <v>7</v>
      </c>
      <c r="C51" t="s">
        <v>1</v>
      </c>
      <c r="D51" s="1" t="s">
        <v>2</v>
      </c>
      <c r="E51" s="1">
        <v>4</v>
      </c>
      <c r="F51" s="1" t="s">
        <v>2</v>
      </c>
      <c r="G51" s="1">
        <v>10</v>
      </c>
      <c r="H51" s="1">
        <v>48.384999999999998</v>
      </c>
      <c r="I51">
        <v>17.838999999999999</v>
      </c>
      <c r="J51">
        <v>0.16292812128961548</v>
      </c>
      <c r="K51">
        <f t="shared" si="5"/>
        <v>0.16292812128961548</v>
      </c>
      <c r="L51" s="1">
        <v>56.401000000000003</v>
      </c>
      <c r="M51">
        <v>25.855000000000004</v>
      </c>
      <c r="N51">
        <v>0.23614028678418125</v>
      </c>
      <c r="O51">
        <f t="shared" si="6"/>
        <v>0.23614028678418125</v>
      </c>
      <c r="P51">
        <f t="shared" si="7"/>
        <v>7.3212165494565773E-2</v>
      </c>
      <c r="Q51">
        <f t="shared" si="8"/>
        <v>0.19953420403689837</v>
      </c>
      <c r="R51" t="str">
        <f t="shared" si="9"/>
        <v>Pass</v>
      </c>
    </row>
    <row r="52" spans="1:18" x14ac:dyDescent="0.25">
      <c r="A52" t="s">
        <v>38</v>
      </c>
      <c r="B52">
        <v>7</v>
      </c>
      <c r="C52" t="s">
        <v>2</v>
      </c>
      <c r="D52" s="1" t="s">
        <v>4</v>
      </c>
      <c r="E52" s="1">
        <v>4</v>
      </c>
      <c r="F52" s="1" t="s">
        <v>4</v>
      </c>
      <c r="G52" s="1">
        <v>10</v>
      </c>
      <c r="H52" s="1">
        <v>791.71299999999997</v>
      </c>
      <c r="I52">
        <v>761.16699999999992</v>
      </c>
      <c r="J52">
        <v>6.9519316832587448</v>
      </c>
      <c r="K52">
        <f t="shared" si="5"/>
        <v>6.9519316832587448</v>
      </c>
      <c r="L52" s="1">
        <v>695.89300000000003</v>
      </c>
      <c r="M52">
        <v>665.34699999999998</v>
      </c>
      <c r="N52">
        <v>6.0767832678783451</v>
      </c>
      <c r="O52">
        <f t="shared" si="6"/>
        <v>6.0767832678783451</v>
      </c>
      <c r="P52">
        <f t="shared" si="7"/>
        <v>0.87514841538039967</v>
      </c>
      <c r="Q52">
        <f t="shared" si="8"/>
        <v>6.5143574755685449</v>
      </c>
      <c r="R52" t="str">
        <f t="shared" si="9"/>
        <v>Pass</v>
      </c>
    </row>
    <row r="53" spans="1:18" x14ac:dyDescent="0.25">
      <c r="A53" t="s">
        <v>38</v>
      </c>
      <c r="B53">
        <v>7</v>
      </c>
      <c r="C53" t="s">
        <v>3</v>
      </c>
      <c r="D53" s="1" t="s">
        <v>6</v>
      </c>
      <c r="E53" s="1">
        <v>4</v>
      </c>
      <c r="F53" s="1" t="s">
        <v>6</v>
      </c>
      <c r="G53" s="1">
        <v>10</v>
      </c>
      <c r="H53" s="1">
        <v>463.38400000000001</v>
      </c>
      <c r="I53">
        <v>432.83800000000002</v>
      </c>
      <c r="J53">
        <v>3.953219472097909</v>
      </c>
      <c r="K53">
        <f t="shared" si="5"/>
        <v>3.953219472097909</v>
      </c>
      <c r="L53" s="1">
        <v>436</v>
      </c>
      <c r="M53">
        <v>405.45400000000001</v>
      </c>
      <c r="N53">
        <v>3.7031144396748563</v>
      </c>
      <c r="O53">
        <f t="shared" si="6"/>
        <v>3.7031144396748563</v>
      </c>
      <c r="P53">
        <f t="shared" si="7"/>
        <v>0.25010503242305271</v>
      </c>
      <c r="Q53">
        <f t="shared" si="8"/>
        <v>3.8281669558863829</v>
      </c>
      <c r="R53" t="str">
        <f t="shared" si="9"/>
        <v>Pass</v>
      </c>
    </row>
    <row r="54" spans="1:18" x14ac:dyDescent="0.25">
      <c r="A54" t="s">
        <v>38</v>
      </c>
      <c r="B54">
        <v>7</v>
      </c>
      <c r="C54" t="s">
        <v>4</v>
      </c>
      <c r="D54" s="1" t="s">
        <v>8</v>
      </c>
      <c r="E54" s="1">
        <v>4</v>
      </c>
      <c r="F54" s="1" t="s">
        <v>8</v>
      </c>
      <c r="G54" s="1">
        <v>10</v>
      </c>
      <c r="H54" s="1">
        <v>34.037999999999997</v>
      </c>
      <c r="I54">
        <v>3.4919999999999973</v>
      </c>
      <c r="J54">
        <v>3.1893323591195517E-2</v>
      </c>
      <c r="K54">
        <f t="shared" si="5"/>
        <v>3.1893323591195517E-2</v>
      </c>
      <c r="L54" s="1">
        <v>30.968</v>
      </c>
      <c r="M54">
        <v>0.4220000000000006</v>
      </c>
      <c r="N54">
        <v>3.8542332633117234E-3</v>
      </c>
      <c r="O54">
        <f t="shared" si="6"/>
        <v>3.8542332633117234E-3</v>
      </c>
      <c r="P54">
        <f t="shared" si="7"/>
        <v>2.8039090327883792E-2</v>
      </c>
      <c r="Q54">
        <f t="shared" si="8"/>
        <v>1.7873778427253621E-2</v>
      </c>
      <c r="R54" t="str">
        <f t="shared" si="9"/>
        <v>Redo</v>
      </c>
    </row>
    <row r="55" spans="1:18" x14ac:dyDescent="0.25">
      <c r="A55" t="s">
        <v>38</v>
      </c>
      <c r="B55">
        <v>7</v>
      </c>
      <c r="C55" t="s">
        <v>5</v>
      </c>
      <c r="D55" s="1" t="s">
        <v>10</v>
      </c>
      <c r="E55" s="1">
        <v>4</v>
      </c>
      <c r="F55" s="1" t="s">
        <v>10</v>
      </c>
      <c r="G55" s="1">
        <v>10</v>
      </c>
      <c r="H55" s="1">
        <v>43.167999999999999</v>
      </c>
      <c r="I55">
        <v>12.622</v>
      </c>
      <c r="J55">
        <v>0.11527993424056993</v>
      </c>
      <c r="K55">
        <f t="shared" si="5"/>
        <v>0.11527993424056993</v>
      </c>
      <c r="L55" s="1">
        <v>42.862000000000002</v>
      </c>
      <c r="M55">
        <v>12.316000000000003</v>
      </c>
      <c r="N55">
        <v>0.11248515846196003</v>
      </c>
      <c r="O55">
        <f t="shared" si="6"/>
        <v>0.11248515846196003</v>
      </c>
      <c r="P55">
        <f t="shared" si="7"/>
        <v>2.7947757786098981E-3</v>
      </c>
      <c r="Q55">
        <f t="shared" si="8"/>
        <v>0.11388254635126498</v>
      </c>
      <c r="R55" t="str">
        <f t="shared" si="9"/>
        <v>Pass</v>
      </c>
    </row>
    <row r="56" spans="1:18" x14ac:dyDescent="0.25">
      <c r="A56" t="s">
        <v>38</v>
      </c>
      <c r="B56">
        <v>7</v>
      </c>
      <c r="C56" t="s">
        <v>6</v>
      </c>
      <c r="D56" s="1" t="s">
        <v>12</v>
      </c>
      <c r="E56" s="1">
        <v>4</v>
      </c>
      <c r="F56" s="1" t="s">
        <v>12</v>
      </c>
      <c r="G56" s="1">
        <v>10</v>
      </c>
      <c r="H56" s="1">
        <v>150.893</v>
      </c>
      <c r="I56">
        <v>120.34700000000001</v>
      </c>
      <c r="J56">
        <v>1.0991597406155815</v>
      </c>
      <c r="K56">
        <f t="shared" si="5"/>
        <v>1.0991597406155815</v>
      </c>
      <c r="L56" s="1">
        <v>125.776</v>
      </c>
      <c r="M56">
        <v>95.22999999999999</v>
      </c>
      <c r="N56">
        <v>0.8697597954151064</v>
      </c>
      <c r="O56">
        <f t="shared" si="6"/>
        <v>0.8697597954151064</v>
      </c>
      <c r="P56">
        <f t="shared" si="7"/>
        <v>0.22939994520047513</v>
      </c>
      <c r="Q56">
        <f t="shared" si="8"/>
        <v>0.98445976801534396</v>
      </c>
      <c r="R56" t="str">
        <f t="shared" si="9"/>
        <v>Pass</v>
      </c>
    </row>
    <row r="57" spans="1:18" x14ac:dyDescent="0.25">
      <c r="A57" t="s">
        <v>38</v>
      </c>
      <c r="B57">
        <v>7</v>
      </c>
      <c r="C57" t="s">
        <v>7</v>
      </c>
      <c r="D57" s="1" t="s">
        <v>14</v>
      </c>
      <c r="E57" s="1">
        <v>4</v>
      </c>
      <c r="F57" s="1" t="s">
        <v>14</v>
      </c>
      <c r="G57" s="1">
        <v>10</v>
      </c>
      <c r="H57" s="1">
        <v>26.97</v>
      </c>
      <c r="I57">
        <v>-3.5760000000000005</v>
      </c>
      <c r="J57">
        <v>-3.266051694218651E-2</v>
      </c>
      <c r="K57">
        <f t="shared" si="5"/>
        <v>-3.266051694218651E-2</v>
      </c>
      <c r="L57" s="1">
        <v>30.739000000000001</v>
      </c>
      <c r="M57">
        <v>0.19300000000000139</v>
      </c>
      <c r="N57">
        <v>1.7627180564435236E-3</v>
      </c>
      <c r="O57">
        <f t="shared" si="6"/>
        <v>1.7627180564435236E-3</v>
      </c>
      <c r="P57">
        <f t="shared" si="7"/>
        <v>3.4423234998630037E-2</v>
      </c>
      <c r="Q57">
        <f t="shared" si="8"/>
        <v>-1.5448899442871493E-2</v>
      </c>
      <c r="R57" t="str">
        <f t="shared" si="9"/>
        <v>Redo</v>
      </c>
    </row>
    <row r="58" spans="1:18" x14ac:dyDescent="0.25">
      <c r="A58" t="s">
        <v>38</v>
      </c>
      <c r="B58">
        <v>8</v>
      </c>
      <c r="C58" t="s">
        <v>0</v>
      </c>
      <c r="D58" s="1" t="s">
        <v>1</v>
      </c>
      <c r="E58" s="1">
        <v>4</v>
      </c>
      <c r="F58" s="1" t="s">
        <v>1</v>
      </c>
      <c r="G58" s="1">
        <v>10</v>
      </c>
      <c r="H58" s="1">
        <v>371.899</v>
      </c>
      <c r="I58">
        <v>341.35300000000001</v>
      </c>
      <c r="J58">
        <v>3.1176637135811491</v>
      </c>
      <c r="K58">
        <f t="shared" si="5"/>
        <v>3.1176637135811491</v>
      </c>
      <c r="L58" s="1">
        <v>474.74900000000002</v>
      </c>
      <c r="M58">
        <v>444.20300000000003</v>
      </c>
      <c r="N58">
        <v>4.0570189058361503</v>
      </c>
      <c r="O58">
        <f t="shared" si="6"/>
        <v>4.0570189058361503</v>
      </c>
      <c r="P58">
        <f t="shared" si="7"/>
        <v>0.93935519225500119</v>
      </c>
      <c r="Q58">
        <f t="shared" si="8"/>
        <v>3.5873413097086497</v>
      </c>
      <c r="R58" t="str">
        <f t="shared" si="9"/>
        <v>Pass</v>
      </c>
    </row>
    <row r="59" spans="1:18" x14ac:dyDescent="0.25">
      <c r="A59" t="s">
        <v>38</v>
      </c>
      <c r="B59">
        <v>8</v>
      </c>
      <c r="C59" t="s">
        <v>1</v>
      </c>
      <c r="D59" s="1" t="s">
        <v>3</v>
      </c>
      <c r="E59" s="1">
        <v>4</v>
      </c>
      <c r="F59" s="1" t="s">
        <v>3</v>
      </c>
      <c r="G59" s="1">
        <v>10</v>
      </c>
      <c r="H59" s="1">
        <v>396.82100000000003</v>
      </c>
      <c r="I59">
        <v>366.27500000000003</v>
      </c>
      <c r="J59">
        <v>3.3452826742168238</v>
      </c>
      <c r="K59">
        <f t="shared" si="5"/>
        <v>3.3452826742168238</v>
      </c>
      <c r="L59" s="1">
        <v>526.82600000000002</v>
      </c>
      <c r="M59">
        <v>496.28000000000003</v>
      </c>
      <c r="N59">
        <v>4.5326513836880089</v>
      </c>
      <c r="O59">
        <f t="shared" si="6"/>
        <v>4.5326513836880089</v>
      </c>
      <c r="P59">
        <f t="shared" si="7"/>
        <v>1.1873687094711851</v>
      </c>
      <c r="Q59">
        <f t="shared" si="8"/>
        <v>3.9389670289524163</v>
      </c>
      <c r="R59" t="str">
        <f t="shared" si="9"/>
        <v>Pass</v>
      </c>
    </row>
    <row r="60" spans="1:18" x14ac:dyDescent="0.25">
      <c r="A60" t="s">
        <v>38</v>
      </c>
      <c r="B60">
        <v>8</v>
      </c>
      <c r="C60" t="s">
        <v>2</v>
      </c>
      <c r="D60" s="1" t="s">
        <v>5</v>
      </c>
      <c r="E60" s="1">
        <v>4</v>
      </c>
      <c r="F60" s="1" t="s">
        <v>5</v>
      </c>
      <c r="G60" s="1">
        <v>10</v>
      </c>
      <c r="H60" s="1">
        <v>89.88</v>
      </c>
      <c r="I60">
        <v>59.333999999999996</v>
      </c>
      <c r="J60">
        <v>0.54191250342497033</v>
      </c>
      <c r="K60">
        <f t="shared" si="5"/>
        <v>0.54191250342497033</v>
      </c>
      <c r="L60" s="1">
        <v>98.418000000000006</v>
      </c>
      <c r="M60">
        <v>67.872000000000014</v>
      </c>
      <c r="N60">
        <v>0.61989222760069429</v>
      </c>
      <c r="O60">
        <f t="shared" si="6"/>
        <v>0.61989222760069429</v>
      </c>
      <c r="P60">
        <f t="shared" si="7"/>
        <v>7.7979724175723963E-2</v>
      </c>
      <c r="Q60">
        <f t="shared" si="8"/>
        <v>0.58090236551283225</v>
      </c>
      <c r="R60" t="str">
        <f t="shared" si="9"/>
        <v>Pass</v>
      </c>
    </row>
    <row r="61" spans="1:18" x14ac:dyDescent="0.25">
      <c r="A61" t="s">
        <v>38</v>
      </c>
      <c r="B61">
        <v>8</v>
      </c>
      <c r="C61" t="s">
        <v>3</v>
      </c>
      <c r="D61" s="1" t="s">
        <v>7</v>
      </c>
      <c r="E61" s="1">
        <v>4</v>
      </c>
      <c r="F61" s="1" t="s">
        <v>7</v>
      </c>
      <c r="G61" s="1">
        <v>10</v>
      </c>
      <c r="H61" s="1">
        <v>429.44799999999998</v>
      </c>
      <c r="I61">
        <v>398.90199999999999</v>
      </c>
      <c r="J61">
        <v>3.6432733582975616</v>
      </c>
      <c r="K61">
        <f t="shared" si="5"/>
        <v>3.6432733582975616</v>
      </c>
      <c r="L61" s="1">
        <v>596.06500000000005</v>
      </c>
      <c r="M61">
        <v>565.51900000000001</v>
      </c>
      <c r="N61">
        <v>5.1650287697506627</v>
      </c>
      <c r="O61">
        <f t="shared" si="6"/>
        <v>5.1650287697506627</v>
      </c>
      <c r="P61">
        <f t="shared" si="7"/>
        <v>1.5217554114531011</v>
      </c>
      <c r="Q61">
        <f t="shared" si="8"/>
        <v>4.4041510640241119</v>
      </c>
      <c r="R61" t="str">
        <f t="shared" si="9"/>
        <v>Pass</v>
      </c>
    </row>
    <row r="62" spans="1:18" x14ac:dyDescent="0.25">
      <c r="A62" t="s">
        <v>38</v>
      </c>
      <c r="B62">
        <v>8</v>
      </c>
      <c r="C62" t="s">
        <v>4</v>
      </c>
      <c r="D62" s="1" t="s">
        <v>9</v>
      </c>
      <c r="E62" s="1">
        <v>4</v>
      </c>
      <c r="F62" s="1" t="s">
        <v>9</v>
      </c>
      <c r="G62" s="1">
        <v>10</v>
      </c>
      <c r="H62" s="1">
        <v>41.194000000000003</v>
      </c>
      <c r="I62">
        <v>10.648000000000003</v>
      </c>
      <c r="J62">
        <v>9.725089049228243E-2</v>
      </c>
      <c r="K62">
        <f t="shared" si="5"/>
        <v>9.725089049228243E-2</v>
      </c>
      <c r="L62" s="1">
        <v>45.796999999999997</v>
      </c>
      <c r="M62">
        <v>15.250999999999998</v>
      </c>
      <c r="N62">
        <v>0.13929125947575119</v>
      </c>
      <c r="O62">
        <f t="shared" si="6"/>
        <v>0.13929125947575119</v>
      </c>
      <c r="P62">
        <f t="shared" si="7"/>
        <v>4.2040368983468759E-2</v>
      </c>
      <c r="Q62">
        <f t="shared" si="8"/>
        <v>0.11827107498401682</v>
      </c>
      <c r="R62" t="str">
        <f t="shared" si="9"/>
        <v>Pass</v>
      </c>
    </row>
    <row r="63" spans="1:18" x14ac:dyDescent="0.25">
      <c r="A63" t="s">
        <v>38</v>
      </c>
      <c r="B63">
        <v>8</v>
      </c>
      <c r="C63" t="s">
        <v>5</v>
      </c>
      <c r="D63" s="1" t="s">
        <v>11</v>
      </c>
      <c r="E63" s="1">
        <v>4</v>
      </c>
      <c r="F63" s="1" t="s">
        <v>11</v>
      </c>
      <c r="G63" s="1">
        <v>10</v>
      </c>
      <c r="H63" s="1">
        <v>1091.7470000000001</v>
      </c>
      <c r="I63">
        <v>1061.201</v>
      </c>
      <c r="J63">
        <v>9.6922184674399503</v>
      </c>
      <c r="K63">
        <f t="shared" si="5"/>
        <v>9.6922184674399503</v>
      </c>
      <c r="L63" s="1">
        <v>1129.0999999999999</v>
      </c>
      <c r="M63">
        <v>1098.5539999999999</v>
      </c>
      <c r="N63">
        <v>10.033372910768106</v>
      </c>
      <c r="O63">
        <f t="shared" si="6"/>
        <v>10.033372910768106</v>
      </c>
      <c r="P63">
        <f t="shared" si="7"/>
        <v>0.34115444332815592</v>
      </c>
      <c r="Q63">
        <f t="shared" si="8"/>
        <v>9.8627956891040292</v>
      </c>
      <c r="R63" t="str">
        <f t="shared" si="9"/>
        <v>Pass</v>
      </c>
    </row>
    <row r="64" spans="1:18" x14ac:dyDescent="0.25">
      <c r="A64" t="s">
        <v>38</v>
      </c>
      <c r="B64">
        <v>8</v>
      </c>
      <c r="C64" t="s">
        <v>6</v>
      </c>
      <c r="D64" s="1" t="s">
        <v>13</v>
      </c>
      <c r="E64" s="1">
        <v>4</v>
      </c>
      <c r="F64" s="1" t="s">
        <v>13</v>
      </c>
      <c r="G64" s="1">
        <v>10</v>
      </c>
      <c r="H64" s="1">
        <v>24.826000000000001</v>
      </c>
      <c r="I64">
        <v>-5.7199999999999989</v>
      </c>
      <c r="J64">
        <v>-5.2242213900812851E-2</v>
      </c>
      <c r="K64">
        <f t="shared" si="5"/>
        <v>-5.2242213900812851E-2</v>
      </c>
      <c r="L64" s="1">
        <v>29.289000000000001</v>
      </c>
      <c r="M64">
        <v>-1.2569999999999979</v>
      </c>
      <c r="N64">
        <v>-1.1480500502328961E-2</v>
      </c>
      <c r="O64">
        <f t="shared" si="6"/>
        <v>-1.1480500502328961E-2</v>
      </c>
      <c r="P64">
        <f t="shared" si="7"/>
        <v>4.076171339848389E-2</v>
      </c>
      <c r="Q64">
        <f t="shared" si="8"/>
        <v>-3.1861357201570906E-2</v>
      </c>
      <c r="R64" t="str">
        <f t="shared" si="9"/>
        <v>Redo</v>
      </c>
    </row>
    <row r="65" spans="1:18" x14ac:dyDescent="0.25">
      <c r="A65" t="s">
        <v>38</v>
      </c>
      <c r="B65">
        <v>8</v>
      </c>
      <c r="C65" t="s">
        <v>7</v>
      </c>
      <c r="D65" s="1" t="s">
        <v>15</v>
      </c>
      <c r="E65" s="1">
        <v>4</v>
      </c>
      <c r="F65" s="1" t="s">
        <v>15</v>
      </c>
      <c r="G65" s="1">
        <v>10</v>
      </c>
      <c r="H65" s="1">
        <v>1622.8309999999999</v>
      </c>
      <c r="I65">
        <v>1592.2849999999999</v>
      </c>
      <c r="J65">
        <v>14.542743629555209</v>
      </c>
      <c r="K65">
        <f t="shared" si="5"/>
        <v>14.542743629555209</v>
      </c>
      <c r="L65" s="1">
        <v>1698.1020000000001</v>
      </c>
      <c r="M65">
        <v>1667.556</v>
      </c>
      <c r="N65">
        <v>15.23021280482236</v>
      </c>
      <c r="O65">
        <f t="shared" si="6"/>
        <v>15.23021280482236</v>
      </c>
      <c r="P65">
        <f t="shared" si="7"/>
        <v>0.68746917526715023</v>
      </c>
      <c r="Q65">
        <f t="shared" si="8"/>
        <v>14.886478217188785</v>
      </c>
      <c r="R65" t="str">
        <f t="shared" si="9"/>
        <v>Pass</v>
      </c>
    </row>
    <row r="66" spans="1:18" x14ac:dyDescent="0.25">
      <c r="A66" t="s">
        <v>38</v>
      </c>
      <c r="B66">
        <v>9</v>
      </c>
      <c r="C66" t="s">
        <v>0</v>
      </c>
      <c r="D66" s="1" t="s">
        <v>0</v>
      </c>
      <c r="E66" s="1">
        <v>5</v>
      </c>
      <c r="F66" s="1" t="s">
        <v>0</v>
      </c>
      <c r="G66" s="1">
        <v>11</v>
      </c>
      <c r="H66" s="1">
        <v>47.98</v>
      </c>
      <c r="I66">
        <v>17.433999999999997</v>
      </c>
      <c r="J66">
        <v>0.15922915334733764</v>
      </c>
      <c r="K66">
        <f t="shared" ref="K66:K97" si="10">J66/1</f>
        <v>0.15922915334733764</v>
      </c>
      <c r="L66" s="1" t="s">
        <v>41</v>
      </c>
      <c r="M66" s="1" t="s">
        <v>41</v>
      </c>
      <c r="N66" s="1" t="s">
        <v>41</v>
      </c>
      <c r="O66" s="1" t="s">
        <v>41</v>
      </c>
      <c r="P66" s="1" t="s">
        <v>41</v>
      </c>
      <c r="Q66" s="1" t="s">
        <v>41</v>
      </c>
    </row>
    <row r="67" spans="1:18" x14ac:dyDescent="0.25">
      <c r="A67" t="s">
        <v>38</v>
      </c>
      <c r="B67">
        <v>9</v>
      </c>
      <c r="C67" t="s">
        <v>1</v>
      </c>
      <c r="D67" s="1" t="s">
        <v>2</v>
      </c>
      <c r="E67" s="1">
        <v>5</v>
      </c>
      <c r="F67" s="1" t="s">
        <v>2</v>
      </c>
      <c r="G67" s="1">
        <v>11</v>
      </c>
      <c r="H67" s="1">
        <v>36.448</v>
      </c>
      <c r="I67">
        <v>5.902000000000001</v>
      </c>
      <c r="J67">
        <v>5.3904466161293282E-2</v>
      </c>
      <c r="K67">
        <f t="shared" si="10"/>
        <v>5.3904466161293282E-2</v>
      </c>
      <c r="L67" s="1" t="s">
        <v>41</v>
      </c>
      <c r="M67" s="1" t="s">
        <v>41</v>
      </c>
      <c r="N67" s="1" t="s">
        <v>41</v>
      </c>
      <c r="O67" s="1" t="s">
        <v>41</v>
      </c>
      <c r="P67" s="1" t="s">
        <v>41</v>
      </c>
      <c r="Q67" s="1" t="s">
        <v>41</v>
      </c>
    </row>
    <row r="68" spans="1:18" x14ac:dyDescent="0.25">
      <c r="A68" t="s">
        <v>38</v>
      </c>
      <c r="B68">
        <v>9</v>
      </c>
      <c r="C68" t="s">
        <v>2</v>
      </c>
      <c r="D68" s="1" t="s">
        <v>4</v>
      </c>
      <c r="E68" s="1">
        <v>5</v>
      </c>
      <c r="F68" s="1" t="s">
        <v>4</v>
      </c>
      <c r="G68" s="1">
        <v>11</v>
      </c>
      <c r="H68" s="1">
        <v>503.27800000000002</v>
      </c>
      <c r="I68">
        <v>472.73200000000003</v>
      </c>
      <c r="J68">
        <v>4.3175815142935434</v>
      </c>
      <c r="K68">
        <f t="shared" si="10"/>
        <v>4.3175815142935434</v>
      </c>
      <c r="L68" s="1" t="s">
        <v>41</v>
      </c>
      <c r="M68" s="1" t="s">
        <v>41</v>
      </c>
      <c r="N68" s="1" t="s">
        <v>41</v>
      </c>
      <c r="O68" s="1" t="s">
        <v>41</v>
      </c>
      <c r="P68" s="1" t="s">
        <v>41</v>
      </c>
      <c r="Q68" s="1" t="s">
        <v>41</v>
      </c>
    </row>
    <row r="69" spans="1:18" x14ac:dyDescent="0.25">
      <c r="A69" t="s">
        <v>38</v>
      </c>
      <c r="B69">
        <v>9</v>
      </c>
      <c r="C69" t="s">
        <v>3</v>
      </c>
      <c r="D69" s="1" t="s">
        <v>6</v>
      </c>
      <c r="E69" s="1">
        <v>5</v>
      </c>
      <c r="F69" s="1" t="s">
        <v>6</v>
      </c>
      <c r="G69" s="1">
        <v>11</v>
      </c>
      <c r="H69" s="1">
        <v>93.962000000000003</v>
      </c>
      <c r="I69">
        <v>63.416000000000004</v>
      </c>
      <c r="J69">
        <v>0.57919444698145961</v>
      </c>
      <c r="K69">
        <f t="shared" si="10"/>
        <v>0.57919444698145961</v>
      </c>
      <c r="L69" s="1" t="s">
        <v>41</v>
      </c>
      <c r="M69" s="1" t="s">
        <v>41</v>
      </c>
      <c r="N69" s="1" t="s">
        <v>41</v>
      </c>
      <c r="O69" s="1" t="s">
        <v>41</v>
      </c>
      <c r="P69" s="1" t="s">
        <v>41</v>
      </c>
      <c r="Q69" s="1" t="s">
        <v>41</v>
      </c>
    </row>
    <row r="70" spans="1:18" x14ac:dyDescent="0.25">
      <c r="A70" t="s">
        <v>38</v>
      </c>
      <c r="B70">
        <v>9</v>
      </c>
      <c r="C70" t="s">
        <v>4</v>
      </c>
      <c r="D70" s="1" t="s">
        <v>8</v>
      </c>
      <c r="E70" s="1">
        <v>5</v>
      </c>
      <c r="F70" s="1" t="s">
        <v>8</v>
      </c>
      <c r="G70" s="1">
        <v>11</v>
      </c>
      <c r="H70" s="1">
        <v>28.013000000000002</v>
      </c>
      <c r="I70">
        <v>-2.5329999999999977</v>
      </c>
      <c r="J70">
        <v>-2.3134532834048753E-2</v>
      </c>
      <c r="K70">
        <f t="shared" si="10"/>
        <v>-2.3134532834048753E-2</v>
      </c>
      <c r="L70" s="1" t="s">
        <v>41</v>
      </c>
      <c r="M70" s="1" t="s">
        <v>41</v>
      </c>
      <c r="N70" s="1" t="s">
        <v>41</v>
      </c>
      <c r="O70" s="1" t="s">
        <v>41</v>
      </c>
      <c r="P70" s="1" t="s">
        <v>41</v>
      </c>
      <c r="Q70" s="1" t="s">
        <v>41</v>
      </c>
    </row>
    <row r="71" spans="1:18" x14ac:dyDescent="0.25">
      <c r="A71" t="s">
        <v>38</v>
      </c>
      <c r="B71">
        <v>9</v>
      </c>
      <c r="C71" t="s">
        <v>5</v>
      </c>
      <c r="D71" s="1" t="s">
        <v>10</v>
      </c>
      <c r="E71" s="1">
        <v>5</v>
      </c>
      <c r="F71" s="1" t="s">
        <v>10</v>
      </c>
      <c r="G71" s="1">
        <v>11</v>
      </c>
      <c r="H71" s="1">
        <v>561.67700000000002</v>
      </c>
      <c r="I71">
        <v>531.13099999999997</v>
      </c>
      <c r="J71">
        <v>4.8509544250616496</v>
      </c>
      <c r="K71">
        <f t="shared" si="10"/>
        <v>4.8509544250616496</v>
      </c>
      <c r="L71" s="1" t="s">
        <v>41</v>
      </c>
      <c r="M71" s="1" t="s">
        <v>41</v>
      </c>
      <c r="N71" s="1" t="s">
        <v>41</v>
      </c>
      <c r="O71" s="1" t="s">
        <v>41</v>
      </c>
      <c r="P71" s="1" t="s">
        <v>41</v>
      </c>
      <c r="Q71" s="1" t="s">
        <v>41</v>
      </c>
    </row>
    <row r="72" spans="1:18" x14ac:dyDescent="0.25">
      <c r="A72" t="s">
        <v>38</v>
      </c>
      <c r="B72">
        <v>9</v>
      </c>
      <c r="C72" t="s">
        <v>6</v>
      </c>
      <c r="D72" s="1" t="s">
        <v>12</v>
      </c>
      <c r="E72" s="1">
        <v>5</v>
      </c>
      <c r="F72" s="1" t="s">
        <v>12</v>
      </c>
      <c r="G72" s="1">
        <v>11</v>
      </c>
      <c r="H72" s="1">
        <v>351.928</v>
      </c>
      <c r="I72">
        <v>321.38200000000001</v>
      </c>
      <c r="J72">
        <v>2.9352634943830487</v>
      </c>
      <c r="K72">
        <f t="shared" si="10"/>
        <v>2.9352634943830487</v>
      </c>
      <c r="L72" s="1" t="s">
        <v>41</v>
      </c>
      <c r="M72" s="1" t="s">
        <v>41</v>
      </c>
      <c r="N72" s="1" t="s">
        <v>41</v>
      </c>
      <c r="O72" s="1" t="s">
        <v>41</v>
      </c>
      <c r="P72" s="1" t="s">
        <v>41</v>
      </c>
      <c r="Q72" s="1" t="s">
        <v>41</v>
      </c>
    </row>
    <row r="73" spans="1:18" x14ac:dyDescent="0.25">
      <c r="A73" t="s">
        <v>38</v>
      </c>
      <c r="B73">
        <v>9</v>
      </c>
      <c r="C73" t="s">
        <v>7</v>
      </c>
      <c r="D73" s="1" t="s">
        <v>14</v>
      </c>
      <c r="E73" s="1">
        <v>5</v>
      </c>
      <c r="F73" s="1" t="s">
        <v>14</v>
      </c>
      <c r="G73" s="1">
        <v>11</v>
      </c>
      <c r="H73" s="1">
        <v>4811.6760000000004</v>
      </c>
      <c r="I73">
        <v>4781.13</v>
      </c>
      <c r="J73">
        <v>43.667275550278568</v>
      </c>
      <c r="K73">
        <f t="shared" si="10"/>
        <v>43.667275550278568</v>
      </c>
      <c r="L73" s="1" t="s">
        <v>41</v>
      </c>
      <c r="M73" s="1" t="s">
        <v>41</v>
      </c>
      <c r="N73" s="1" t="s">
        <v>41</v>
      </c>
      <c r="O73" s="1" t="s">
        <v>41</v>
      </c>
      <c r="P73" s="1" t="s">
        <v>41</v>
      </c>
      <c r="Q73" s="1" t="s">
        <v>41</v>
      </c>
    </row>
    <row r="74" spans="1:18" x14ac:dyDescent="0.25">
      <c r="A74" t="s">
        <v>38</v>
      </c>
      <c r="B74">
        <v>10</v>
      </c>
      <c r="C74" t="s">
        <v>0</v>
      </c>
      <c r="D74" s="1" t="s">
        <v>1</v>
      </c>
      <c r="E74" s="1">
        <v>5</v>
      </c>
      <c r="F74" s="1" t="s">
        <v>1</v>
      </c>
      <c r="G74" s="1">
        <v>11</v>
      </c>
      <c r="H74" s="1">
        <v>8829.7939999999999</v>
      </c>
      <c r="I74">
        <v>8799.2479999999996</v>
      </c>
      <c r="J74">
        <v>80.365768563339117</v>
      </c>
      <c r="K74">
        <f t="shared" si="10"/>
        <v>80.365768563339117</v>
      </c>
      <c r="L74" s="1">
        <v>8533.741</v>
      </c>
      <c r="M74">
        <v>8503.1949999999997</v>
      </c>
      <c r="N74">
        <v>77.66184126404238</v>
      </c>
      <c r="O74">
        <f t="shared" ref="O74:O97" si="11">N74/1</f>
        <v>77.66184126404238</v>
      </c>
      <c r="P74">
        <f t="shared" ref="P74:P97" si="12">ABS(O74-K74)</f>
        <v>2.7039272992967369</v>
      </c>
      <c r="Q74">
        <f t="shared" ref="Q74:Q97" si="13">AVERAGE(O74,K74)</f>
        <v>79.013804913690748</v>
      </c>
      <c r="R74" t="str">
        <f t="shared" ref="R74:R97" si="14">IF(P74&gt;Q74/2, "Redo", "Pass")</f>
        <v>Pass</v>
      </c>
    </row>
    <row r="75" spans="1:18" x14ac:dyDescent="0.25">
      <c r="A75" t="s">
        <v>38</v>
      </c>
      <c r="B75">
        <v>10</v>
      </c>
      <c r="C75" t="s">
        <v>1</v>
      </c>
      <c r="D75" s="1" t="s">
        <v>3</v>
      </c>
      <c r="E75" s="1">
        <v>5</v>
      </c>
      <c r="F75" s="1" t="s">
        <v>3</v>
      </c>
      <c r="G75" s="1">
        <v>11</v>
      </c>
      <c r="H75" s="1">
        <v>354.03300000000002</v>
      </c>
      <c r="I75">
        <v>323.48700000000002</v>
      </c>
      <c r="J75">
        <v>2.9544889944287154</v>
      </c>
      <c r="K75">
        <f t="shared" si="10"/>
        <v>2.9544889944287154</v>
      </c>
      <c r="L75" s="1">
        <v>340.613</v>
      </c>
      <c r="M75">
        <v>310.06700000000001</v>
      </c>
      <c r="N75">
        <v>2.8319207233537314</v>
      </c>
      <c r="O75">
        <f t="shared" si="11"/>
        <v>2.8319207233537314</v>
      </c>
      <c r="P75">
        <f t="shared" si="12"/>
        <v>0.12256827107498403</v>
      </c>
      <c r="Q75">
        <f t="shared" si="13"/>
        <v>2.8932048588912234</v>
      </c>
      <c r="R75" t="str">
        <f t="shared" si="14"/>
        <v>Pass</v>
      </c>
    </row>
    <row r="76" spans="1:18" x14ac:dyDescent="0.25">
      <c r="A76" t="s">
        <v>38</v>
      </c>
      <c r="B76">
        <v>10</v>
      </c>
      <c r="C76" t="s">
        <v>2</v>
      </c>
      <c r="D76" s="1" t="s">
        <v>5</v>
      </c>
      <c r="E76" s="1">
        <v>5</v>
      </c>
      <c r="F76" s="1" t="s">
        <v>5</v>
      </c>
      <c r="G76" s="1">
        <v>11</v>
      </c>
      <c r="H76" s="1">
        <v>40.401000000000003</v>
      </c>
      <c r="I76">
        <v>9.855000000000004</v>
      </c>
      <c r="J76">
        <v>9.0008219928760652E-2</v>
      </c>
      <c r="K76">
        <f t="shared" si="10"/>
        <v>9.0008219928760652E-2</v>
      </c>
      <c r="L76" s="1">
        <v>37.283000000000001</v>
      </c>
      <c r="M76">
        <v>6.7370000000000019</v>
      </c>
      <c r="N76">
        <v>6.1530733400310553E-2</v>
      </c>
      <c r="O76">
        <f t="shared" si="11"/>
        <v>6.1530733400310553E-2</v>
      </c>
      <c r="P76">
        <f t="shared" si="12"/>
        <v>2.8477486528450099E-2</v>
      </c>
      <c r="Q76">
        <f t="shared" si="13"/>
        <v>7.5769476664535595E-2</v>
      </c>
      <c r="R76" t="str">
        <f t="shared" si="14"/>
        <v>Pass</v>
      </c>
    </row>
    <row r="77" spans="1:18" x14ac:dyDescent="0.25">
      <c r="A77" t="s">
        <v>38</v>
      </c>
      <c r="B77">
        <v>10</v>
      </c>
      <c r="C77" t="s">
        <v>3</v>
      </c>
      <c r="D77" s="1" t="s">
        <v>7</v>
      </c>
      <c r="E77" s="1">
        <v>5</v>
      </c>
      <c r="F77" s="1" t="s">
        <v>7</v>
      </c>
      <c r="G77" s="1">
        <v>11</v>
      </c>
      <c r="H77" s="1">
        <v>1224.393</v>
      </c>
      <c r="I77">
        <v>1193.847</v>
      </c>
      <c r="J77">
        <v>10.903708101196457</v>
      </c>
      <c r="K77">
        <f t="shared" si="10"/>
        <v>10.903708101196457</v>
      </c>
      <c r="L77" s="1">
        <v>1306.681</v>
      </c>
      <c r="M77">
        <v>1276.135</v>
      </c>
      <c r="N77">
        <v>11.655265321033886</v>
      </c>
      <c r="O77">
        <f t="shared" si="11"/>
        <v>11.655265321033886</v>
      </c>
      <c r="P77">
        <f t="shared" si="12"/>
        <v>0.75155721983742829</v>
      </c>
      <c r="Q77">
        <f t="shared" si="13"/>
        <v>11.279486711115172</v>
      </c>
      <c r="R77" t="str">
        <f t="shared" si="14"/>
        <v>Pass</v>
      </c>
    </row>
    <row r="78" spans="1:18" x14ac:dyDescent="0.25">
      <c r="A78" t="s">
        <v>38</v>
      </c>
      <c r="B78">
        <v>10</v>
      </c>
      <c r="C78" t="s">
        <v>4</v>
      </c>
      <c r="D78" s="1" t="s">
        <v>9</v>
      </c>
      <c r="E78" s="1">
        <v>5</v>
      </c>
      <c r="F78" s="1" t="s">
        <v>9</v>
      </c>
      <c r="G78" s="1">
        <v>11</v>
      </c>
      <c r="H78" s="1">
        <v>651.00099999999998</v>
      </c>
      <c r="I78">
        <v>620.45499999999993</v>
      </c>
      <c r="J78">
        <v>5.6667732212987483</v>
      </c>
      <c r="K78">
        <f t="shared" si="10"/>
        <v>5.6667732212987483</v>
      </c>
      <c r="L78" s="1">
        <v>605.41600000000005</v>
      </c>
      <c r="M78">
        <v>574.87</v>
      </c>
      <c r="N78">
        <v>5.2504338295734776</v>
      </c>
      <c r="O78">
        <f t="shared" si="11"/>
        <v>5.2504338295734776</v>
      </c>
      <c r="P78">
        <f t="shared" si="12"/>
        <v>0.41633939172527068</v>
      </c>
      <c r="Q78">
        <f t="shared" si="13"/>
        <v>5.4586035254361125</v>
      </c>
      <c r="R78" t="str">
        <f t="shared" si="14"/>
        <v>Pass</v>
      </c>
    </row>
    <row r="79" spans="1:18" x14ac:dyDescent="0.25">
      <c r="A79" t="s">
        <v>38</v>
      </c>
      <c r="B79">
        <v>10</v>
      </c>
      <c r="C79" t="s">
        <v>5</v>
      </c>
      <c r="D79" s="1" t="s">
        <v>11</v>
      </c>
      <c r="E79" s="1">
        <v>5</v>
      </c>
      <c r="F79" s="1" t="s">
        <v>11</v>
      </c>
      <c r="G79" s="1">
        <v>11</v>
      </c>
      <c r="H79" s="1">
        <v>56.228999999999999</v>
      </c>
      <c r="I79">
        <v>25.683</v>
      </c>
      <c r="J79">
        <v>0.23456936706548545</v>
      </c>
      <c r="K79">
        <f t="shared" si="10"/>
        <v>0.23456936706548545</v>
      </c>
      <c r="L79" s="1">
        <v>48.847999999999999</v>
      </c>
      <c r="M79">
        <v>18.302</v>
      </c>
      <c r="N79">
        <v>0.16715681797424423</v>
      </c>
      <c r="O79">
        <f t="shared" si="11"/>
        <v>0.16715681797424423</v>
      </c>
      <c r="P79">
        <f t="shared" si="12"/>
        <v>6.7412549091241225E-2</v>
      </c>
      <c r="Q79">
        <f t="shared" si="13"/>
        <v>0.20086309251986484</v>
      </c>
      <c r="R79" t="str">
        <f t="shared" si="14"/>
        <v>Pass</v>
      </c>
    </row>
    <row r="80" spans="1:18" x14ac:dyDescent="0.25">
      <c r="A80" t="s">
        <v>38</v>
      </c>
      <c r="B80">
        <v>10</v>
      </c>
      <c r="C80" t="s">
        <v>6</v>
      </c>
      <c r="D80" s="1" t="s">
        <v>13</v>
      </c>
      <c r="E80" s="1">
        <v>5</v>
      </c>
      <c r="F80" s="1" t="s">
        <v>13</v>
      </c>
      <c r="G80" s="1">
        <v>11</v>
      </c>
      <c r="H80" s="1">
        <v>325.791</v>
      </c>
      <c r="I80">
        <v>295.245</v>
      </c>
      <c r="J80">
        <v>2.6965476299205409</v>
      </c>
      <c r="K80">
        <f t="shared" si="10"/>
        <v>2.6965476299205409</v>
      </c>
      <c r="L80" s="1">
        <v>290.77699999999999</v>
      </c>
      <c r="M80">
        <v>260.23099999999999</v>
      </c>
      <c r="N80">
        <v>2.3767558681158096</v>
      </c>
      <c r="O80">
        <f t="shared" si="11"/>
        <v>2.3767558681158096</v>
      </c>
      <c r="P80">
        <f t="shared" si="12"/>
        <v>0.31979176180473123</v>
      </c>
      <c r="Q80">
        <f t="shared" si="13"/>
        <v>2.5366517490181755</v>
      </c>
      <c r="R80" t="str">
        <f t="shared" si="14"/>
        <v>Pass</v>
      </c>
    </row>
    <row r="81" spans="1:18" x14ac:dyDescent="0.25">
      <c r="A81" t="s">
        <v>38</v>
      </c>
      <c r="B81">
        <v>10</v>
      </c>
      <c r="C81" t="s">
        <v>7</v>
      </c>
      <c r="D81" s="1" t="s">
        <v>15</v>
      </c>
      <c r="E81" s="1">
        <v>5</v>
      </c>
      <c r="F81" s="1" t="s">
        <v>15</v>
      </c>
      <c r="G81" s="1">
        <v>11</v>
      </c>
      <c r="H81" s="1">
        <v>1019.422</v>
      </c>
      <c r="I81">
        <v>988.87599999999998</v>
      </c>
      <c r="J81">
        <v>9.0316558589825551</v>
      </c>
      <c r="K81">
        <f t="shared" si="10"/>
        <v>9.0316558589825551</v>
      </c>
      <c r="L81" s="1">
        <v>1240.442</v>
      </c>
      <c r="M81">
        <v>1209.896</v>
      </c>
      <c r="N81">
        <v>11.050287697506622</v>
      </c>
      <c r="O81">
        <f t="shared" si="11"/>
        <v>11.050287697506622</v>
      </c>
      <c r="P81">
        <f t="shared" si="12"/>
        <v>2.0186318385240671</v>
      </c>
      <c r="Q81">
        <f t="shared" si="13"/>
        <v>10.04097177824459</v>
      </c>
      <c r="R81" t="str">
        <f t="shared" si="14"/>
        <v>Pass</v>
      </c>
    </row>
    <row r="82" spans="1:18" x14ac:dyDescent="0.25">
      <c r="A82" t="s">
        <v>38</v>
      </c>
      <c r="B82">
        <v>11</v>
      </c>
      <c r="C82" t="s">
        <v>0</v>
      </c>
      <c r="D82" s="1" t="s">
        <v>0</v>
      </c>
      <c r="E82" s="1">
        <v>6</v>
      </c>
      <c r="F82" s="1" t="s">
        <v>0</v>
      </c>
      <c r="G82" s="1">
        <v>12</v>
      </c>
      <c r="H82" s="1">
        <v>1305.604</v>
      </c>
      <c r="I82">
        <v>1275.058</v>
      </c>
      <c r="J82">
        <v>11.645428806283679</v>
      </c>
      <c r="K82">
        <f t="shared" si="10"/>
        <v>11.645428806283679</v>
      </c>
      <c r="L82" s="1">
        <v>1295.1990000000001</v>
      </c>
      <c r="M82">
        <v>1264.653</v>
      </c>
      <c r="N82">
        <v>11.550397296556763</v>
      </c>
      <c r="O82">
        <f t="shared" si="11"/>
        <v>11.550397296556763</v>
      </c>
      <c r="P82">
        <f t="shared" si="12"/>
        <v>9.5031509726915431E-2</v>
      </c>
      <c r="Q82">
        <f t="shared" si="13"/>
        <v>11.597913051420221</v>
      </c>
      <c r="R82" t="str">
        <f t="shared" si="14"/>
        <v>Pass</v>
      </c>
    </row>
    <row r="83" spans="1:18" x14ac:dyDescent="0.25">
      <c r="A83" t="s">
        <v>38</v>
      </c>
      <c r="B83">
        <v>11</v>
      </c>
      <c r="C83" t="s">
        <v>1</v>
      </c>
      <c r="D83" s="1" t="s">
        <v>2</v>
      </c>
      <c r="E83" s="1">
        <v>6</v>
      </c>
      <c r="F83" s="1" t="s">
        <v>2</v>
      </c>
      <c r="G83" s="1">
        <v>12</v>
      </c>
      <c r="H83" s="1">
        <v>1194.8879999999999</v>
      </c>
      <c r="I83">
        <v>1164.3419999999999</v>
      </c>
      <c r="J83">
        <v>10.634231436660881</v>
      </c>
      <c r="K83">
        <f t="shared" si="10"/>
        <v>10.634231436660881</v>
      </c>
      <c r="L83" s="1">
        <v>1232.643</v>
      </c>
      <c r="M83">
        <v>1202.097</v>
      </c>
      <c r="N83">
        <v>10.979057448168783</v>
      </c>
      <c r="O83">
        <f t="shared" si="11"/>
        <v>10.979057448168783</v>
      </c>
      <c r="P83">
        <f t="shared" si="12"/>
        <v>0.3448260115079016</v>
      </c>
      <c r="Q83">
        <f t="shared" si="13"/>
        <v>10.806644442414832</v>
      </c>
      <c r="R83" t="str">
        <f t="shared" si="14"/>
        <v>Pass</v>
      </c>
    </row>
    <row r="84" spans="1:18" x14ac:dyDescent="0.25">
      <c r="A84" t="s">
        <v>38</v>
      </c>
      <c r="B84">
        <v>11</v>
      </c>
      <c r="C84" t="s">
        <v>2</v>
      </c>
      <c r="D84" s="1" t="s">
        <v>4</v>
      </c>
      <c r="E84" s="1">
        <v>6</v>
      </c>
      <c r="F84" s="1" t="s">
        <v>4</v>
      </c>
      <c r="G84" s="1">
        <v>12</v>
      </c>
      <c r="H84" s="1">
        <v>108.98699999999999</v>
      </c>
      <c r="I84">
        <v>78.441000000000003</v>
      </c>
      <c r="J84">
        <v>0.71642159101287795</v>
      </c>
      <c r="K84">
        <f t="shared" si="10"/>
        <v>0.71642159101287795</v>
      </c>
      <c r="L84" s="1">
        <v>96.075999999999993</v>
      </c>
      <c r="M84">
        <v>65.53</v>
      </c>
      <c r="N84">
        <v>0.59850214631473198</v>
      </c>
      <c r="O84">
        <f t="shared" si="11"/>
        <v>0.59850214631473198</v>
      </c>
      <c r="P84">
        <f t="shared" si="12"/>
        <v>0.11791944469814597</v>
      </c>
      <c r="Q84">
        <f t="shared" si="13"/>
        <v>0.65746186866380496</v>
      </c>
      <c r="R84" t="str">
        <f t="shared" si="14"/>
        <v>Pass</v>
      </c>
    </row>
    <row r="85" spans="1:18" x14ac:dyDescent="0.25">
      <c r="A85" t="s">
        <v>38</v>
      </c>
      <c r="B85">
        <v>11</v>
      </c>
      <c r="C85" t="s">
        <v>3</v>
      </c>
      <c r="D85" s="1" t="s">
        <v>6</v>
      </c>
      <c r="E85" s="1">
        <v>6</v>
      </c>
      <c r="F85" s="1" t="s">
        <v>6</v>
      </c>
      <c r="G85" s="1">
        <v>12</v>
      </c>
      <c r="H85" s="1">
        <v>3206.9259999999999</v>
      </c>
      <c r="I85">
        <v>3176.38</v>
      </c>
      <c r="J85">
        <v>29.010685907388805</v>
      </c>
      <c r="K85">
        <f t="shared" si="10"/>
        <v>29.010685907388805</v>
      </c>
      <c r="L85" s="1">
        <v>3233.9229999999998</v>
      </c>
      <c r="M85">
        <v>3203.377</v>
      </c>
      <c r="N85">
        <v>29.257256370444789</v>
      </c>
      <c r="O85">
        <f t="shared" si="11"/>
        <v>29.257256370444789</v>
      </c>
      <c r="P85">
        <f t="shared" si="12"/>
        <v>0.24657046305598485</v>
      </c>
      <c r="Q85">
        <f t="shared" si="13"/>
        <v>29.133971138916799</v>
      </c>
      <c r="R85" t="str">
        <f t="shared" si="14"/>
        <v>Pass</v>
      </c>
    </row>
    <row r="86" spans="1:18" x14ac:dyDescent="0.25">
      <c r="A86" t="s">
        <v>38</v>
      </c>
      <c r="B86">
        <v>11</v>
      </c>
      <c r="C86" t="s">
        <v>4</v>
      </c>
      <c r="D86" s="1" t="s">
        <v>8</v>
      </c>
      <c r="E86" s="1">
        <v>6</v>
      </c>
      <c r="F86" s="1" t="s">
        <v>8</v>
      </c>
      <c r="G86" s="1">
        <v>12</v>
      </c>
      <c r="H86" s="1">
        <v>2164.5569999999998</v>
      </c>
      <c r="I86">
        <v>2134.011</v>
      </c>
      <c r="J86">
        <v>19.490464882637685</v>
      </c>
      <c r="K86">
        <f t="shared" si="10"/>
        <v>19.490464882637685</v>
      </c>
      <c r="L86" s="1">
        <v>2269.4389999999999</v>
      </c>
      <c r="M86">
        <v>2238.893</v>
      </c>
      <c r="N86">
        <v>20.448378847383324</v>
      </c>
      <c r="O86">
        <f t="shared" si="11"/>
        <v>20.448378847383324</v>
      </c>
      <c r="P86">
        <f t="shared" si="12"/>
        <v>0.95791396474563939</v>
      </c>
      <c r="Q86">
        <f t="shared" si="13"/>
        <v>19.969421865010503</v>
      </c>
      <c r="R86" t="str">
        <f t="shared" si="14"/>
        <v>Pass</v>
      </c>
    </row>
    <row r="87" spans="1:18" x14ac:dyDescent="0.25">
      <c r="A87" t="s">
        <v>38</v>
      </c>
      <c r="B87">
        <v>11</v>
      </c>
      <c r="C87" t="s">
        <v>5</v>
      </c>
      <c r="D87" s="1" t="s">
        <v>10</v>
      </c>
      <c r="E87" s="1">
        <v>6</v>
      </c>
      <c r="F87" s="1" t="s">
        <v>10</v>
      </c>
      <c r="G87" s="1">
        <v>12</v>
      </c>
      <c r="H87" s="1">
        <v>144.976</v>
      </c>
      <c r="I87">
        <v>114.43</v>
      </c>
      <c r="J87">
        <v>1.0451182756416113</v>
      </c>
      <c r="K87">
        <f t="shared" si="10"/>
        <v>1.0451182756416113</v>
      </c>
      <c r="L87" s="1">
        <v>152.30000000000001</v>
      </c>
      <c r="M87">
        <v>121.75400000000002</v>
      </c>
      <c r="N87">
        <v>1.1120102292446801</v>
      </c>
      <c r="O87">
        <f t="shared" si="11"/>
        <v>1.1120102292446801</v>
      </c>
      <c r="P87">
        <f t="shared" si="12"/>
        <v>6.6891953603068766E-2</v>
      </c>
      <c r="Q87">
        <f t="shared" si="13"/>
        <v>1.0785642524431456</v>
      </c>
      <c r="R87" t="str">
        <f t="shared" si="14"/>
        <v>Pass</v>
      </c>
    </row>
    <row r="88" spans="1:18" x14ac:dyDescent="0.25">
      <c r="A88" t="s">
        <v>38</v>
      </c>
      <c r="B88">
        <v>11</v>
      </c>
      <c r="C88" t="s">
        <v>6</v>
      </c>
      <c r="D88" s="1" t="s">
        <v>12</v>
      </c>
      <c r="E88" s="1">
        <v>6</v>
      </c>
      <c r="F88" s="1" t="s">
        <v>12</v>
      </c>
      <c r="G88" s="1">
        <v>12</v>
      </c>
      <c r="H88" s="1">
        <v>1153.51</v>
      </c>
      <c r="I88">
        <v>1122.9639999999999</v>
      </c>
      <c r="J88">
        <v>10.256315645264408</v>
      </c>
      <c r="K88">
        <f t="shared" si="10"/>
        <v>10.256315645264408</v>
      </c>
      <c r="L88" s="1">
        <v>1383.83</v>
      </c>
      <c r="M88">
        <v>1353.2839999999999</v>
      </c>
      <c r="N88">
        <v>12.359886747648186</v>
      </c>
      <c r="O88">
        <f t="shared" si="11"/>
        <v>12.359886747648186</v>
      </c>
      <c r="P88">
        <f t="shared" si="12"/>
        <v>2.1035711023837784</v>
      </c>
      <c r="Q88">
        <f t="shared" si="13"/>
        <v>11.308101196456297</v>
      </c>
      <c r="R88" t="str">
        <f t="shared" si="14"/>
        <v>Pass</v>
      </c>
    </row>
    <row r="89" spans="1:18" x14ac:dyDescent="0.25">
      <c r="A89" t="s">
        <v>38</v>
      </c>
      <c r="B89">
        <v>11</v>
      </c>
      <c r="C89" t="s">
        <v>7</v>
      </c>
      <c r="D89" s="1" t="s">
        <v>14</v>
      </c>
      <c r="E89" s="1">
        <v>6</v>
      </c>
      <c r="F89" s="1" t="s">
        <v>14</v>
      </c>
      <c r="G89" s="1">
        <v>12</v>
      </c>
      <c r="H89" s="1">
        <v>1379.944</v>
      </c>
      <c r="I89">
        <v>1349.3979999999999</v>
      </c>
      <c r="J89">
        <v>12.324394921910676</v>
      </c>
      <c r="K89">
        <f t="shared" si="10"/>
        <v>12.324394921910676</v>
      </c>
      <c r="L89" s="1">
        <v>1704.6610000000001</v>
      </c>
      <c r="M89">
        <v>1674.115</v>
      </c>
      <c r="N89">
        <v>15.290117818978903</v>
      </c>
      <c r="O89">
        <f t="shared" si="11"/>
        <v>15.290117818978903</v>
      </c>
      <c r="P89">
        <f t="shared" si="12"/>
        <v>2.9657228970682272</v>
      </c>
      <c r="Q89">
        <f t="shared" si="13"/>
        <v>13.80725637044479</v>
      </c>
      <c r="R89" t="str">
        <f t="shared" si="14"/>
        <v>Pass</v>
      </c>
    </row>
    <row r="90" spans="1:18" x14ac:dyDescent="0.25">
      <c r="A90" t="s">
        <v>38</v>
      </c>
      <c r="B90">
        <v>12</v>
      </c>
      <c r="C90" t="s">
        <v>0</v>
      </c>
      <c r="D90" s="1" t="s">
        <v>1</v>
      </c>
      <c r="E90" s="1">
        <v>6</v>
      </c>
      <c r="F90" s="1" t="s">
        <v>1</v>
      </c>
      <c r="G90" s="1">
        <v>12</v>
      </c>
      <c r="H90" s="1">
        <v>608.13199999999995</v>
      </c>
      <c r="I90">
        <v>577.5859999999999</v>
      </c>
      <c r="J90">
        <v>5.2752397479221838</v>
      </c>
      <c r="K90">
        <f t="shared" si="10"/>
        <v>5.2752397479221838</v>
      </c>
      <c r="L90" s="1">
        <v>554.255</v>
      </c>
      <c r="M90">
        <v>523.70899999999995</v>
      </c>
      <c r="N90">
        <v>4.7831674125490906</v>
      </c>
      <c r="O90">
        <f t="shared" si="11"/>
        <v>4.7831674125490906</v>
      </c>
      <c r="P90">
        <f t="shared" si="12"/>
        <v>0.49207233537309314</v>
      </c>
      <c r="Q90">
        <f t="shared" si="13"/>
        <v>5.0292035802356372</v>
      </c>
      <c r="R90" t="str">
        <f t="shared" si="14"/>
        <v>Pass</v>
      </c>
    </row>
    <row r="91" spans="1:18" x14ac:dyDescent="0.25">
      <c r="A91" t="s">
        <v>38</v>
      </c>
      <c r="B91">
        <v>12</v>
      </c>
      <c r="C91" t="s">
        <v>1</v>
      </c>
      <c r="D91" s="1" t="s">
        <v>3</v>
      </c>
      <c r="E91" s="1">
        <v>6</v>
      </c>
      <c r="F91" s="1" t="s">
        <v>3</v>
      </c>
      <c r="G91" s="1">
        <v>12</v>
      </c>
      <c r="H91" s="1">
        <v>239.38399999999999</v>
      </c>
      <c r="I91">
        <v>208.83799999999999</v>
      </c>
      <c r="J91">
        <v>1.9073705361220203</v>
      </c>
      <c r="K91">
        <f t="shared" si="10"/>
        <v>1.9073705361220203</v>
      </c>
      <c r="L91" s="1">
        <v>226.02</v>
      </c>
      <c r="M91">
        <v>195.47400000000002</v>
      </c>
      <c r="N91">
        <v>1.7853137272810304</v>
      </c>
      <c r="O91">
        <f t="shared" si="11"/>
        <v>1.7853137272810304</v>
      </c>
      <c r="P91">
        <f t="shared" si="12"/>
        <v>0.12205680884098991</v>
      </c>
      <c r="Q91">
        <f t="shared" si="13"/>
        <v>1.8463421317015254</v>
      </c>
      <c r="R91" t="str">
        <f t="shared" si="14"/>
        <v>Pass</v>
      </c>
    </row>
    <row r="92" spans="1:18" x14ac:dyDescent="0.25">
      <c r="A92" t="s">
        <v>38</v>
      </c>
      <c r="B92">
        <v>12</v>
      </c>
      <c r="C92" t="s">
        <v>2</v>
      </c>
      <c r="D92" s="1" t="s">
        <v>5</v>
      </c>
      <c r="E92" s="1">
        <v>6</v>
      </c>
      <c r="F92" s="1" t="s">
        <v>5</v>
      </c>
      <c r="G92" s="1">
        <v>12</v>
      </c>
      <c r="H92" s="1">
        <v>88.027000000000001</v>
      </c>
      <c r="I92">
        <v>57.481000000000002</v>
      </c>
      <c r="J92">
        <v>0.52498858343227695</v>
      </c>
      <c r="K92">
        <f t="shared" si="10"/>
        <v>0.52498858343227695</v>
      </c>
      <c r="L92" s="1">
        <v>68.058999999999997</v>
      </c>
      <c r="M92">
        <v>37.512999999999998</v>
      </c>
      <c r="N92">
        <v>0.34261576399671201</v>
      </c>
      <c r="O92">
        <f t="shared" si="11"/>
        <v>0.34261576399671201</v>
      </c>
      <c r="P92">
        <f t="shared" si="12"/>
        <v>0.18237281943556494</v>
      </c>
      <c r="Q92">
        <f t="shared" si="13"/>
        <v>0.43380217371449448</v>
      </c>
      <c r="R92" t="str">
        <f t="shared" si="14"/>
        <v>Pass</v>
      </c>
    </row>
    <row r="93" spans="1:18" x14ac:dyDescent="0.25">
      <c r="A93" t="s">
        <v>38</v>
      </c>
      <c r="B93">
        <v>12</v>
      </c>
      <c r="C93" t="s">
        <v>3</v>
      </c>
      <c r="D93" s="1" t="s">
        <v>7</v>
      </c>
      <c r="E93" s="1">
        <v>6</v>
      </c>
      <c r="F93" s="1" t="s">
        <v>7</v>
      </c>
      <c r="G93" s="1">
        <v>12</v>
      </c>
      <c r="H93" s="1">
        <v>559.05799999999999</v>
      </c>
      <c r="I93">
        <v>528.51199999999994</v>
      </c>
      <c r="J93">
        <v>4.8270344323682526</v>
      </c>
      <c r="K93">
        <f t="shared" si="10"/>
        <v>4.8270344323682526</v>
      </c>
      <c r="L93" s="1">
        <v>694.57899999999995</v>
      </c>
      <c r="M93">
        <v>664.0329999999999</v>
      </c>
      <c r="N93">
        <v>6.0647821718878427</v>
      </c>
      <c r="O93">
        <f t="shared" si="11"/>
        <v>6.0647821718878427</v>
      </c>
      <c r="P93">
        <f t="shared" si="12"/>
        <v>1.2377477395195902</v>
      </c>
      <c r="Q93">
        <f t="shared" si="13"/>
        <v>5.4459083021280481</v>
      </c>
      <c r="R93" t="str">
        <f t="shared" si="14"/>
        <v>Pass</v>
      </c>
    </row>
    <row r="94" spans="1:18" x14ac:dyDescent="0.25">
      <c r="A94" t="s">
        <v>38</v>
      </c>
      <c r="B94">
        <v>12</v>
      </c>
      <c r="C94" t="s">
        <v>4</v>
      </c>
      <c r="D94" s="1" t="s">
        <v>9</v>
      </c>
      <c r="E94" s="1">
        <v>6</v>
      </c>
      <c r="F94" s="1" t="s">
        <v>9</v>
      </c>
      <c r="G94" s="1">
        <v>12</v>
      </c>
      <c r="H94" s="1">
        <v>600.452</v>
      </c>
      <c r="I94">
        <v>569.90599999999995</v>
      </c>
      <c r="J94">
        <v>5.2050963558315821</v>
      </c>
      <c r="K94">
        <f t="shared" si="10"/>
        <v>5.2050963558315821</v>
      </c>
      <c r="L94" s="1">
        <v>686.85799999999995</v>
      </c>
      <c r="M94">
        <v>656.3119999999999</v>
      </c>
      <c r="N94">
        <v>5.9942643163759239</v>
      </c>
      <c r="O94">
        <f t="shared" si="11"/>
        <v>5.9942643163759239</v>
      </c>
      <c r="P94">
        <f t="shared" si="12"/>
        <v>0.7891679605443418</v>
      </c>
      <c r="Q94">
        <f t="shared" si="13"/>
        <v>5.599680336103753</v>
      </c>
      <c r="R94" t="str">
        <f t="shared" si="14"/>
        <v>Pass</v>
      </c>
    </row>
    <row r="95" spans="1:18" x14ac:dyDescent="0.25">
      <c r="A95" t="s">
        <v>38</v>
      </c>
      <c r="B95">
        <v>12</v>
      </c>
      <c r="C95" t="s">
        <v>5</v>
      </c>
      <c r="D95" s="1" t="s">
        <v>11</v>
      </c>
      <c r="E95" s="1">
        <v>6</v>
      </c>
      <c r="F95" s="1" t="s">
        <v>11</v>
      </c>
      <c r="G95" s="1">
        <v>12</v>
      </c>
      <c r="H95" s="1">
        <v>48.158999999999999</v>
      </c>
      <c r="I95">
        <v>17.613</v>
      </c>
      <c r="J95">
        <v>0.16086400584528268</v>
      </c>
      <c r="K95">
        <f t="shared" si="10"/>
        <v>0.16086400584528268</v>
      </c>
      <c r="L95" s="1">
        <v>40.444000000000003</v>
      </c>
      <c r="M95">
        <v>9.8980000000000032</v>
      </c>
      <c r="N95">
        <v>9.0400949858434596E-2</v>
      </c>
      <c r="O95">
        <f t="shared" si="11"/>
        <v>9.0400949858434596E-2</v>
      </c>
      <c r="P95">
        <f t="shared" si="12"/>
        <v>7.0463055986848086E-2</v>
      </c>
      <c r="Q95">
        <f t="shared" si="13"/>
        <v>0.12563247785185863</v>
      </c>
      <c r="R95" t="str">
        <f t="shared" si="14"/>
        <v>Redo</v>
      </c>
    </row>
    <row r="96" spans="1:18" x14ac:dyDescent="0.25">
      <c r="A96" t="s">
        <v>38</v>
      </c>
      <c r="B96">
        <v>12</v>
      </c>
      <c r="C96" t="s">
        <v>6</v>
      </c>
      <c r="D96" s="1" t="s">
        <v>13</v>
      </c>
      <c r="E96" s="1">
        <v>6</v>
      </c>
      <c r="F96" s="1" t="s">
        <v>13</v>
      </c>
      <c r="G96" s="1">
        <v>12</v>
      </c>
      <c r="H96" s="1">
        <v>126.569</v>
      </c>
      <c r="I96">
        <v>96.022999999999996</v>
      </c>
      <c r="J96">
        <v>0.87700246597862819</v>
      </c>
      <c r="K96">
        <f t="shared" si="10"/>
        <v>0.87700246597862819</v>
      </c>
      <c r="L96" s="1">
        <v>195.482</v>
      </c>
      <c r="M96">
        <v>164.93600000000001</v>
      </c>
      <c r="N96">
        <v>1.5064024111791032</v>
      </c>
      <c r="O96">
        <f t="shared" si="11"/>
        <v>1.5064024111791032</v>
      </c>
      <c r="P96">
        <f t="shared" si="12"/>
        <v>0.62939994520047504</v>
      </c>
      <c r="Q96">
        <f t="shared" si="13"/>
        <v>1.1917024385788657</v>
      </c>
      <c r="R96" t="str">
        <f t="shared" si="14"/>
        <v>Redo</v>
      </c>
    </row>
    <row r="97" spans="1:18" x14ac:dyDescent="0.25">
      <c r="A97" t="s">
        <v>38</v>
      </c>
      <c r="B97">
        <v>12</v>
      </c>
      <c r="C97" t="s">
        <v>7</v>
      </c>
      <c r="D97" s="1" t="s">
        <v>15</v>
      </c>
      <c r="E97" s="1">
        <v>6</v>
      </c>
      <c r="F97" s="1" t="s">
        <v>15</v>
      </c>
      <c r="G97" s="1">
        <v>12</v>
      </c>
      <c r="H97" s="1">
        <v>2515.509</v>
      </c>
      <c r="I97">
        <v>2484.9630000000002</v>
      </c>
      <c r="J97">
        <v>22.695798703077909</v>
      </c>
      <c r="K97">
        <f t="shared" si="10"/>
        <v>22.695798703077909</v>
      </c>
      <c r="L97" s="1">
        <v>3081.9180000000001</v>
      </c>
      <c r="M97">
        <v>3051.3720000000003</v>
      </c>
      <c r="N97">
        <v>27.868956069047407</v>
      </c>
      <c r="O97">
        <f t="shared" si="11"/>
        <v>27.868956069047407</v>
      </c>
      <c r="P97">
        <f t="shared" si="12"/>
        <v>5.173157365969498</v>
      </c>
      <c r="Q97">
        <f t="shared" si="13"/>
        <v>25.282377386062656</v>
      </c>
      <c r="R97" t="str">
        <f t="shared" si="14"/>
        <v>Pass</v>
      </c>
    </row>
  </sheetData>
  <sortState xmlns:xlrd2="http://schemas.microsoft.com/office/spreadsheetml/2017/richdata2" ref="A2:R97">
    <sortCondition ref="B1:B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DataCalcs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agenomics</dc:creator>
  <cp:lastModifiedBy>Labrador, Kevin</cp:lastModifiedBy>
  <dcterms:created xsi:type="dcterms:W3CDTF">2024-08-13T17:25:58Z</dcterms:created>
  <dcterms:modified xsi:type="dcterms:W3CDTF">2025-02-05T20:24:10Z</dcterms:modified>
</cp:coreProperties>
</file>