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Laurel\"/>
    </mc:Choice>
  </mc:AlternateContent>
  <xr:revisionPtr revIDLastSave="0" documentId="13_ncr:1_{115E7221-ADEA-4967-8637-BFCE2A833026}" xr6:coauthVersionLast="47" xr6:coauthVersionMax="47" xr10:uidLastSave="{00000000-0000-0000-0000-000000000000}"/>
  <bookViews>
    <workbookView xWindow="-21720" yWindow="4065" windowWidth="21840" windowHeight="12525" activeTab="1" xr2:uid="{00000000-000D-0000-FFFF-FFFF00000000}"/>
  </bookViews>
  <sheets>
    <sheet name="RawData" sheetId="1" r:id="rId1"/>
    <sheet name="DataCalcs" sheetId="2" r:id="rId2"/>
  </sheets>
  <definedNames>
    <definedName name="_xlnm._FilterDatabase" localSheetId="0" hidden="1">RawData!$A$1:$H$1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2" i="1"/>
  <c r="F143" i="1"/>
  <c r="F144" i="1"/>
  <c r="F145" i="1"/>
  <c r="F146" i="1"/>
  <c r="F147" i="1"/>
  <c r="F148" i="1"/>
  <c r="F149" i="1"/>
  <c r="F150" i="1"/>
  <c r="F151" i="1"/>
  <c r="F142" i="1"/>
</calcChain>
</file>

<file path=xl/sharedStrings.xml><?xml version="1.0" encoding="utf-8"?>
<sst xmlns="http://schemas.openxmlformats.org/spreadsheetml/2006/main" count="746" uniqueCount="41">
  <si>
    <t>Quant Row</t>
  </si>
  <si>
    <t>Quant Column</t>
  </si>
  <si>
    <t>Raw RFU</t>
  </si>
  <si>
    <t>Sample Plate</t>
  </si>
  <si>
    <t>Sample Column</t>
  </si>
  <si>
    <t>Sample Row</t>
  </si>
  <si>
    <t>Zeroed RFU</t>
  </si>
  <si>
    <t>ng/well</t>
  </si>
  <si>
    <t>Quant Row-1</t>
  </si>
  <si>
    <t>Quant Col-1</t>
  </si>
  <si>
    <t>Quant Row-2</t>
  </si>
  <si>
    <t>Quant Col-2</t>
  </si>
  <si>
    <t>Raw RFU-1</t>
  </si>
  <si>
    <t>Zeroed RFU-1</t>
  </si>
  <si>
    <t>ng/well-1</t>
  </si>
  <si>
    <t>ng/ul-1</t>
  </si>
  <si>
    <t>Raw RFU-2</t>
  </si>
  <si>
    <t>Zeroed RFU-2</t>
  </si>
  <si>
    <t>ng/well-2</t>
  </si>
  <si>
    <t>ng/ul-2</t>
  </si>
  <si>
    <t>Difference</t>
  </si>
  <si>
    <t>Average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</si>
  <si>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</si>
  <si>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</si>
  <si>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</si>
  <si>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</si>
  <si>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</si>
  <si>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</si>
  <si>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</si>
  <si>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</si>
  <si>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</si>
  <si>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</si>
  <si>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</si>
  <si>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</si>
  <si>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</si>
  <si>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</si>
  <si>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</si>
  <si>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</si>
  <si>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rbd-eDNA-Plate5</t>
  </si>
  <si>
    <t>Standards</t>
  </si>
  <si>
    <t>Redo?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</si>
</sst>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5197692125219043E-2"/>
                  <c:y val="-2.28710994459025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RawData!$F$142:$F$150</c:f>
              <c:numCache>
                <c:formatCode>General</c:formatCode>
                <c:ptCount val="9"/>
                <c:pt idx="0">
                  <c:v>0</c:v>
                </c:pt>
                <c:pt idx="1">
                  <c:v>1.4999999999999999E-2</c:v>
                </c:pt>
                <c:pt idx="2">
                  <c:v>0.05</c:v>
                </c:pt>
                <c:pt idx="3">
                  <c:v>0.15</c:v>
                </c:pt>
                <c:pt idx="4">
                  <c:v>0.5</c:v>
                </c:pt>
                <c:pt idx="5">
                  <c:v>1.5</c:v>
                </c:pt>
                <c:pt idx="6">
                  <c:v>5</c:v>
                </c:pt>
                <c:pt idx="7">
                  <c:v>15</c:v>
                </c:pt>
                <c:pt idx="8">
                  <c:v>50</c:v>
                </c:pt>
              </c:numCache>
            </c:numRef>
          </c:xVal>
          <c:yVal>
            <c:numRef>
              <c:f>RawData!$G$142:$G$150</c:f>
              <c:numCache>
                <c:formatCode>General</c:formatCode>
                <c:ptCount val="9"/>
                <c:pt idx="0">
                  <c:v>0</c:v>
                </c:pt>
                <c:pt idx="1">
                  <c:v>-0.83199999999999719</c:v>
                </c:pt>
                <c:pt idx="2">
                  <c:v>7.2109999999999985</c:v>
                </c:pt>
                <c:pt idx="3">
                  <c:v>7.8299999999999983</c:v>
                </c:pt>
                <c:pt idx="4">
                  <c:v>5.2899999999999991</c:v>
                </c:pt>
                <c:pt idx="5">
                  <c:v>17.268000000000001</c:v>
                </c:pt>
                <c:pt idx="6">
                  <c:v>174.36</c:v>
                </c:pt>
                <c:pt idx="7">
                  <c:v>1371.8920000000001</c:v>
                </c:pt>
                <c:pt idx="8">
                  <c:v>3694.328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6-401D-B402-27C91C60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906479"/>
        <c:axId val="981915119"/>
      </c:scatterChart>
      <c:valAx>
        <c:axId val="98190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15119"/>
        <c:crosses val="autoZero"/>
        <c:crossBetween val="midCat"/>
      </c:valAx>
      <c:valAx>
        <c:axId val="98191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906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141</xdr:row>
      <xdr:rowOff>83820</xdr:rowOff>
    </xdr:from>
    <xdr:to>
      <xdr:col>15</xdr:col>
      <xdr:colOff>361950</xdr:colOff>
      <xdr:row>156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9F5AB0-FC8B-CE6E-27F7-62080F55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8"/>
  <sheetViews>
    <sheetView topLeftCell="A58" workbookViewId="0">
      <selection activeCell="G141" activeCellId="1" sqref="C72:C141 G72:H141"/>
    </sheetView>
  </sheetViews>
  <sheetFormatPr defaultRowHeight="14.4" x14ac:dyDescent="0.55000000000000004"/>
  <cols>
    <col min="3" max="3" width="9.89453125" customWidth="1"/>
    <col min="4" max="4" width="14.9453125" bestFit="1" customWidth="1"/>
  </cols>
  <sheetData>
    <row r="1" spans="1:8" ht="28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55000000000000004">
      <c r="A2" s="1" t="s">
        <v>22</v>
      </c>
      <c r="B2" s="1">
        <v>14</v>
      </c>
      <c r="C2" s="1">
        <v>6476.5320000000002</v>
      </c>
      <c r="D2" t="s">
        <v>38</v>
      </c>
      <c r="E2">
        <v>1</v>
      </c>
      <c r="F2" t="s">
        <v>22</v>
      </c>
      <c r="G2">
        <f>C2-31.339</f>
        <v>6445.1930000000002</v>
      </c>
      <c r="H2">
        <f>G2/74.912</f>
        <v>86.036856578385297</v>
      </c>
    </row>
    <row r="3" spans="1:8" x14ac:dyDescent="0.55000000000000004">
      <c r="A3" s="1" t="s">
        <v>23</v>
      </c>
      <c r="B3" s="1">
        <v>14</v>
      </c>
      <c r="C3" s="1">
        <v>421.16</v>
      </c>
      <c r="D3" t="s">
        <v>38</v>
      </c>
      <c r="E3">
        <v>2</v>
      </c>
      <c r="F3" t="s">
        <v>22</v>
      </c>
      <c r="G3">
        <f>C3-31.339</f>
        <v>389.82100000000003</v>
      </c>
      <c r="H3">
        <f t="shared" ref="H3:H66" si="0">G3/74.912</f>
        <v>5.2037190303289194</v>
      </c>
    </row>
    <row r="4" spans="1:8" x14ac:dyDescent="0.55000000000000004">
      <c r="A4" s="1" t="s">
        <v>24</v>
      </c>
      <c r="B4" s="1">
        <v>14</v>
      </c>
      <c r="C4" s="1">
        <v>9056.1409999999996</v>
      </c>
      <c r="D4" t="s">
        <v>38</v>
      </c>
      <c r="E4">
        <v>1</v>
      </c>
      <c r="F4" t="s">
        <v>23</v>
      </c>
      <c r="G4">
        <f>C4-31.339</f>
        <v>9024.8019999999997</v>
      </c>
      <c r="H4">
        <f t="shared" si="0"/>
        <v>120.47204720205039</v>
      </c>
    </row>
    <row r="5" spans="1:8" x14ac:dyDescent="0.55000000000000004">
      <c r="A5" s="1" t="s">
        <v>25</v>
      </c>
      <c r="B5" s="1">
        <v>14</v>
      </c>
      <c r="C5" s="1">
        <v>490.05900000000003</v>
      </c>
      <c r="D5" t="s">
        <v>38</v>
      </c>
      <c r="E5">
        <v>2</v>
      </c>
      <c r="F5" t="s">
        <v>23</v>
      </c>
      <c r="G5">
        <f>C5-31.339</f>
        <v>458.72</v>
      </c>
      <c r="H5">
        <f t="shared" si="0"/>
        <v>6.1234515164459635</v>
      </c>
    </row>
    <row r="6" spans="1:8" x14ac:dyDescent="0.55000000000000004">
      <c r="A6" s="1" t="s">
        <v>26</v>
      </c>
      <c r="B6" s="1">
        <v>14</v>
      </c>
      <c r="C6" s="1">
        <v>111.33499999999999</v>
      </c>
      <c r="D6" t="s">
        <v>38</v>
      </c>
      <c r="E6">
        <v>1</v>
      </c>
      <c r="F6" t="s">
        <v>24</v>
      </c>
      <c r="G6">
        <f>C6-31.339</f>
        <v>79.995999999999995</v>
      </c>
      <c r="H6">
        <f t="shared" si="0"/>
        <v>1.0678662964545065</v>
      </c>
    </row>
    <row r="7" spans="1:8" x14ac:dyDescent="0.55000000000000004">
      <c r="A7" s="1" t="s">
        <v>27</v>
      </c>
      <c r="B7" s="1">
        <v>14</v>
      </c>
      <c r="C7" s="1">
        <v>159.536</v>
      </c>
      <c r="D7" t="s">
        <v>38</v>
      </c>
      <c r="E7">
        <v>2</v>
      </c>
      <c r="F7" t="s">
        <v>24</v>
      </c>
      <c r="G7">
        <f>C7-31.339</f>
        <v>128.197</v>
      </c>
      <c r="H7">
        <f t="shared" si="0"/>
        <v>1.7113012601452369</v>
      </c>
    </row>
    <row r="8" spans="1:8" x14ac:dyDescent="0.55000000000000004">
      <c r="A8" s="1" t="s">
        <v>28</v>
      </c>
      <c r="B8" s="1">
        <v>14</v>
      </c>
      <c r="C8" s="1">
        <v>459.04300000000001</v>
      </c>
      <c r="D8" t="s">
        <v>38</v>
      </c>
      <c r="E8">
        <v>1</v>
      </c>
      <c r="F8" t="s">
        <v>25</v>
      </c>
      <c r="G8">
        <f>C8-31.339</f>
        <v>427.70400000000001</v>
      </c>
      <c r="H8">
        <f t="shared" si="0"/>
        <v>5.7094190516873127</v>
      </c>
    </row>
    <row r="9" spans="1:8" x14ac:dyDescent="0.55000000000000004">
      <c r="A9" s="1" t="s">
        <v>29</v>
      </c>
      <c r="B9" s="1">
        <v>14</v>
      </c>
      <c r="C9" s="1">
        <v>466.80500000000001</v>
      </c>
      <c r="D9" t="s">
        <v>38</v>
      </c>
      <c r="E9">
        <v>2</v>
      </c>
      <c r="F9" t="s">
        <v>25</v>
      </c>
      <c r="G9">
        <f>C9-31.339</f>
        <v>435.46600000000001</v>
      </c>
      <c r="H9">
        <f t="shared" si="0"/>
        <v>5.8130339598462193</v>
      </c>
    </row>
    <row r="10" spans="1:8" x14ac:dyDescent="0.55000000000000004">
      <c r="A10" s="1" t="s">
        <v>30</v>
      </c>
      <c r="B10" s="1">
        <v>14</v>
      </c>
      <c r="C10" s="1">
        <v>41.512</v>
      </c>
      <c r="D10" t="s">
        <v>38</v>
      </c>
      <c r="E10">
        <v>1</v>
      </c>
      <c r="F10" t="s">
        <v>26</v>
      </c>
      <c r="G10">
        <f>C10-31.339</f>
        <v>10.173000000000002</v>
      </c>
      <c r="H10">
        <f t="shared" si="0"/>
        <v>0.13579933788979071</v>
      </c>
    </row>
    <row r="11" spans="1:8" x14ac:dyDescent="0.55000000000000004">
      <c r="A11" s="1" t="s">
        <v>31</v>
      </c>
      <c r="B11" s="1">
        <v>14</v>
      </c>
      <c r="C11" s="1">
        <v>52.734000000000002</v>
      </c>
      <c r="D11" t="s">
        <v>38</v>
      </c>
      <c r="E11">
        <v>2</v>
      </c>
      <c r="F11" t="s">
        <v>26</v>
      </c>
      <c r="G11">
        <f>C11-31.339</f>
        <v>21.395000000000003</v>
      </c>
      <c r="H11">
        <f t="shared" si="0"/>
        <v>0.28560177274668946</v>
      </c>
    </row>
    <row r="12" spans="1:8" x14ac:dyDescent="0.55000000000000004">
      <c r="A12" s="1" t="s">
        <v>32</v>
      </c>
      <c r="B12" s="1">
        <v>14</v>
      </c>
      <c r="C12" s="1">
        <v>712.58299999999997</v>
      </c>
      <c r="D12" t="s">
        <v>38</v>
      </c>
      <c r="E12">
        <v>1</v>
      </c>
      <c r="F12" t="s">
        <v>27</v>
      </c>
      <c r="G12">
        <f>C12-31.339</f>
        <v>681.24399999999991</v>
      </c>
      <c r="H12">
        <f t="shared" si="0"/>
        <v>9.0939235369500189</v>
      </c>
    </row>
    <row r="13" spans="1:8" x14ac:dyDescent="0.55000000000000004">
      <c r="A13" s="1" t="s">
        <v>33</v>
      </c>
      <c r="B13" s="1">
        <v>14</v>
      </c>
      <c r="C13" s="1">
        <v>25.08</v>
      </c>
      <c r="D13" t="s">
        <v>38</v>
      </c>
      <c r="E13">
        <v>2</v>
      </c>
      <c r="F13" t="s">
        <v>27</v>
      </c>
      <c r="G13">
        <f>C13-31.339</f>
        <v>-6.2590000000000003</v>
      </c>
      <c r="H13">
        <f t="shared" si="0"/>
        <v>-8.3551366937206314E-2</v>
      </c>
    </row>
    <row r="14" spans="1:8" x14ac:dyDescent="0.55000000000000004">
      <c r="A14" s="1" t="s">
        <v>34</v>
      </c>
      <c r="B14" s="1">
        <v>14</v>
      </c>
      <c r="C14" s="1">
        <v>534.57899999999995</v>
      </c>
      <c r="D14" t="s">
        <v>38</v>
      </c>
      <c r="E14">
        <v>1</v>
      </c>
      <c r="F14" t="s">
        <v>28</v>
      </c>
      <c r="G14">
        <f>C14-31.339</f>
        <v>503.23999999999995</v>
      </c>
      <c r="H14">
        <f t="shared" si="0"/>
        <v>6.7177488252883375</v>
      </c>
    </row>
    <row r="15" spans="1:8" x14ac:dyDescent="0.55000000000000004">
      <c r="A15" s="1" t="s">
        <v>35</v>
      </c>
      <c r="B15" s="1">
        <v>14</v>
      </c>
      <c r="C15" s="1">
        <v>882.79899999999998</v>
      </c>
      <c r="D15" t="s">
        <v>38</v>
      </c>
      <c r="E15">
        <v>2</v>
      </c>
      <c r="F15" t="s">
        <v>28</v>
      </c>
      <c r="G15">
        <f>C15-31.339</f>
        <v>851.46</v>
      </c>
      <c r="H15">
        <f t="shared" si="0"/>
        <v>11.366136266552754</v>
      </c>
    </row>
    <row r="16" spans="1:8" x14ac:dyDescent="0.55000000000000004">
      <c r="A16" s="1" t="s">
        <v>36</v>
      </c>
      <c r="B16" s="1">
        <v>14</v>
      </c>
      <c r="C16" s="1">
        <v>59.920999999999999</v>
      </c>
      <c r="D16" t="s">
        <v>38</v>
      </c>
      <c r="E16">
        <v>1</v>
      </c>
      <c r="F16" t="s">
        <v>29</v>
      </c>
      <c r="G16">
        <f>C16-31.339</f>
        <v>28.582000000000001</v>
      </c>
      <c r="H16">
        <f t="shared" si="0"/>
        <v>0.38154100811618963</v>
      </c>
    </row>
    <row r="17" spans="1:8" x14ac:dyDescent="0.55000000000000004">
      <c r="A17" s="1" t="s">
        <v>37</v>
      </c>
      <c r="B17" s="1">
        <v>14</v>
      </c>
      <c r="C17" s="1">
        <v>1054.739</v>
      </c>
      <c r="D17" t="s">
        <v>38</v>
      </c>
      <c r="E17">
        <v>2</v>
      </c>
      <c r="F17" t="s">
        <v>29</v>
      </c>
      <c r="G17">
        <f>C17-31.339</f>
        <v>1023.4000000000001</v>
      </c>
      <c r="H17">
        <f t="shared" si="0"/>
        <v>13.661362665527552</v>
      </c>
    </row>
    <row r="18" spans="1:8" x14ac:dyDescent="0.55000000000000004">
      <c r="A18" s="1" t="s">
        <v>22</v>
      </c>
      <c r="B18" s="1">
        <v>15</v>
      </c>
      <c r="C18" s="1">
        <v>158.77699999999999</v>
      </c>
      <c r="D18" t="s">
        <v>38</v>
      </c>
      <c r="E18">
        <v>3</v>
      </c>
      <c r="F18" t="s">
        <v>22</v>
      </c>
      <c r="G18">
        <f>C18-31.339</f>
        <v>127.43799999999999</v>
      </c>
      <c r="H18">
        <f t="shared" si="0"/>
        <v>1.7011693720632206</v>
      </c>
    </row>
    <row r="19" spans="1:8" x14ac:dyDescent="0.55000000000000004">
      <c r="A19" s="1" t="s">
        <v>23</v>
      </c>
      <c r="B19" s="1">
        <v>15</v>
      </c>
      <c r="C19" s="1">
        <v>718.90099999999995</v>
      </c>
      <c r="D19" t="s">
        <v>38</v>
      </c>
      <c r="E19">
        <v>4</v>
      </c>
      <c r="F19" t="s">
        <v>22</v>
      </c>
      <c r="G19">
        <f>C19-31.339</f>
        <v>687.5619999999999</v>
      </c>
      <c r="H19">
        <f t="shared" si="0"/>
        <v>9.1782624946603999</v>
      </c>
    </row>
    <row r="20" spans="1:8" x14ac:dyDescent="0.55000000000000004">
      <c r="A20" s="1" t="s">
        <v>24</v>
      </c>
      <c r="B20" s="1">
        <v>15</v>
      </c>
      <c r="C20" s="1">
        <v>1230.479</v>
      </c>
      <c r="D20" t="s">
        <v>38</v>
      </c>
      <c r="E20">
        <v>3</v>
      </c>
      <c r="F20" t="s">
        <v>23</v>
      </c>
      <c r="G20">
        <f>C20-31.339</f>
        <v>1199.1400000000001</v>
      </c>
      <c r="H20">
        <f t="shared" si="0"/>
        <v>16.007315249893207</v>
      </c>
    </row>
    <row r="21" spans="1:8" x14ac:dyDescent="0.55000000000000004">
      <c r="A21" s="1" t="s">
        <v>25</v>
      </c>
      <c r="B21" s="1">
        <v>15</v>
      </c>
      <c r="C21" s="1">
        <v>463.803</v>
      </c>
      <c r="D21" t="s">
        <v>38</v>
      </c>
      <c r="E21">
        <v>4</v>
      </c>
      <c r="F21" t="s">
        <v>23</v>
      </c>
      <c r="G21">
        <f>C21-31.339</f>
        <v>432.464</v>
      </c>
      <c r="H21">
        <f t="shared" si="0"/>
        <v>5.772960273387441</v>
      </c>
    </row>
    <row r="22" spans="1:8" x14ac:dyDescent="0.55000000000000004">
      <c r="A22" s="1" t="s">
        <v>26</v>
      </c>
      <c r="B22" s="1">
        <v>15</v>
      </c>
      <c r="C22" s="1">
        <v>310.96100000000001</v>
      </c>
      <c r="D22" t="s">
        <v>38</v>
      </c>
      <c r="E22">
        <v>3</v>
      </c>
      <c r="F22" t="s">
        <v>24</v>
      </c>
      <c r="G22">
        <f>C22-31.339</f>
        <v>279.62200000000001</v>
      </c>
      <c r="H22">
        <f t="shared" si="0"/>
        <v>3.7326730029901749</v>
      </c>
    </row>
    <row r="23" spans="1:8" x14ac:dyDescent="0.55000000000000004">
      <c r="A23" s="1" t="s">
        <v>27</v>
      </c>
      <c r="B23" s="1">
        <v>15</v>
      </c>
      <c r="C23" s="1">
        <v>616.00099999999998</v>
      </c>
      <c r="D23" t="s">
        <v>38</v>
      </c>
      <c r="E23">
        <v>4</v>
      </c>
      <c r="F23" t="s">
        <v>24</v>
      </c>
      <c r="G23">
        <f>C23-31.339</f>
        <v>584.66200000000003</v>
      </c>
      <c r="H23">
        <f t="shared" si="0"/>
        <v>7.8046507902605722</v>
      </c>
    </row>
    <row r="24" spans="1:8" x14ac:dyDescent="0.55000000000000004">
      <c r="A24" s="1" t="s">
        <v>28</v>
      </c>
      <c r="B24" s="1">
        <v>15</v>
      </c>
      <c r="C24" s="1">
        <v>697.94299999999998</v>
      </c>
      <c r="D24" t="s">
        <v>38</v>
      </c>
      <c r="E24">
        <v>3</v>
      </c>
      <c r="F24" t="s">
        <v>25</v>
      </c>
      <c r="G24">
        <f>C24-31.339</f>
        <v>666.60400000000004</v>
      </c>
      <c r="H24">
        <f t="shared" si="0"/>
        <v>8.8984942332336612</v>
      </c>
    </row>
    <row r="25" spans="1:8" x14ac:dyDescent="0.55000000000000004">
      <c r="A25" s="1" t="s">
        <v>29</v>
      </c>
      <c r="B25" s="1">
        <v>15</v>
      </c>
      <c r="C25" s="1">
        <v>751.21900000000005</v>
      </c>
      <c r="D25" t="s">
        <v>38</v>
      </c>
      <c r="E25">
        <v>4</v>
      </c>
      <c r="F25" t="s">
        <v>25</v>
      </c>
      <c r="G25">
        <f>C25-31.339</f>
        <v>719.88000000000011</v>
      </c>
      <c r="H25">
        <f t="shared" si="0"/>
        <v>9.6096753524134986</v>
      </c>
    </row>
    <row r="26" spans="1:8" x14ac:dyDescent="0.55000000000000004">
      <c r="A26" s="1" t="s">
        <v>30</v>
      </c>
      <c r="B26" s="1">
        <v>15</v>
      </c>
      <c r="C26" s="1">
        <v>209.59299999999999</v>
      </c>
      <c r="D26" t="s">
        <v>38</v>
      </c>
      <c r="E26">
        <v>3</v>
      </c>
      <c r="F26" t="s">
        <v>26</v>
      </c>
      <c r="G26">
        <f>C26-31.339</f>
        <v>178.25399999999999</v>
      </c>
      <c r="H26">
        <f t="shared" si="0"/>
        <v>2.379511960700555</v>
      </c>
    </row>
    <row r="27" spans="1:8" x14ac:dyDescent="0.55000000000000004">
      <c r="A27" s="1" t="s">
        <v>31</v>
      </c>
      <c r="B27" s="1">
        <v>15</v>
      </c>
      <c r="C27" s="1">
        <v>242.029</v>
      </c>
      <c r="D27" t="s">
        <v>38</v>
      </c>
      <c r="E27">
        <v>4</v>
      </c>
      <c r="F27" t="s">
        <v>26</v>
      </c>
      <c r="G27">
        <f>C27-31.339</f>
        <v>210.69</v>
      </c>
      <c r="H27">
        <f t="shared" si="0"/>
        <v>2.8124999999999996</v>
      </c>
    </row>
    <row r="28" spans="1:8" x14ac:dyDescent="0.55000000000000004">
      <c r="A28" s="1" t="s">
        <v>32</v>
      </c>
      <c r="B28" s="1">
        <v>15</v>
      </c>
      <c r="C28" s="1">
        <v>682.99699999999996</v>
      </c>
      <c r="D28" t="s">
        <v>38</v>
      </c>
      <c r="E28">
        <v>3</v>
      </c>
      <c r="F28" t="s">
        <v>27</v>
      </c>
      <c r="G28">
        <f>C28-31.339</f>
        <v>651.6579999999999</v>
      </c>
      <c r="H28">
        <f t="shared" si="0"/>
        <v>8.6989801366937183</v>
      </c>
    </row>
    <row r="29" spans="1:8" x14ac:dyDescent="0.55000000000000004">
      <c r="A29" s="1" t="s">
        <v>33</v>
      </c>
      <c r="B29" s="1">
        <v>15</v>
      </c>
      <c r="C29" s="1">
        <v>661.21100000000001</v>
      </c>
      <c r="D29" t="s">
        <v>38</v>
      </c>
      <c r="E29">
        <v>4</v>
      </c>
      <c r="F29" t="s">
        <v>27</v>
      </c>
      <c r="G29">
        <f>C29-31.339</f>
        <v>629.87200000000007</v>
      </c>
      <c r="H29">
        <f t="shared" si="0"/>
        <v>8.408158906450236</v>
      </c>
    </row>
    <row r="30" spans="1:8" x14ac:dyDescent="0.55000000000000004">
      <c r="A30" s="1" t="s">
        <v>34</v>
      </c>
      <c r="B30" s="1">
        <v>15</v>
      </c>
      <c r="C30" s="1">
        <v>1320.9960000000001</v>
      </c>
      <c r="D30" t="s">
        <v>38</v>
      </c>
      <c r="E30">
        <v>3</v>
      </c>
      <c r="F30" t="s">
        <v>28</v>
      </c>
      <c r="G30">
        <f>C30-31.339</f>
        <v>1289.6570000000002</v>
      </c>
      <c r="H30">
        <f t="shared" si="0"/>
        <v>17.215626334899618</v>
      </c>
    </row>
    <row r="31" spans="1:8" x14ac:dyDescent="0.55000000000000004">
      <c r="A31" s="1" t="s">
        <v>35</v>
      </c>
      <c r="B31" s="1">
        <v>15</v>
      </c>
      <c r="C31" s="1">
        <v>256.68700000000001</v>
      </c>
      <c r="D31" t="s">
        <v>38</v>
      </c>
      <c r="E31">
        <v>4</v>
      </c>
      <c r="F31" t="s">
        <v>28</v>
      </c>
      <c r="G31">
        <f>C31-31.339</f>
        <v>225.34800000000001</v>
      </c>
      <c r="H31">
        <f t="shared" si="0"/>
        <v>3.0081695856471593</v>
      </c>
    </row>
    <row r="32" spans="1:8" x14ac:dyDescent="0.55000000000000004">
      <c r="A32" s="1" t="s">
        <v>36</v>
      </c>
      <c r="B32" s="1">
        <v>15</v>
      </c>
      <c r="C32" s="1">
        <v>236.148</v>
      </c>
      <c r="D32" t="s">
        <v>38</v>
      </c>
      <c r="E32">
        <v>3</v>
      </c>
      <c r="F32" t="s">
        <v>29</v>
      </c>
      <c r="G32">
        <f>C32-31.339</f>
        <v>204.809</v>
      </c>
      <c r="H32">
        <f t="shared" si="0"/>
        <v>2.7339945536095684</v>
      </c>
    </row>
    <row r="33" spans="1:8" x14ac:dyDescent="0.55000000000000004">
      <c r="A33" s="1" t="s">
        <v>37</v>
      </c>
      <c r="B33" s="1">
        <v>15</v>
      </c>
      <c r="C33" s="1">
        <v>676.95399999999995</v>
      </c>
      <c r="D33" t="s">
        <v>38</v>
      </c>
      <c r="E33">
        <v>4</v>
      </c>
      <c r="F33" t="s">
        <v>29</v>
      </c>
      <c r="G33">
        <f>C33-31.339</f>
        <v>645.61500000000001</v>
      </c>
      <c r="H33">
        <f t="shared" si="0"/>
        <v>8.6183121529260998</v>
      </c>
    </row>
    <row r="34" spans="1:8" x14ac:dyDescent="0.55000000000000004">
      <c r="A34" s="1" t="s">
        <v>22</v>
      </c>
      <c r="B34" s="1">
        <v>16</v>
      </c>
      <c r="C34" s="1">
        <v>518.54200000000003</v>
      </c>
      <c r="D34" t="s">
        <v>38</v>
      </c>
      <c r="E34">
        <v>5</v>
      </c>
      <c r="F34" t="s">
        <v>22</v>
      </c>
      <c r="G34">
        <f>C34-31.339</f>
        <v>487.20300000000003</v>
      </c>
      <c r="H34">
        <f t="shared" si="0"/>
        <v>6.5036709739427589</v>
      </c>
    </row>
    <row r="35" spans="1:8" x14ac:dyDescent="0.55000000000000004">
      <c r="A35" s="1" t="s">
        <v>23</v>
      </c>
      <c r="B35" s="1">
        <v>16</v>
      </c>
      <c r="C35" s="1">
        <v>529.34400000000005</v>
      </c>
      <c r="D35" t="s">
        <v>38</v>
      </c>
      <c r="E35">
        <v>6</v>
      </c>
      <c r="F35" t="s">
        <v>22</v>
      </c>
      <c r="G35">
        <f>C35-31.339</f>
        <v>498.00500000000005</v>
      </c>
      <c r="H35">
        <f t="shared" si="0"/>
        <v>6.6478668304143529</v>
      </c>
    </row>
    <row r="36" spans="1:8" x14ac:dyDescent="0.55000000000000004">
      <c r="A36" s="1" t="s">
        <v>24</v>
      </c>
      <c r="B36" s="1">
        <v>16</v>
      </c>
      <c r="C36" s="1">
        <v>1420.48</v>
      </c>
      <c r="D36" t="s">
        <v>38</v>
      </c>
      <c r="E36">
        <v>5</v>
      </c>
      <c r="F36" t="s">
        <v>23</v>
      </c>
      <c r="G36">
        <f>C36-31.339</f>
        <v>1389.1410000000001</v>
      </c>
      <c r="H36">
        <f t="shared" si="0"/>
        <v>18.543637868432292</v>
      </c>
    </row>
    <row r="37" spans="1:8" x14ac:dyDescent="0.55000000000000004">
      <c r="A37" s="1" t="s">
        <v>25</v>
      </c>
      <c r="B37" s="1">
        <v>16</v>
      </c>
      <c r="C37" s="1">
        <v>3160.6840000000002</v>
      </c>
      <c r="D37" t="s">
        <v>38</v>
      </c>
      <c r="E37">
        <v>6</v>
      </c>
      <c r="F37" t="s">
        <v>23</v>
      </c>
      <c r="G37">
        <f>C37-31.339</f>
        <v>3129.3450000000003</v>
      </c>
      <c r="H37">
        <f t="shared" si="0"/>
        <v>41.773614374199063</v>
      </c>
    </row>
    <row r="38" spans="1:8" x14ac:dyDescent="0.55000000000000004">
      <c r="A38" s="1" t="s">
        <v>26</v>
      </c>
      <c r="B38" s="1">
        <v>16</v>
      </c>
      <c r="C38" s="1">
        <v>1507.32</v>
      </c>
      <c r="D38" t="s">
        <v>38</v>
      </c>
      <c r="E38">
        <v>5</v>
      </c>
      <c r="F38" t="s">
        <v>24</v>
      </c>
      <c r="G38">
        <f>C38-31.339</f>
        <v>1475.981</v>
      </c>
      <c r="H38">
        <f t="shared" si="0"/>
        <v>19.702864694574966</v>
      </c>
    </row>
    <row r="39" spans="1:8" x14ac:dyDescent="0.55000000000000004">
      <c r="A39" s="1" t="s">
        <v>27</v>
      </c>
      <c r="B39" s="1">
        <v>16</v>
      </c>
      <c r="C39" s="1">
        <v>954.66899999999998</v>
      </c>
      <c r="D39" t="s">
        <v>38</v>
      </c>
      <c r="E39">
        <v>6</v>
      </c>
      <c r="F39" t="s">
        <v>24</v>
      </c>
      <c r="G39">
        <f>C39-31.339</f>
        <v>923.32999999999993</v>
      </c>
      <c r="H39">
        <f t="shared" si="0"/>
        <v>12.325528620247756</v>
      </c>
    </row>
    <row r="40" spans="1:8" x14ac:dyDescent="0.55000000000000004">
      <c r="A40" s="1" t="s">
        <v>28</v>
      </c>
      <c r="B40" s="1">
        <v>16</v>
      </c>
      <c r="C40" s="1">
        <v>1527.402</v>
      </c>
      <c r="D40" t="s">
        <v>38</v>
      </c>
      <c r="E40">
        <v>5</v>
      </c>
      <c r="F40" t="s">
        <v>25</v>
      </c>
      <c r="G40">
        <f>C40-31.339</f>
        <v>1496.0630000000001</v>
      </c>
      <c r="H40">
        <f t="shared" si="0"/>
        <v>19.970939235369499</v>
      </c>
    </row>
    <row r="41" spans="1:8" x14ac:dyDescent="0.55000000000000004">
      <c r="A41" s="1" t="s">
        <v>29</v>
      </c>
      <c r="B41" s="1">
        <v>16</v>
      </c>
      <c r="C41" s="1">
        <v>1565.434</v>
      </c>
      <c r="D41" t="s">
        <v>38</v>
      </c>
      <c r="E41">
        <v>6</v>
      </c>
      <c r="F41" t="s">
        <v>25</v>
      </c>
      <c r="G41">
        <f>C41-31.339</f>
        <v>1534.095</v>
      </c>
      <c r="H41">
        <f t="shared" si="0"/>
        <v>20.478628257155062</v>
      </c>
    </row>
    <row r="42" spans="1:8" x14ac:dyDescent="0.55000000000000004">
      <c r="A42" s="1" t="s">
        <v>30</v>
      </c>
      <c r="B42" s="1">
        <v>16</v>
      </c>
      <c r="C42" s="1">
        <v>415.93</v>
      </c>
      <c r="D42" t="s">
        <v>38</v>
      </c>
      <c r="E42">
        <v>5</v>
      </c>
      <c r="F42" t="s">
        <v>26</v>
      </c>
      <c r="G42">
        <f>C42-31.339</f>
        <v>384.59100000000001</v>
      </c>
      <c r="H42">
        <f t="shared" si="0"/>
        <v>5.1339037804357108</v>
      </c>
    </row>
    <row r="43" spans="1:8" x14ac:dyDescent="0.55000000000000004">
      <c r="A43" s="1" t="s">
        <v>31</v>
      </c>
      <c r="B43" s="1">
        <v>16</v>
      </c>
      <c r="C43" s="1">
        <v>74.665000000000006</v>
      </c>
      <c r="D43" t="s">
        <v>38</v>
      </c>
      <c r="E43">
        <v>6</v>
      </c>
      <c r="F43" t="s">
        <v>26</v>
      </c>
      <c r="G43">
        <f>C43-31.339</f>
        <v>43.326000000000008</v>
      </c>
      <c r="H43">
        <f t="shared" si="0"/>
        <v>0.57835860743272116</v>
      </c>
    </row>
    <row r="44" spans="1:8" x14ac:dyDescent="0.55000000000000004">
      <c r="A44" s="1" t="s">
        <v>32</v>
      </c>
      <c r="B44" s="1">
        <v>16</v>
      </c>
      <c r="C44" s="1">
        <v>43.194000000000003</v>
      </c>
      <c r="D44" t="s">
        <v>38</v>
      </c>
      <c r="E44">
        <v>5</v>
      </c>
      <c r="F44" t="s">
        <v>27</v>
      </c>
      <c r="G44">
        <f>C44-31.339</f>
        <v>11.855000000000004</v>
      </c>
      <c r="H44">
        <f t="shared" si="0"/>
        <v>0.15825234942332342</v>
      </c>
    </row>
    <row r="45" spans="1:8" x14ac:dyDescent="0.55000000000000004">
      <c r="A45" s="1" t="s">
        <v>33</v>
      </c>
      <c r="B45" s="1">
        <v>16</v>
      </c>
      <c r="C45" s="1">
        <v>436.53100000000001</v>
      </c>
      <c r="D45" t="s">
        <v>38</v>
      </c>
      <c r="E45">
        <v>6</v>
      </c>
      <c r="F45" t="s">
        <v>27</v>
      </c>
      <c r="G45">
        <f>C45-31.339</f>
        <v>405.19200000000001</v>
      </c>
      <c r="H45">
        <f t="shared" si="0"/>
        <v>5.4089064502349418</v>
      </c>
    </row>
    <row r="46" spans="1:8" x14ac:dyDescent="0.55000000000000004">
      <c r="A46" s="1" t="s">
        <v>34</v>
      </c>
      <c r="B46" s="1">
        <v>16</v>
      </c>
      <c r="C46" s="1">
        <v>427.94600000000003</v>
      </c>
      <c r="D46" t="s">
        <v>38</v>
      </c>
      <c r="E46">
        <v>5</v>
      </c>
      <c r="F46" t="s">
        <v>28</v>
      </c>
      <c r="G46">
        <f>C46-31.339</f>
        <v>396.60700000000003</v>
      </c>
      <c r="H46">
        <f t="shared" si="0"/>
        <v>5.2943053182400686</v>
      </c>
    </row>
    <row r="47" spans="1:8" x14ac:dyDescent="0.55000000000000004">
      <c r="A47" s="1" t="s">
        <v>35</v>
      </c>
      <c r="B47" s="1">
        <v>16</v>
      </c>
      <c r="C47" s="1">
        <v>9486.7780000000002</v>
      </c>
      <c r="D47" t="s">
        <v>38</v>
      </c>
      <c r="E47">
        <v>6</v>
      </c>
      <c r="F47" t="s">
        <v>28</v>
      </c>
      <c r="G47">
        <f>C47-31.339</f>
        <v>9455.4390000000003</v>
      </c>
      <c r="H47">
        <f t="shared" si="0"/>
        <v>126.22061885946177</v>
      </c>
    </row>
    <row r="48" spans="1:8" x14ac:dyDescent="0.55000000000000004">
      <c r="A48" s="1" t="s">
        <v>36</v>
      </c>
      <c r="B48" s="1">
        <v>16</v>
      </c>
      <c r="C48" s="1">
        <v>60.761000000000003</v>
      </c>
      <c r="D48" t="s">
        <v>38</v>
      </c>
      <c r="E48">
        <v>5</v>
      </c>
      <c r="F48" t="s">
        <v>29</v>
      </c>
      <c r="G48">
        <f>C48-31.339</f>
        <v>29.422000000000004</v>
      </c>
      <c r="H48">
        <f t="shared" si="0"/>
        <v>0.39275416488680054</v>
      </c>
    </row>
    <row r="49" spans="1:8" x14ac:dyDescent="0.55000000000000004">
      <c r="A49" s="1" t="s">
        <v>37</v>
      </c>
      <c r="B49" s="1">
        <v>16</v>
      </c>
      <c r="C49" s="1">
        <v>477.84699999999998</v>
      </c>
      <c r="D49" t="s">
        <v>38</v>
      </c>
      <c r="E49">
        <v>6</v>
      </c>
      <c r="F49" t="s">
        <v>29</v>
      </c>
      <c r="G49">
        <f>C49-31.339</f>
        <v>446.50799999999998</v>
      </c>
      <c r="H49">
        <f t="shared" si="0"/>
        <v>5.9604335753951299</v>
      </c>
    </row>
    <row r="50" spans="1:8" x14ac:dyDescent="0.55000000000000004">
      <c r="A50" s="1" t="s">
        <v>22</v>
      </c>
      <c r="B50" s="1">
        <v>17</v>
      </c>
      <c r="C50" s="1">
        <v>19.244</v>
      </c>
      <c r="D50" t="s">
        <v>38</v>
      </c>
      <c r="E50">
        <v>7</v>
      </c>
      <c r="F50" t="s">
        <v>22</v>
      </c>
      <c r="G50">
        <f>C50-31.339</f>
        <v>-12.094999999999999</v>
      </c>
      <c r="H50">
        <f t="shared" si="0"/>
        <v>-0.16145610850064071</v>
      </c>
    </row>
    <row r="51" spans="1:8" x14ac:dyDescent="0.55000000000000004">
      <c r="A51" s="1" t="s">
        <v>23</v>
      </c>
      <c r="B51" s="1">
        <v>17</v>
      </c>
      <c r="C51" s="1">
        <v>13.467000000000001</v>
      </c>
      <c r="D51" t="s">
        <v>38</v>
      </c>
      <c r="E51">
        <v>8</v>
      </c>
      <c r="F51" t="s">
        <v>22</v>
      </c>
      <c r="G51">
        <f>C51-31.339</f>
        <v>-17.872</v>
      </c>
      <c r="H51">
        <f t="shared" si="0"/>
        <v>-0.23857325929090131</v>
      </c>
    </row>
    <row r="52" spans="1:8" x14ac:dyDescent="0.55000000000000004">
      <c r="A52" s="1" t="s">
        <v>24</v>
      </c>
      <c r="B52" s="1">
        <v>17</v>
      </c>
      <c r="C52" s="1">
        <v>1156.624</v>
      </c>
      <c r="D52" t="s">
        <v>38</v>
      </c>
      <c r="E52">
        <v>7</v>
      </c>
      <c r="F52" t="s">
        <v>23</v>
      </c>
      <c r="G52">
        <f>C52-31.339</f>
        <v>1125.2850000000001</v>
      </c>
      <c r="H52">
        <f t="shared" si="0"/>
        <v>15.02142513882956</v>
      </c>
    </row>
    <row r="53" spans="1:8" x14ac:dyDescent="0.55000000000000004">
      <c r="A53" s="1" t="s">
        <v>25</v>
      </c>
      <c r="B53" s="1">
        <v>17</v>
      </c>
      <c r="C53" s="1">
        <v>3544.6840000000002</v>
      </c>
      <c r="D53" t="s">
        <v>38</v>
      </c>
      <c r="E53">
        <v>8</v>
      </c>
      <c r="F53" t="s">
        <v>23</v>
      </c>
      <c r="G53">
        <f>C53-31.339</f>
        <v>3513.3450000000003</v>
      </c>
      <c r="H53">
        <f t="shared" si="0"/>
        <v>46.899628897906879</v>
      </c>
    </row>
    <row r="54" spans="1:8" x14ac:dyDescent="0.55000000000000004">
      <c r="A54" s="1" t="s">
        <v>26</v>
      </c>
      <c r="B54" s="1">
        <v>17</v>
      </c>
      <c r="C54" s="1">
        <v>628.88699999999994</v>
      </c>
      <c r="D54" t="s">
        <v>38</v>
      </c>
      <c r="E54">
        <v>7</v>
      </c>
      <c r="F54" t="s">
        <v>24</v>
      </c>
      <c r="G54">
        <f>C54-31.339</f>
        <v>597.548</v>
      </c>
      <c r="H54">
        <f t="shared" si="0"/>
        <v>7.9766659547202048</v>
      </c>
    </row>
    <row r="55" spans="1:8" x14ac:dyDescent="0.55000000000000004">
      <c r="A55" s="1" t="s">
        <v>27</v>
      </c>
      <c r="B55" s="1">
        <v>17</v>
      </c>
      <c r="C55" s="1">
        <v>204.87899999999999</v>
      </c>
      <c r="D55" t="s">
        <v>38</v>
      </c>
      <c r="E55">
        <v>8</v>
      </c>
      <c r="F55" t="s">
        <v>24</v>
      </c>
      <c r="G55">
        <f>C55-31.339</f>
        <v>173.54</v>
      </c>
      <c r="H55">
        <f t="shared" si="0"/>
        <v>2.3165847928235794</v>
      </c>
    </row>
    <row r="56" spans="1:8" x14ac:dyDescent="0.55000000000000004">
      <c r="A56" s="1" t="s">
        <v>28</v>
      </c>
      <c r="B56" s="1">
        <v>17</v>
      </c>
      <c r="C56" s="1">
        <v>82.516000000000005</v>
      </c>
      <c r="D56" t="s">
        <v>38</v>
      </c>
      <c r="E56">
        <v>7</v>
      </c>
      <c r="F56" t="s">
        <v>25</v>
      </c>
      <c r="G56">
        <f>C56-31.339</f>
        <v>51.177000000000007</v>
      </c>
      <c r="H56">
        <f t="shared" si="0"/>
        <v>0.68316157624946605</v>
      </c>
    </row>
    <row r="57" spans="1:8" x14ac:dyDescent="0.55000000000000004">
      <c r="A57" s="1" t="s">
        <v>29</v>
      </c>
      <c r="B57" s="1">
        <v>17</v>
      </c>
      <c r="C57" s="1">
        <v>327.60899999999998</v>
      </c>
      <c r="D57" t="s">
        <v>38</v>
      </c>
      <c r="E57">
        <v>8</v>
      </c>
      <c r="F57" t="s">
        <v>25</v>
      </c>
      <c r="G57">
        <f>C57-31.339</f>
        <v>296.27</v>
      </c>
      <c r="H57">
        <f t="shared" si="0"/>
        <v>3.9549070909867572</v>
      </c>
    </row>
    <row r="58" spans="1:8" x14ac:dyDescent="0.55000000000000004">
      <c r="A58" s="1" t="s">
        <v>30</v>
      </c>
      <c r="B58" s="1">
        <v>17</v>
      </c>
      <c r="C58" s="1">
        <v>394.94900000000001</v>
      </c>
      <c r="D58" t="s">
        <v>38</v>
      </c>
      <c r="E58">
        <v>7</v>
      </c>
      <c r="F58" t="s">
        <v>26</v>
      </c>
      <c r="G58">
        <f>C58-31.339</f>
        <v>363.61</v>
      </c>
      <c r="H58">
        <f t="shared" si="0"/>
        <v>4.853828492097394</v>
      </c>
    </row>
    <row r="59" spans="1:8" x14ac:dyDescent="0.55000000000000004">
      <c r="A59" s="1" t="s">
        <v>31</v>
      </c>
      <c r="B59" s="1">
        <v>17</v>
      </c>
      <c r="C59" s="1">
        <v>537.68100000000004</v>
      </c>
      <c r="D59" t="s">
        <v>38</v>
      </c>
      <c r="E59">
        <v>8</v>
      </c>
      <c r="F59" t="s">
        <v>26</v>
      </c>
      <c r="G59">
        <f>C59-31.339</f>
        <v>506.34200000000004</v>
      </c>
      <c r="H59">
        <f t="shared" si="0"/>
        <v>6.7591574113626658</v>
      </c>
    </row>
    <row r="60" spans="1:8" x14ac:dyDescent="0.55000000000000004">
      <c r="A60" s="1" t="s">
        <v>32</v>
      </c>
      <c r="B60" s="1">
        <v>17</v>
      </c>
      <c r="C60" s="1">
        <v>1689.761</v>
      </c>
      <c r="D60" t="s">
        <v>38</v>
      </c>
      <c r="E60">
        <v>7</v>
      </c>
      <c r="F60" t="s">
        <v>27</v>
      </c>
      <c r="G60">
        <f>C60-31.339</f>
        <v>1658.422</v>
      </c>
      <c r="H60">
        <f t="shared" si="0"/>
        <v>22.138268902178556</v>
      </c>
    </row>
    <row r="61" spans="1:8" x14ac:dyDescent="0.55000000000000004">
      <c r="A61" s="1" t="s">
        <v>33</v>
      </c>
      <c r="B61" s="1">
        <v>17</v>
      </c>
      <c r="C61" s="1">
        <v>1851.441</v>
      </c>
      <c r="D61" t="s">
        <v>38</v>
      </c>
      <c r="E61">
        <v>8</v>
      </c>
      <c r="F61" t="s">
        <v>27</v>
      </c>
      <c r="G61">
        <f>C61-31.339</f>
        <v>1820.1020000000001</v>
      </c>
      <c r="H61">
        <f t="shared" si="0"/>
        <v>24.296534600598033</v>
      </c>
    </row>
    <row r="62" spans="1:8" x14ac:dyDescent="0.55000000000000004">
      <c r="A62" s="1" t="s">
        <v>34</v>
      </c>
      <c r="B62" s="1">
        <v>17</v>
      </c>
      <c r="C62" s="1">
        <v>425.63799999999998</v>
      </c>
      <c r="D62" t="s">
        <v>38</v>
      </c>
      <c r="E62">
        <v>7</v>
      </c>
      <c r="F62" t="s">
        <v>28</v>
      </c>
      <c r="G62">
        <f>C62-31.339</f>
        <v>394.29899999999998</v>
      </c>
      <c r="H62">
        <f t="shared" si="0"/>
        <v>5.2634958351131989</v>
      </c>
    </row>
    <row r="63" spans="1:8" x14ac:dyDescent="0.55000000000000004">
      <c r="A63" s="1" t="s">
        <v>35</v>
      </c>
      <c r="B63" s="1">
        <v>17</v>
      </c>
      <c r="C63" s="1">
        <v>48.173000000000002</v>
      </c>
      <c r="D63" t="s">
        <v>38</v>
      </c>
      <c r="E63">
        <v>8</v>
      </c>
      <c r="F63" t="s">
        <v>28</v>
      </c>
      <c r="G63">
        <f>C63-31.339</f>
        <v>16.834000000000003</v>
      </c>
      <c r="H63">
        <f t="shared" si="0"/>
        <v>0.22471700128150365</v>
      </c>
    </row>
    <row r="64" spans="1:8" x14ac:dyDescent="0.55000000000000004">
      <c r="A64" s="1" t="s">
        <v>36</v>
      </c>
      <c r="B64" s="1">
        <v>17</v>
      </c>
      <c r="C64" s="1">
        <v>1598.53</v>
      </c>
      <c r="D64" t="s">
        <v>38</v>
      </c>
      <c r="E64">
        <v>7</v>
      </c>
      <c r="F64" t="s">
        <v>29</v>
      </c>
      <c r="G64">
        <f>C64-31.339</f>
        <v>1567.191</v>
      </c>
      <c r="H64">
        <f t="shared" si="0"/>
        <v>20.920426633917128</v>
      </c>
    </row>
    <row r="65" spans="1:8" x14ac:dyDescent="0.55000000000000004">
      <c r="A65" s="1" t="s">
        <v>37</v>
      </c>
      <c r="B65" s="1">
        <v>17</v>
      </c>
      <c r="C65" s="1">
        <v>116.724</v>
      </c>
      <c r="D65" t="s">
        <v>38</v>
      </c>
      <c r="E65">
        <v>8</v>
      </c>
      <c r="F65" t="s">
        <v>29</v>
      </c>
      <c r="G65">
        <f>C65-31.339</f>
        <v>85.385000000000005</v>
      </c>
      <c r="H65">
        <f t="shared" si="0"/>
        <v>1.1398040367364375</v>
      </c>
    </row>
    <row r="66" spans="1:8" x14ac:dyDescent="0.55000000000000004">
      <c r="A66" s="1" t="s">
        <v>22</v>
      </c>
      <c r="B66" s="1">
        <v>18</v>
      </c>
      <c r="C66" s="1">
        <v>147.44399999999999</v>
      </c>
      <c r="D66" t="s">
        <v>38</v>
      </c>
      <c r="E66">
        <v>9</v>
      </c>
      <c r="F66" t="s">
        <v>22</v>
      </c>
      <c r="G66">
        <f>C66-31.339</f>
        <v>116.10499999999999</v>
      </c>
      <c r="H66">
        <f t="shared" si="0"/>
        <v>1.5498851986330626</v>
      </c>
    </row>
    <row r="67" spans="1:8" x14ac:dyDescent="0.55000000000000004">
      <c r="A67" s="1" t="s">
        <v>24</v>
      </c>
      <c r="B67" s="1">
        <v>18</v>
      </c>
      <c r="C67" s="1">
        <v>564.96900000000005</v>
      </c>
      <c r="D67" t="s">
        <v>38</v>
      </c>
      <c r="E67">
        <v>9</v>
      </c>
      <c r="F67" t="s">
        <v>23</v>
      </c>
      <c r="G67">
        <f>C67-31.339</f>
        <v>533.63000000000011</v>
      </c>
      <c r="H67">
        <f t="shared" ref="H67:H130" si="1">G67/74.912</f>
        <v>7.1234248184536533</v>
      </c>
    </row>
    <row r="68" spans="1:8" x14ac:dyDescent="0.55000000000000004">
      <c r="A68" s="1" t="s">
        <v>26</v>
      </c>
      <c r="B68" s="1">
        <v>18</v>
      </c>
      <c r="C68" s="1">
        <v>420.20299999999997</v>
      </c>
      <c r="D68" t="s">
        <v>38</v>
      </c>
      <c r="E68">
        <v>9</v>
      </c>
      <c r="F68" t="s">
        <v>24</v>
      </c>
      <c r="G68">
        <f>C68-31.339</f>
        <v>388.86399999999998</v>
      </c>
      <c r="H68">
        <f t="shared" si="1"/>
        <v>5.1909440410081151</v>
      </c>
    </row>
    <row r="69" spans="1:8" x14ac:dyDescent="0.55000000000000004">
      <c r="A69" s="1" t="s">
        <v>28</v>
      </c>
      <c r="B69" s="1">
        <v>18</v>
      </c>
      <c r="C69" s="1">
        <v>103.411</v>
      </c>
      <c r="D69" t="s">
        <v>38</v>
      </c>
      <c r="E69">
        <v>9</v>
      </c>
      <c r="F69" t="s">
        <v>25</v>
      </c>
      <c r="G69">
        <f>C69-31.339</f>
        <v>72.072000000000003</v>
      </c>
      <c r="H69">
        <f t="shared" si="1"/>
        <v>0.9620888509184109</v>
      </c>
    </row>
    <row r="70" spans="1:8" x14ac:dyDescent="0.55000000000000004">
      <c r="A70" s="1" t="s">
        <v>30</v>
      </c>
      <c r="B70" s="1">
        <v>18</v>
      </c>
      <c r="C70" s="1">
        <v>139.57300000000001</v>
      </c>
      <c r="D70" t="s">
        <v>38</v>
      </c>
      <c r="E70">
        <v>9</v>
      </c>
      <c r="F70" t="s">
        <v>26</v>
      </c>
      <c r="G70">
        <f>C70-31.339</f>
        <v>108.23400000000001</v>
      </c>
      <c r="H70">
        <f t="shared" si="1"/>
        <v>1.4448152498932081</v>
      </c>
    </row>
    <row r="71" spans="1:8" x14ac:dyDescent="0.55000000000000004">
      <c r="A71" s="1" t="s">
        <v>32</v>
      </c>
      <c r="B71" s="1">
        <v>18</v>
      </c>
      <c r="C71" s="1">
        <v>128.21700000000001</v>
      </c>
      <c r="D71" t="s">
        <v>38</v>
      </c>
      <c r="E71">
        <v>9</v>
      </c>
      <c r="F71" t="s">
        <v>27</v>
      </c>
      <c r="G71">
        <f>C71-31.339</f>
        <v>96.878000000000014</v>
      </c>
      <c r="H71">
        <f t="shared" si="1"/>
        <v>1.2932240495514737</v>
      </c>
    </row>
    <row r="72" spans="1:8" x14ac:dyDescent="0.55000000000000004">
      <c r="A72" s="1" t="s">
        <v>22</v>
      </c>
      <c r="B72" s="1">
        <v>19</v>
      </c>
      <c r="C72" s="1">
        <v>7202.9579999999996</v>
      </c>
      <c r="D72" t="s">
        <v>38</v>
      </c>
      <c r="E72">
        <v>1</v>
      </c>
      <c r="F72" t="s">
        <v>22</v>
      </c>
      <c r="G72">
        <f>C72-31.339</f>
        <v>7171.6189999999997</v>
      </c>
      <c r="H72">
        <f t="shared" si="1"/>
        <v>95.733914459632629</v>
      </c>
    </row>
    <row r="73" spans="1:8" x14ac:dyDescent="0.55000000000000004">
      <c r="A73" s="1" t="s">
        <v>23</v>
      </c>
      <c r="B73" s="1">
        <v>19</v>
      </c>
      <c r="C73" s="1">
        <v>461.58600000000001</v>
      </c>
      <c r="D73" t="s">
        <v>38</v>
      </c>
      <c r="E73">
        <v>2</v>
      </c>
      <c r="F73" t="s">
        <v>22</v>
      </c>
      <c r="G73">
        <f>C73-31.339</f>
        <v>430.24700000000001</v>
      </c>
      <c r="H73">
        <f t="shared" si="1"/>
        <v>5.743365548910722</v>
      </c>
    </row>
    <row r="74" spans="1:8" x14ac:dyDescent="0.55000000000000004">
      <c r="A74" s="1" t="s">
        <v>24</v>
      </c>
      <c r="B74" s="1">
        <v>19</v>
      </c>
      <c r="C74" s="1">
        <v>10008.18</v>
      </c>
      <c r="D74" t="s">
        <v>38</v>
      </c>
      <c r="E74">
        <v>1</v>
      </c>
      <c r="F74" t="s">
        <v>23</v>
      </c>
      <c r="G74">
        <f>C74-31.339</f>
        <v>9976.8410000000003</v>
      </c>
      <c r="H74">
        <f t="shared" si="1"/>
        <v>133.18081215292608</v>
      </c>
    </row>
    <row r="75" spans="1:8" x14ac:dyDescent="0.55000000000000004">
      <c r="A75" s="1" t="s">
        <v>25</v>
      </c>
      <c r="B75" s="1">
        <v>19</v>
      </c>
      <c r="C75" s="1">
        <v>496.24700000000001</v>
      </c>
      <c r="D75" t="s">
        <v>38</v>
      </c>
      <c r="E75">
        <v>2</v>
      </c>
      <c r="F75" t="s">
        <v>23</v>
      </c>
      <c r="G75">
        <f>C75-31.339</f>
        <v>464.90800000000002</v>
      </c>
      <c r="H75">
        <f t="shared" si="1"/>
        <v>6.2060551046561292</v>
      </c>
    </row>
    <row r="76" spans="1:8" x14ac:dyDescent="0.55000000000000004">
      <c r="A76" s="1" t="s">
        <v>26</v>
      </c>
      <c r="B76" s="1">
        <v>19</v>
      </c>
      <c r="C76" s="1">
        <v>106.874</v>
      </c>
      <c r="D76" t="s">
        <v>38</v>
      </c>
      <c r="E76">
        <v>1</v>
      </c>
      <c r="F76" t="s">
        <v>24</v>
      </c>
      <c r="G76">
        <f>C76-31.339</f>
        <v>75.534999999999997</v>
      </c>
      <c r="H76">
        <f t="shared" si="1"/>
        <v>1.0083164246048695</v>
      </c>
    </row>
    <row r="77" spans="1:8" x14ac:dyDescent="0.55000000000000004">
      <c r="A77" s="1" t="s">
        <v>27</v>
      </c>
      <c r="B77" s="1">
        <v>19</v>
      </c>
      <c r="C77" s="1">
        <v>163.02000000000001</v>
      </c>
      <c r="D77" t="s">
        <v>38</v>
      </c>
      <c r="E77">
        <v>2</v>
      </c>
      <c r="F77" t="s">
        <v>24</v>
      </c>
      <c r="G77">
        <f>C77-31.339</f>
        <v>131.68100000000001</v>
      </c>
      <c r="H77">
        <f t="shared" si="1"/>
        <v>1.7578091627509611</v>
      </c>
    </row>
    <row r="78" spans="1:8" x14ac:dyDescent="0.55000000000000004">
      <c r="A78" s="1" t="s">
        <v>28</v>
      </c>
      <c r="B78" s="1">
        <v>19</v>
      </c>
      <c r="C78" s="1">
        <v>489.86500000000001</v>
      </c>
      <c r="D78" t="s">
        <v>38</v>
      </c>
      <c r="E78">
        <v>1</v>
      </c>
      <c r="F78" t="s">
        <v>25</v>
      </c>
      <c r="G78">
        <f>C78-31.339</f>
        <v>458.52600000000001</v>
      </c>
      <c r="H78">
        <f t="shared" si="1"/>
        <v>6.1208618111917978</v>
      </c>
    </row>
    <row r="79" spans="1:8" x14ac:dyDescent="0.55000000000000004">
      <c r="A79" s="1" t="s">
        <v>29</v>
      </c>
      <c r="B79" s="1">
        <v>19</v>
      </c>
      <c r="C79" s="1">
        <v>455.42399999999998</v>
      </c>
      <c r="D79" t="s">
        <v>38</v>
      </c>
      <c r="E79">
        <v>2</v>
      </c>
      <c r="F79" t="s">
        <v>25</v>
      </c>
      <c r="G79">
        <f>C79-31.339</f>
        <v>424.08499999999998</v>
      </c>
      <c r="H79">
        <f t="shared" si="1"/>
        <v>5.6611090346005977</v>
      </c>
    </row>
    <row r="80" spans="1:8" x14ac:dyDescent="0.55000000000000004">
      <c r="A80" s="1" t="s">
        <v>30</v>
      </c>
      <c r="B80" s="1">
        <v>19</v>
      </c>
      <c r="C80" s="1">
        <v>53.706000000000003</v>
      </c>
      <c r="D80" t="s">
        <v>38</v>
      </c>
      <c r="E80">
        <v>1</v>
      </c>
      <c r="F80" t="s">
        <v>26</v>
      </c>
      <c r="G80">
        <f>C80-31.339</f>
        <v>22.367000000000004</v>
      </c>
      <c r="H80">
        <f t="shared" si="1"/>
        <v>0.29857699700982487</v>
      </c>
    </row>
    <row r="81" spans="1:8" x14ac:dyDescent="0.55000000000000004">
      <c r="A81" s="1" t="s">
        <v>31</v>
      </c>
      <c r="B81" s="1">
        <v>19</v>
      </c>
      <c r="C81" s="1">
        <v>59.966999999999999</v>
      </c>
      <c r="D81" t="s">
        <v>38</v>
      </c>
      <c r="E81">
        <v>2</v>
      </c>
      <c r="F81" t="s">
        <v>26</v>
      </c>
      <c r="G81">
        <f>C81-31.339</f>
        <v>28.628</v>
      </c>
      <c r="H81">
        <f t="shared" si="1"/>
        <v>0.38215506193934212</v>
      </c>
    </row>
    <row r="82" spans="1:8" x14ac:dyDescent="0.55000000000000004">
      <c r="A82" s="1" t="s">
        <v>32</v>
      </c>
      <c r="B82" s="1">
        <v>19</v>
      </c>
      <c r="C82" s="1">
        <v>707.94899999999996</v>
      </c>
      <c r="D82" t="s">
        <v>38</v>
      </c>
      <c r="E82">
        <v>1</v>
      </c>
      <c r="F82" t="s">
        <v>27</v>
      </c>
      <c r="G82">
        <f>C82-31.339</f>
        <v>676.6099999999999</v>
      </c>
      <c r="H82">
        <f t="shared" si="1"/>
        <v>9.0320642887654827</v>
      </c>
    </row>
    <row r="83" spans="1:8" x14ac:dyDescent="0.55000000000000004">
      <c r="A83" s="1" t="s">
        <v>33</v>
      </c>
      <c r="B83" s="1">
        <v>19</v>
      </c>
      <c r="C83" s="1">
        <v>24.577000000000002</v>
      </c>
      <c r="D83" t="s">
        <v>38</v>
      </c>
      <c r="E83">
        <v>2</v>
      </c>
      <c r="F83" t="s">
        <v>27</v>
      </c>
      <c r="G83">
        <f>C83-31.339</f>
        <v>-6.7619999999999969</v>
      </c>
      <c r="H83">
        <f t="shared" si="1"/>
        <v>-9.0265912003417298E-2</v>
      </c>
    </row>
    <row r="84" spans="1:8" x14ac:dyDescent="0.55000000000000004">
      <c r="A84" s="1" t="s">
        <v>34</v>
      </c>
      <c r="B84" s="1">
        <v>19</v>
      </c>
      <c r="C84" s="1">
        <v>538.76499999999999</v>
      </c>
      <c r="D84" t="s">
        <v>38</v>
      </c>
      <c r="E84">
        <v>1</v>
      </c>
      <c r="F84" t="s">
        <v>28</v>
      </c>
      <c r="G84">
        <f>C84-31.339</f>
        <v>507.42599999999999</v>
      </c>
      <c r="H84">
        <f t="shared" si="1"/>
        <v>6.7736277231952151</v>
      </c>
    </row>
    <row r="85" spans="1:8" x14ac:dyDescent="0.55000000000000004">
      <c r="A85" s="1" t="s">
        <v>35</v>
      </c>
      <c r="B85" s="1">
        <v>19</v>
      </c>
      <c r="C85" s="1">
        <v>889.42600000000004</v>
      </c>
      <c r="D85" t="s">
        <v>38</v>
      </c>
      <c r="E85">
        <v>2</v>
      </c>
      <c r="F85" t="s">
        <v>28</v>
      </c>
      <c r="G85">
        <f>C85-31.339</f>
        <v>858.08699999999999</v>
      </c>
      <c r="H85">
        <f t="shared" si="1"/>
        <v>11.45460006407518</v>
      </c>
    </row>
    <row r="86" spans="1:8" x14ac:dyDescent="0.55000000000000004">
      <c r="A86" s="1" t="s">
        <v>36</v>
      </c>
      <c r="B86" s="1">
        <v>19</v>
      </c>
      <c r="C86" s="1">
        <v>82.480999999999995</v>
      </c>
      <c r="D86" t="s">
        <v>38</v>
      </c>
      <c r="E86">
        <v>1</v>
      </c>
      <c r="F86" t="s">
        <v>29</v>
      </c>
      <c r="G86">
        <f>C86-31.339</f>
        <v>51.141999999999996</v>
      </c>
      <c r="H86">
        <f t="shared" si="1"/>
        <v>0.68269436138402384</v>
      </c>
    </row>
    <row r="87" spans="1:8" x14ac:dyDescent="0.55000000000000004">
      <c r="A87" s="1" t="s">
        <v>37</v>
      </c>
      <c r="B87" s="1">
        <v>19</v>
      </c>
      <c r="C87" s="1">
        <v>1046.5350000000001</v>
      </c>
      <c r="D87" t="s">
        <v>38</v>
      </c>
      <c r="E87">
        <v>2</v>
      </c>
      <c r="F87" t="s">
        <v>29</v>
      </c>
      <c r="G87">
        <f>C87-31.339</f>
        <v>1015.1960000000001</v>
      </c>
      <c r="H87">
        <f t="shared" si="1"/>
        <v>13.55184750106792</v>
      </c>
    </row>
    <row r="88" spans="1:8" x14ac:dyDescent="0.55000000000000004">
      <c r="A88" s="1" t="s">
        <v>22</v>
      </c>
      <c r="B88" s="1">
        <v>20</v>
      </c>
      <c r="C88" s="1">
        <v>152.79300000000001</v>
      </c>
      <c r="D88" t="s">
        <v>38</v>
      </c>
      <c r="E88">
        <v>3</v>
      </c>
      <c r="F88" t="s">
        <v>22</v>
      </c>
      <c r="G88">
        <f>C88-31.339</f>
        <v>121.45400000000001</v>
      </c>
      <c r="H88">
        <f t="shared" si="1"/>
        <v>1.6212889790687739</v>
      </c>
    </row>
    <row r="89" spans="1:8" x14ac:dyDescent="0.55000000000000004">
      <c r="A89" s="1" t="s">
        <v>23</v>
      </c>
      <c r="B89" s="1">
        <v>20</v>
      </c>
      <c r="C89" s="1">
        <v>791.06399999999996</v>
      </c>
      <c r="D89" t="s">
        <v>38</v>
      </c>
      <c r="E89">
        <v>4</v>
      </c>
      <c r="F89" t="s">
        <v>22</v>
      </c>
      <c r="G89">
        <f>C89-31.339</f>
        <v>759.72499999999991</v>
      </c>
      <c r="H89">
        <f t="shared" si="1"/>
        <v>10.141566104228961</v>
      </c>
    </row>
    <row r="90" spans="1:8" x14ac:dyDescent="0.55000000000000004">
      <c r="A90" s="1" t="s">
        <v>24</v>
      </c>
      <c r="B90" s="1">
        <v>20</v>
      </c>
      <c r="C90" s="1">
        <v>1409.7429999999999</v>
      </c>
      <c r="D90" t="s">
        <v>38</v>
      </c>
      <c r="E90">
        <v>3</v>
      </c>
      <c r="F90" t="s">
        <v>23</v>
      </c>
      <c r="G90">
        <f>C90-31.339</f>
        <v>1378.404</v>
      </c>
      <c r="H90">
        <f t="shared" si="1"/>
        <v>18.400309696710806</v>
      </c>
    </row>
    <row r="91" spans="1:8" x14ac:dyDescent="0.55000000000000004">
      <c r="A91" s="1" t="s">
        <v>25</v>
      </c>
      <c r="B91" s="1">
        <v>20</v>
      </c>
      <c r="C91" s="1">
        <v>464.33699999999999</v>
      </c>
      <c r="D91" t="s">
        <v>38</v>
      </c>
      <c r="E91">
        <v>4</v>
      </c>
      <c r="F91" t="s">
        <v>23</v>
      </c>
      <c r="G91">
        <f>C91-31.339</f>
        <v>432.99799999999999</v>
      </c>
      <c r="H91">
        <f t="shared" si="1"/>
        <v>5.7800886373344715</v>
      </c>
    </row>
    <row r="92" spans="1:8" x14ac:dyDescent="0.55000000000000004">
      <c r="A92" s="1" t="s">
        <v>26</v>
      </c>
      <c r="B92" s="1">
        <v>20</v>
      </c>
      <c r="C92" s="1">
        <v>357.786</v>
      </c>
      <c r="D92" t="s">
        <v>38</v>
      </c>
      <c r="E92">
        <v>3</v>
      </c>
      <c r="F92" t="s">
        <v>24</v>
      </c>
      <c r="G92">
        <f>C92-31.339</f>
        <v>326.447</v>
      </c>
      <c r="H92">
        <f t="shared" si="1"/>
        <v>4.3577397479709523</v>
      </c>
    </row>
    <row r="93" spans="1:8" x14ac:dyDescent="0.55000000000000004">
      <c r="A93" s="1" t="s">
        <v>27</v>
      </c>
      <c r="B93" s="1">
        <v>20</v>
      </c>
      <c r="C93" s="1">
        <v>594.09</v>
      </c>
      <c r="D93" t="s">
        <v>38</v>
      </c>
      <c r="E93">
        <v>4</v>
      </c>
      <c r="F93" t="s">
        <v>24</v>
      </c>
      <c r="G93">
        <f>C93-31.339</f>
        <v>562.75099999999998</v>
      </c>
      <c r="H93">
        <f t="shared" si="1"/>
        <v>7.5121609354976497</v>
      </c>
    </row>
    <row r="94" spans="1:8" x14ac:dyDescent="0.55000000000000004">
      <c r="A94" s="1" t="s">
        <v>28</v>
      </c>
      <c r="B94" s="1">
        <v>20</v>
      </c>
      <c r="C94" s="1">
        <v>789.64599999999996</v>
      </c>
      <c r="D94" t="s">
        <v>38</v>
      </c>
      <c r="E94">
        <v>3</v>
      </c>
      <c r="F94" t="s">
        <v>25</v>
      </c>
      <c r="G94">
        <f>C94-31.339</f>
        <v>758.30700000000002</v>
      </c>
      <c r="H94">
        <f t="shared" si="1"/>
        <v>10.122637227680478</v>
      </c>
    </row>
    <row r="95" spans="1:8" x14ac:dyDescent="0.55000000000000004">
      <c r="A95" s="1" t="s">
        <v>29</v>
      </c>
      <c r="B95" s="1">
        <v>20</v>
      </c>
      <c r="C95" s="1">
        <v>788.39400000000001</v>
      </c>
      <c r="D95" t="s">
        <v>38</v>
      </c>
      <c r="E95">
        <v>4</v>
      </c>
      <c r="F95" t="s">
        <v>25</v>
      </c>
      <c r="G95">
        <f>C95-31.339</f>
        <v>757.05500000000006</v>
      </c>
      <c r="H95">
        <f t="shared" si="1"/>
        <v>10.105924284493806</v>
      </c>
    </row>
    <row r="96" spans="1:8" x14ac:dyDescent="0.55000000000000004">
      <c r="A96" s="1" t="s">
        <v>30</v>
      </c>
      <c r="B96" s="1">
        <v>20</v>
      </c>
      <c r="C96" s="1">
        <v>252.226</v>
      </c>
      <c r="D96" t="s">
        <v>38</v>
      </c>
      <c r="E96">
        <v>3</v>
      </c>
      <c r="F96" t="s">
        <v>26</v>
      </c>
      <c r="G96">
        <f>C96-31.339</f>
        <v>220.887</v>
      </c>
      <c r="H96">
        <f t="shared" si="1"/>
        <v>2.9486197137975223</v>
      </c>
    </row>
    <row r="97" spans="1:8" x14ac:dyDescent="0.55000000000000004">
      <c r="A97" s="1" t="s">
        <v>31</v>
      </c>
      <c r="B97" s="1">
        <v>20</v>
      </c>
      <c r="C97" s="1">
        <v>248.751</v>
      </c>
      <c r="D97" t="s">
        <v>38</v>
      </c>
      <c r="E97">
        <v>4</v>
      </c>
      <c r="F97" t="s">
        <v>26</v>
      </c>
      <c r="G97">
        <f>C97-31.339</f>
        <v>217.41200000000001</v>
      </c>
      <c r="H97">
        <f t="shared" si="1"/>
        <v>2.9022319521571975</v>
      </c>
    </row>
    <row r="98" spans="1:8" x14ac:dyDescent="0.55000000000000004">
      <c r="A98" s="1" t="s">
        <v>32</v>
      </c>
      <c r="B98" s="1">
        <v>20</v>
      </c>
      <c r="C98" s="1">
        <v>679.08</v>
      </c>
      <c r="D98" t="s">
        <v>38</v>
      </c>
      <c r="E98">
        <v>3</v>
      </c>
      <c r="F98" t="s">
        <v>27</v>
      </c>
      <c r="G98">
        <f>C98-31.339</f>
        <v>647.74099999999999</v>
      </c>
      <c r="H98">
        <f t="shared" si="1"/>
        <v>8.6466921187526697</v>
      </c>
    </row>
    <row r="99" spans="1:8" x14ac:dyDescent="0.55000000000000004">
      <c r="A99" s="1" t="s">
        <v>33</v>
      </c>
      <c r="B99" s="1">
        <v>20</v>
      </c>
      <c r="C99" s="1">
        <v>657.46100000000001</v>
      </c>
      <c r="D99" t="s">
        <v>38</v>
      </c>
      <c r="E99">
        <v>4</v>
      </c>
      <c r="F99" t="s">
        <v>27</v>
      </c>
      <c r="G99">
        <f>C99-31.339</f>
        <v>626.12200000000007</v>
      </c>
      <c r="H99">
        <f t="shared" si="1"/>
        <v>8.3581001708671518</v>
      </c>
    </row>
    <row r="100" spans="1:8" x14ac:dyDescent="0.55000000000000004">
      <c r="A100" s="1" t="s">
        <v>34</v>
      </c>
      <c r="B100" s="1">
        <v>20</v>
      </c>
      <c r="C100" s="1">
        <v>1271.692</v>
      </c>
      <c r="D100" t="s">
        <v>38</v>
      </c>
      <c r="E100">
        <v>3</v>
      </c>
      <c r="F100" t="s">
        <v>28</v>
      </c>
      <c r="G100">
        <f>C100-31.339</f>
        <v>1240.3530000000001</v>
      </c>
      <c r="H100">
        <f t="shared" si="1"/>
        <v>16.557467428449382</v>
      </c>
    </row>
    <row r="101" spans="1:8" x14ac:dyDescent="0.55000000000000004">
      <c r="A101" s="1" t="s">
        <v>35</v>
      </c>
      <c r="B101" s="1">
        <v>20</v>
      </c>
      <c r="C101" s="1">
        <v>256.834</v>
      </c>
      <c r="D101" t="s">
        <v>38</v>
      </c>
      <c r="E101">
        <v>4</v>
      </c>
      <c r="F101" t="s">
        <v>28</v>
      </c>
      <c r="G101">
        <f>C101-31.339</f>
        <v>225.495</v>
      </c>
      <c r="H101">
        <f t="shared" si="1"/>
        <v>3.0101318880820163</v>
      </c>
    </row>
    <row r="102" spans="1:8" x14ac:dyDescent="0.55000000000000004">
      <c r="A102" s="1" t="s">
        <v>36</v>
      </c>
      <c r="B102" s="1">
        <v>20</v>
      </c>
      <c r="C102" s="1">
        <v>292.50200000000001</v>
      </c>
      <c r="D102" t="s">
        <v>38</v>
      </c>
      <c r="E102">
        <v>3</v>
      </c>
      <c r="F102" t="s">
        <v>29</v>
      </c>
      <c r="G102">
        <f>C102-31.339</f>
        <v>261.16300000000001</v>
      </c>
      <c r="H102">
        <f t="shared" si="1"/>
        <v>3.4862638829560018</v>
      </c>
    </row>
    <row r="103" spans="1:8" x14ac:dyDescent="0.55000000000000004">
      <c r="A103" s="1" t="s">
        <v>37</v>
      </c>
      <c r="B103" s="1">
        <v>20</v>
      </c>
      <c r="C103" s="1">
        <v>710.95899999999995</v>
      </c>
      <c r="D103" t="s">
        <v>38</v>
      </c>
      <c r="E103">
        <v>4</v>
      </c>
      <c r="F103" t="s">
        <v>29</v>
      </c>
      <c r="G103">
        <f>C103-31.339</f>
        <v>679.61999999999989</v>
      </c>
      <c r="H103">
        <f t="shared" si="1"/>
        <v>9.0722447671935047</v>
      </c>
    </row>
    <row r="104" spans="1:8" x14ac:dyDescent="0.55000000000000004">
      <c r="A104" s="1" t="s">
        <v>22</v>
      </c>
      <c r="B104" s="1">
        <v>21</v>
      </c>
      <c r="C104" s="1">
        <v>559.92700000000002</v>
      </c>
      <c r="D104" t="s">
        <v>38</v>
      </c>
      <c r="E104">
        <v>5</v>
      </c>
      <c r="F104" t="s">
        <v>22</v>
      </c>
      <c r="G104">
        <f>C104-31.339</f>
        <v>528.58799999999997</v>
      </c>
      <c r="H104">
        <f t="shared" si="1"/>
        <v>7.0561191798376752</v>
      </c>
    </row>
    <row r="105" spans="1:8" x14ac:dyDescent="0.55000000000000004">
      <c r="A105" s="1" t="s">
        <v>23</v>
      </c>
      <c r="B105" s="1">
        <v>21</v>
      </c>
      <c r="C105" s="1">
        <v>511.32</v>
      </c>
      <c r="D105" t="s">
        <v>38</v>
      </c>
      <c r="E105">
        <v>6</v>
      </c>
      <c r="F105" t="s">
        <v>22</v>
      </c>
      <c r="G105">
        <f>C105-31.339</f>
        <v>479.98099999999999</v>
      </c>
      <c r="H105">
        <f t="shared" si="1"/>
        <v>6.4072645237078163</v>
      </c>
    </row>
    <row r="106" spans="1:8" x14ac:dyDescent="0.55000000000000004">
      <c r="A106" s="1" t="s">
        <v>24</v>
      </c>
      <c r="B106" s="1">
        <v>21</v>
      </c>
      <c r="C106" s="1">
        <v>1497.367</v>
      </c>
      <c r="D106" t="s">
        <v>38</v>
      </c>
      <c r="E106">
        <v>5</v>
      </c>
      <c r="F106" t="s">
        <v>23</v>
      </c>
      <c r="G106">
        <f>C106-31.339</f>
        <v>1466.028</v>
      </c>
      <c r="H106">
        <f t="shared" si="1"/>
        <v>19.570002135839385</v>
      </c>
    </row>
    <row r="107" spans="1:8" x14ac:dyDescent="0.55000000000000004">
      <c r="A107" s="1" t="s">
        <v>25</v>
      </c>
      <c r="B107" s="1">
        <v>21</v>
      </c>
      <c r="C107" s="1">
        <v>3387.8739999999998</v>
      </c>
      <c r="D107" t="s">
        <v>38</v>
      </c>
      <c r="E107">
        <v>6</v>
      </c>
      <c r="F107" t="s">
        <v>23</v>
      </c>
      <c r="G107">
        <f>C107-31.339</f>
        <v>3356.5349999999999</v>
      </c>
      <c r="H107">
        <f t="shared" si="1"/>
        <v>44.806372810764628</v>
      </c>
    </row>
    <row r="108" spans="1:8" x14ac:dyDescent="0.55000000000000004">
      <c r="A108" s="1" t="s">
        <v>26</v>
      </c>
      <c r="B108" s="1">
        <v>21</v>
      </c>
      <c r="C108" s="1">
        <v>1527.1590000000001</v>
      </c>
      <c r="D108" t="s">
        <v>38</v>
      </c>
      <c r="E108">
        <v>5</v>
      </c>
      <c r="F108" t="s">
        <v>24</v>
      </c>
      <c r="G108">
        <f>C108-31.339</f>
        <v>1495.8200000000002</v>
      </c>
      <c r="H108">
        <f t="shared" si="1"/>
        <v>19.967695429303717</v>
      </c>
    </row>
    <row r="109" spans="1:8" x14ac:dyDescent="0.55000000000000004">
      <c r="A109" s="1" t="s">
        <v>27</v>
      </c>
      <c r="B109" s="1">
        <v>21</v>
      </c>
      <c r="C109" s="1">
        <v>986.375</v>
      </c>
      <c r="D109" t="s">
        <v>38</v>
      </c>
      <c r="E109">
        <v>6</v>
      </c>
      <c r="F109" t="s">
        <v>24</v>
      </c>
      <c r="G109">
        <f>C109-31.339</f>
        <v>955.03600000000006</v>
      </c>
      <c r="H109">
        <f t="shared" si="1"/>
        <v>12.748771892353695</v>
      </c>
    </row>
    <row r="110" spans="1:8" x14ac:dyDescent="0.55000000000000004">
      <c r="A110" s="1" t="s">
        <v>28</v>
      </c>
      <c r="B110" s="1">
        <v>21</v>
      </c>
      <c r="C110" s="1">
        <v>1748.33</v>
      </c>
      <c r="D110" t="s">
        <v>38</v>
      </c>
      <c r="E110">
        <v>5</v>
      </c>
      <c r="F110" t="s">
        <v>25</v>
      </c>
      <c r="G110">
        <f>C110-31.339</f>
        <v>1716.991</v>
      </c>
      <c r="H110">
        <f t="shared" si="1"/>
        <v>22.920106258009394</v>
      </c>
    </row>
    <row r="111" spans="1:8" x14ac:dyDescent="0.55000000000000004">
      <c r="A111" s="1" t="s">
        <v>29</v>
      </c>
      <c r="B111" s="1">
        <v>21</v>
      </c>
      <c r="C111" s="1">
        <v>1513.326</v>
      </c>
      <c r="D111" t="s">
        <v>38</v>
      </c>
      <c r="E111">
        <v>6</v>
      </c>
      <c r="F111" t="s">
        <v>25</v>
      </c>
      <c r="G111">
        <f>C111-31.339</f>
        <v>1481.9870000000001</v>
      </c>
      <c r="H111">
        <f t="shared" si="1"/>
        <v>19.783038765484836</v>
      </c>
    </row>
    <row r="112" spans="1:8" x14ac:dyDescent="0.55000000000000004">
      <c r="A112" s="1" t="s">
        <v>30</v>
      </c>
      <c r="B112" s="1">
        <v>21</v>
      </c>
      <c r="C112" s="1">
        <v>486.55399999999997</v>
      </c>
      <c r="D112" t="s">
        <v>38</v>
      </c>
      <c r="E112">
        <v>5</v>
      </c>
      <c r="F112" t="s">
        <v>26</v>
      </c>
      <c r="G112">
        <f>C112-31.339</f>
        <v>455.21499999999997</v>
      </c>
      <c r="H112">
        <f t="shared" si="1"/>
        <v>6.076663284920973</v>
      </c>
    </row>
    <row r="113" spans="1:8" x14ac:dyDescent="0.55000000000000004">
      <c r="A113" s="1" t="s">
        <v>31</v>
      </c>
      <c r="B113" s="1">
        <v>21</v>
      </c>
      <c r="C113" s="1">
        <v>65.896000000000001</v>
      </c>
      <c r="D113" t="s">
        <v>38</v>
      </c>
      <c r="E113">
        <v>6</v>
      </c>
      <c r="F113" t="s">
        <v>26</v>
      </c>
      <c r="G113">
        <f>C113-31.339</f>
        <v>34.557000000000002</v>
      </c>
      <c r="H113">
        <f t="shared" si="1"/>
        <v>0.46130126014523709</v>
      </c>
    </row>
    <row r="114" spans="1:8" x14ac:dyDescent="0.55000000000000004">
      <c r="A114" s="1" t="s">
        <v>32</v>
      </c>
      <c r="B114" s="1">
        <v>21</v>
      </c>
      <c r="C114" s="1">
        <v>40.651000000000003</v>
      </c>
      <c r="D114" t="s">
        <v>38</v>
      </c>
      <c r="E114">
        <v>5</v>
      </c>
      <c r="F114" t="s">
        <v>27</v>
      </c>
      <c r="G114">
        <f>C114-31.339</f>
        <v>9.3120000000000047</v>
      </c>
      <c r="H114">
        <f t="shared" si="1"/>
        <v>0.12430585219991462</v>
      </c>
    </row>
    <row r="115" spans="1:8" x14ac:dyDescent="0.55000000000000004">
      <c r="A115" s="1" t="s">
        <v>33</v>
      </c>
      <c r="B115" s="1">
        <v>21</v>
      </c>
      <c r="C115" s="1">
        <v>425.47</v>
      </c>
      <c r="D115" t="s">
        <v>38</v>
      </c>
      <c r="E115">
        <v>6</v>
      </c>
      <c r="F115" t="s">
        <v>27</v>
      </c>
      <c r="G115">
        <f>C115-31.339</f>
        <v>394.13100000000003</v>
      </c>
      <c r="H115">
        <f t="shared" si="1"/>
        <v>5.2612532037590771</v>
      </c>
    </row>
    <row r="116" spans="1:8" x14ac:dyDescent="0.55000000000000004">
      <c r="A116" s="1" t="s">
        <v>34</v>
      </c>
      <c r="B116" s="1">
        <v>21</v>
      </c>
      <c r="C116" s="1">
        <v>529.72900000000004</v>
      </c>
      <c r="D116" t="s">
        <v>38</v>
      </c>
      <c r="E116">
        <v>5</v>
      </c>
      <c r="F116" t="s">
        <v>28</v>
      </c>
      <c r="G116">
        <f>C116-31.339</f>
        <v>498.39000000000004</v>
      </c>
      <c r="H116">
        <f t="shared" si="1"/>
        <v>6.6530061939342158</v>
      </c>
    </row>
    <row r="117" spans="1:8" x14ac:dyDescent="0.55000000000000004">
      <c r="A117" s="1" t="s">
        <v>35</v>
      </c>
      <c r="B117" s="1">
        <v>21</v>
      </c>
      <c r="C117" s="1">
        <v>8735.0759999999991</v>
      </c>
      <c r="D117" t="s">
        <v>38</v>
      </c>
      <c r="E117">
        <v>6</v>
      </c>
      <c r="F117" t="s">
        <v>28</v>
      </c>
      <c r="G117">
        <f>C117-31.339</f>
        <v>8703.7369999999992</v>
      </c>
      <c r="H117">
        <f t="shared" si="1"/>
        <v>116.18615175138828</v>
      </c>
    </row>
    <row r="118" spans="1:8" x14ac:dyDescent="0.55000000000000004">
      <c r="A118" s="1" t="s">
        <v>36</v>
      </c>
      <c r="B118" s="1">
        <v>21</v>
      </c>
      <c r="C118" s="1">
        <v>63.49</v>
      </c>
      <c r="D118" t="s">
        <v>38</v>
      </c>
      <c r="E118">
        <v>5</v>
      </c>
      <c r="F118" t="s">
        <v>29</v>
      </c>
      <c r="G118">
        <f>C118-31.339</f>
        <v>32.151000000000003</v>
      </c>
      <c r="H118">
        <f t="shared" si="1"/>
        <v>0.4291835753951303</v>
      </c>
    </row>
    <row r="119" spans="1:8" x14ac:dyDescent="0.55000000000000004">
      <c r="A119" s="1" t="s">
        <v>37</v>
      </c>
      <c r="B119" s="1">
        <v>21</v>
      </c>
      <c r="C119" s="1">
        <v>490.95</v>
      </c>
      <c r="D119" t="s">
        <v>38</v>
      </c>
      <c r="E119">
        <v>6</v>
      </c>
      <c r="F119" t="s">
        <v>29</v>
      </c>
      <c r="G119">
        <f>C119-31.339</f>
        <v>459.61099999999999</v>
      </c>
      <c r="H119">
        <f t="shared" si="1"/>
        <v>6.1353454720205036</v>
      </c>
    </row>
    <row r="120" spans="1:8" x14ac:dyDescent="0.55000000000000004">
      <c r="A120" s="1" t="s">
        <v>22</v>
      </c>
      <c r="B120" s="1">
        <v>22</v>
      </c>
      <c r="C120" s="1">
        <v>24.972000000000001</v>
      </c>
      <c r="D120" t="s">
        <v>38</v>
      </c>
      <c r="E120">
        <v>7</v>
      </c>
      <c r="F120" t="s">
        <v>22</v>
      </c>
      <c r="G120">
        <f>C120-31.339</f>
        <v>-6.3669999999999973</v>
      </c>
      <c r="H120">
        <f t="shared" si="1"/>
        <v>-8.4993058521999107E-2</v>
      </c>
    </row>
    <row r="121" spans="1:8" x14ac:dyDescent="0.55000000000000004">
      <c r="A121" s="1" t="s">
        <v>23</v>
      </c>
      <c r="B121" s="1">
        <v>22</v>
      </c>
      <c r="C121" s="1">
        <v>22.631</v>
      </c>
      <c r="D121" t="s">
        <v>38</v>
      </c>
      <c r="E121">
        <v>8</v>
      </c>
      <c r="F121" t="s">
        <v>22</v>
      </c>
      <c r="G121">
        <f>C121-31.339</f>
        <v>-8.7079999999999984</v>
      </c>
      <c r="H121">
        <f t="shared" si="1"/>
        <v>-0.11624305852199912</v>
      </c>
    </row>
    <row r="122" spans="1:8" x14ac:dyDescent="0.55000000000000004">
      <c r="A122" s="1" t="s">
        <v>24</v>
      </c>
      <c r="B122" s="1">
        <v>22</v>
      </c>
      <c r="C122" s="1">
        <v>1410.8910000000001</v>
      </c>
      <c r="D122" t="s">
        <v>38</v>
      </c>
      <c r="E122">
        <v>7</v>
      </c>
      <c r="F122" t="s">
        <v>23</v>
      </c>
      <c r="G122">
        <f>C122-31.339</f>
        <v>1379.5520000000001</v>
      </c>
      <c r="H122">
        <f t="shared" si="1"/>
        <v>18.41563434429731</v>
      </c>
    </row>
    <row r="123" spans="1:8" x14ac:dyDescent="0.55000000000000004">
      <c r="A123" s="1" t="s">
        <v>25</v>
      </c>
      <c r="B123" s="1">
        <v>22</v>
      </c>
      <c r="C123" s="1">
        <v>4003.4839999999999</v>
      </c>
      <c r="D123" t="s">
        <v>38</v>
      </c>
      <c r="E123">
        <v>8</v>
      </c>
      <c r="F123" t="s">
        <v>23</v>
      </c>
      <c r="G123">
        <f>C123-31.339</f>
        <v>3972.145</v>
      </c>
      <c r="H123">
        <f t="shared" si="1"/>
        <v>53.024148334045272</v>
      </c>
    </row>
    <row r="124" spans="1:8" x14ac:dyDescent="0.55000000000000004">
      <c r="A124" s="1" t="s">
        <v>26</v>
      </c>
      <c r="B124" s="1">
        <v>22</v>
      </c>
      <c r="C124" s="1">
        <v>792.68200000000002</v>
      </c>
      <c r="D124" t="s">
        <v>38</v>
      </c>
      <c r="E124">
        <v>7</v>
      </c>
      <c r="F124" t="s">
        <v>24</v>
      </c>
      <c r="G124">
        <f>C124-31.339</f>
        <v>761.34300000000007</v>
      </c>
      <c r="H124">
        <f t="shared" si="1"/>
        <v>10.163164780008543</v>
      </c>
    </row>
    <row r="125" spans="1:8" x14ac:dyDescent="0.55000000000000004">
      <c r="A125" s="1" t="s">
        <v>27</v>
      </c>
      <c r="B125" s="1">
        <v>22</v>
      </c>
      <c r="C125" s="1">
        <v>253.316</v>
      </c>
      <c r="D125" t="s">
        <v>38</v>
      </c>
      <c r="E125">
        <v>8</v>
      </c>
      <c r="F125" t="s">
        <v>24</v>
      </c>
      <c r="G125">
        <f>C125-31.339</f>
        <v>221.977</v>
      </c>
      <c r="H125">
        <f t="shared" si="1"/>
        <v>2.9631701196070055</v>
      </c>
    </row>
    <row r="126" spans="1:8" x14ac:dyDescent="0.55000000000000004">
      <c r="A126" s="1" t="s">
        <v>28</v>
      </c>
      <c r="B126" s="1">
        <v>22</v>
      </c>
      <c r="C126" s="1">
        <v>106.142</v>
      </c>
      <c r="D126" t="s">
        <v>38</v>
      </c>
      <c r="E126">
        <v>7</v>
      </c>
      <c r="F126" t="s">
        <v>25</v>
      </c>
      <c r="G126">
        <f>C126-31.339</f>
        <v>74.802999999999997</v>
      </c>
      <c r="H126">
        <f t="shared" si="1"/>
        <v>0.99854495941905153</v>
      </c>
    </row>
    <row r="127" spans="1:8" x14ac:dyDescent="0.55000000000000004">
      <c r="A127" s="1" t="s">
        <v>29</v>
      </c>
      <c r="B127" s="1">
        <v>22</v>
      </c>
      <c r="C127" s="1">
        <v>380.91399999999999</v>
      </c>
      <c r="D127" t="s">
        <v>38</v>
      </c>
      <c r="E127">
        <v>8</v>
      </c>
      <c r="F127" t="s">
        <v>25</v>
      </c>
      <c r="G127">
        <f>C127-31.339</f>
        <v>349.57499999999999</v>
      </c>
      <c r="H127">
        <f t="shared" si="1"/>
        <v>4.6664753310551044</v>
      </c>
    </row>
    <row r="128" spans="1:8" x14ac:dyDescent="0.55000000000000004">
      <c r="A128" s="1" t="s">
        <v>30</v>
      </c>
      <c r="B128" s="1">
        <v>22</v>
      </c>
      <c r="C128" s="1">
        <v>470.88600000000002</v>
      </c>
      <c r="D128" t="s">
        <v>38</v>
      </c>
      <c r="E128">
        <v>7</v>
      </c>
      <c r="F128" t="s">
        <v>26</v>
      </c>
      <c r="G128">
        <f>C128-31.339</f>
        <v>439.54700000000003</v>
      </c>
      <c r="H128">
        <f t="shared" si="1"/>
        <v>5.8675112131567708</v>
      </c>
    </row>
    <row r="129" spans="1:8" x14ac:dyDescent="0.55000000000000004">
      <c r="A129" s="1" t="s">
        <v>31</v>
      </c>
      <c r="B129" s="1">
        <v>22</v>
      </c>
      <c r="C129" s="1">
        <v>680.37900000000002</v>
      </c>
      <c r="D129" t="s">
        <v>38</v>
      </c>
      <c r="E129">
        <v>8</v>
      </c>
      <c r="F129" t="s">
        <v>26</v>
      </c>
      <c r="G129">
        <f>C129-31.339</f>
        <v>649.04</v>
      </c>
      <c r="H129">
        <f t="shared" si="1"/>
        <v>8.6640324647586482</v>
      </c>
    </row>
    <row r="130" spans="1:8" x14ac:dyDescent="0.55000000000000004">
      <c r="A130" s="1" t="s">
        <v>32</v>
      </c>
      <c r="B130" s="1">
        <v>22</v>
      </c>
      <c r="C130" s="1">
        <v>1744.165</v>
      </c>
      <c r="D130" t="s">
        <v>38</v>
      </c>
      <c r="E130">
        <v>7</v>
      </c>
      <c r="F130" t="s">
        <v>27</v>
      </c>
      <c r="G130">
        <f>C130-31.339</f>
        <v>1712.826</v>
      </c>
      <c r="H130">
        <f t="shared" si="1"/>
        <v>22.864507689021785</v>
      </c>
    </row>
    <row r="131" spans="1:8" x14ac:dyDescent="0.55000000000000004">
      <c r="A131" s="1" t="s">
        <v>33</v>
      </c>
      <c r="B131" s="1">
        <v>22</v>
      </c>
      <c r="C131" s="1">
        <v>2219.4580000000001</v>
      </c>
      <c r="D131" t="s">
        <v>38</v>
      </c>
      <c r="E131">
        <v>8</v>
      </c>
      <c r="F131" t="s">
        <v>27</v>
      </c>
      <c r="G131">
        <f>C131-31.339</f>
        <v>2188.1190000000001</v>
      </c>
      <c r="H131">
        <f t="shared" ref="H131:H151" si="2">G131/74.912</f>
        <v>29.209192118752668</v>
      </c>
    </row>
    <row r="132" spans="1:8" x14ac:dyDescent="0.55000000000000004">
      <c r="A132" s="1" t="s">
        <v>34</v>
      </c>
      <c r="B132" s="1">
        <v>22</v>
      </c>
      <c r="C132" s="1">
        <v>542.81700000000001</v>
      </c>
      <c r="D132" t="s">
        <v>38</v>
      </c>
      <c r="E132">
        <v>7</v>
      </c>
      <c r="F132" t="s">
        <v>28</v>
      </c>
      <c r="G132">
        <f>C132-31.339</f>
        <v>511.47800000000001</v>
      </c>
      <c r="H132">
        <f t="shared" si="2"/>
        <v>6.8277178556172569</v>
      </c>
    </row>
    <row r="133" spans="1:8" x14ac:dyDescent="0.55000000000000004">
      <c r="A133" s="1" t="s">
        <v>35</v>
      </c>
      <c r="B133" s="1">
        <v>22</v>
      </c>
      <c r="C133" s="1">
        <v>60.536000000000001</v>
      </c>
      <c r="D133" t="s">
        <v>38</v>
      </c>
      <c r="E133">
        <v>8</v>
      </c>
      <c r="F133" t="s">
        <v>28</v>
      </c>
      <c r="G133">
        <f>C133-31.339</f>
        <v>29.197000000000003</v>
      </c>
      <c r="H133">
        <f t="shared" si="2"/>
        <v>0.38975064075181548</v>
      </c>
    </row>
    <row r="134" spans="1:8" x14ac:dyDescent="0.55000000000000004">
      <c r="A134" s="1" t="s">
        <v>36</v>
      </c>
      <c r="B134" s="1">
        <v>22</v>
      </c>
      <c r="C134" s="1">
        <v>1921.326</v>
      </c>
      <c r="D134" t="s">
        <v>38</v>
      </c>
      <c r="E134">
        <v>7</v>
      </c>
      <c r="F134" t="s">
        <v>29</v>
      </c>
      <c r="G134">
        <f>C134-31.339</f>
        <v>1889.9870000000001</v>
      </c>
      <c r="H134">
        <f t="shared" si="2"/>
        <v>25.229429196924389</v>
      </c>
    </row>
    <row r="135" spans="1:8" x14ac:dyDescent="0.55000000000000004">
      <c r="A135" s="1" t="s">
        <v>37</v>
      </c>
      <c r="B135" s="1">
        <v>22</v>
      </c>
      <c r="C135" s="1">
        <v>159.648</v>
      </c>
      <c r="D135" t="s">
        <v>38</v>
      </c>
      <c r="E135">
        <v>8</v>
      </c>
      <c r="F135" t="s">
        <v>29</v>
      </c>
      <c r="G135">
        <f>C135-31.339</f>
        <v>128.309</v>
      </c>
      <c r="H135">
        <f t="shared" si="2"/>
        <v>1.7127963477146517</v>
      </c>
    </row>
    <row r="136" spans="1:8" x14ac:dyDescent="0.55000000000000004">
      <c r="A136" s="1" t="s">
        <v>22</v>
      </c>
      <c r="B136" s="1">
        <v>23</v>
      </c>
      <c r="C136" s="1">
        <v>155.292</v>
      </c>
      <c r="D136" t="s">
        <v>38</v>
      </c>
      <c r="E136">
        <v>9</v>
      </c>
      <c r="F136" t="s">
        <v>22</v>
      </c>
      <c r="G136">
        <f>C136-31.339</f>
        <v>123.953</v>
      </c>
      <c r="H136">
        <f t="shared" si="2"/>
        <v>1.6546481204613412</v>
      </c>
    </row>
    <row r="137" spans="1:8" x14ac:dyDescent="0.55000000000000004">
      <c r="A137" s="1" t="s">
        <v>24</v>
      </c>
      <c r="B137" s="1">
        <v>23</v>
      </c>
      <c r="C137" s="1">
        <v>573.52300000000002</v>
      </c>
      <c r="D137" t="s">
        <v>38</v>
      </c>
      <c r="E137">
        <v>9</v>
      </c>
      <c r="F137" t="s">
        <v>23</v>
      </c>
      <c r="G137">
        <f>C137-31.339</f>
        <v>542.18399999999997</v>
      </c>
      <c r="H137">
        <f t="shared" si="2"/>
        <v>7.2376121315677047</v>
      </c>
    </row>
    <row r="138" spans="1:8" x14ac:dyDescent="0.55000000000000004">
      <c r="A138" s="1" t="s">
        <v>26</v>
      </c>
      <c r="B138" s="1">
        <v>23</v>
      </c>
      <c r="C138" s="1">
        <v>453.87</v>
      </c>
      <c r="D138" t="s">
        <v>38</v>
      </c>
      <c r="E138">
        <v>9</v>
      </c>
      <c r="F138" t="s">
        <v>24</v>
      </c>
      <c r="G138">
        <f>C138-31.339</f>
        <v>422.53100000000001</v>
      </c>
      <c r="H138">
        <f t="shared" si="2"/>
        <v>5.6403646945749673</v>
      </c>
    </row>
    <row r="139" spans="1:8" x14ac:dyDescent="0.55000000000000004">
      <c r="A139" s="1" t="s">
        <v>28</v>
      </c>
      <c r="B139" s="1">
        <v>23</v>
      </c>
      <c r="C139" s="1">
        <v>118.596</v>
      </c>
      <c r="D139" t="s">
        <v>38</v>
      </c>
      <c r="E139">
        <v>9</v>
      </c>
      <c r="F139" t="s">
        <v>25</v>
      </c>
      <c r="G139">
        <f>C139-31.339</f>
        <v>87.257000000000005</v>
      </c>
      <c r="H139">
        <f t="shared" si="2"/>
        <v>1.1647933575395131</v>
      </c>
    </row>
    <row r="140" spans="1:8" x14ac:dyDescent="0.55000000000000004">
      <c r="A140" s="1" t="s">
        <v>30</v>
      </c>
      <c r="B140" s="1">
        <v>23</v>
      </c>
      <c r="C140" s="1">
        <v>142.62799999999999</v>
      </c>
      <c r="D140" t="s">
        <v>38</v>
      </c>
      <c r="E140">
        <v>9</v>
      </c>
      <c r="F140" t="s">
        <v>26</v>
      </c>
      <c r="G140">
        <f>C140-31.339</f>
        <v>111.28899999999999</v>
      </c>
      <c r="H140">
        <f t="shared" si="2"/>
        <v>1.485596433148227</v>
      </c>
    </row>
    <row r="141" spans="1:8" x14ac:dyDescent="0.55000000000000004">
      <c r="A141" s="1" t="s">
        <v>32</v>
      </c>
      <c r="B141" s="1">
        <v>23</v>
      </c>
      <c r="C141" s="1">
        <v>118.83499999999999</v>
      </c>
      <c r="D141" t="s">
        <v>38</v>
      </c>
      <c r="E141">
        <v>9</v>
      </c>
      <c r="F141" t="s">
        <v>27</v>
      </c>
      <c r="G141">
        <f>C141-31.339</f>
        <v>87.495999999999995</v>
      </c>
      <c r="H141">
        <f t="shared" si="2"/>
        <v>1.1679837676206748</v>
      </c>
    </row>
    <row r="142" spans="1:8" x14ac:dyDescent="0.55000000000000004">
      <c r="A142" s="1" t="s">
        <v>22</v>
      </c>
      <c r="B142" s="1">
        <v>24</v>
      </c>
      <c r="C142" s="1">
        <v>31.338999999999999</v>
      </c>
      <c r="D142" t="s">
        <v>39</v>
      </c>
      <c r="E142">
        <v>0</v>
      </c>
      <c r="F142">
        <f>E142*5</f>
        <v>0</v>
      </c>
      <c r="G142">
        <f>C142-31.339</f>
        <v>0</v>
      </c>
    </row>
    <row r="143" spans="1:8" x14ac:dyDescent="0.55000000000000004">
      <c r="A143" s="1" t="s">
        <v>23</v>
      </c>
      <c r="B143" s="1">
        <v>24</v>
      </c>
      <c r="C143" s="1">
        <v>30.507000000000001</v>
      </c>
      <c r="D143" t="s">
        <v>39</v>
      </c>
      <c r="E143">
        <v>3.0000000000000001E-3</v>
      </c>
      <c r="F143">
        <f t="shared" ref="F143:F151" si="3">E143*5</f>
        <v>1.4999999999999999E-2</v>
      </c>
      <c r="G143">
        <f>C143-31.339</f>
        <v>-0.83199999999999719</v>
      </c>
    </row>
    <row r="144" spans="1:8" x14ac:dyDescent="0.55000000000000004">
      <c r="A144" s="1" t="s">
        <v>24</v>
      </c>
      <c r="B144" s="1">
        <v>24</v>
      </c>
      <c r="C144" s="1">
        <v>38.549999999999997</v>
      </c>
      <c r="D144" t="s">
        <v>39</v>
      </c>
      <c r="E144">
        <v>0.01</v>
      </c>
      <c r="F144">
        <f t="shared" si="3"/>
        <v>0.05</v>
      </c>
      <c r="G144">
        <f>C144-31.339</f>
        <v>7.2109999999999985</v>
      </c>
    </row>
    <row r="145" spans="1:7" x14ac:dyDescent="0.55000000000000004">
      <c r="A145" s="1" t="s">
        <v>25</v>
      </c>
      <c r="B145" s="1">
        <v>24</v>
      </c>
      <c r="C145" s="1">
        <v>39.168999999999997</v>
      </c>
      <c r="D145" t="s">
        <v>39</v>
      </c>
      <c r="E145">
        <v>0.03</v>
      </c>
      <c r="F145">
        <f t="shared" si="3"/>
        <v>0.15</v>
      </c>
      <c r="G145">
        <f>C145-31.339</f>
        <v>7.8299999999999983</v>
      </c>
    </row>
    <row r="146" spans="1:7" x14ac:dyDescent="0.55000000000000004">
      <c r="A146" s="1" t="s">
        <v>26</v>
      </c>
      <c r="B146" s="1">
        <v>24</v>
      </c>
      <c r="C146" s="1">
        <v>36.628999999999998</v>
      </c>
      <c r="D146" t="s">
        <v>39</v>
      </c>
      <c r="E146">
        <v>0.1</v>
      </c>
      <c r="F146">
        <f t="shared" si="3"/>
        <v>0.5</v>
      </c>
      <c r="G146">
        <f>C146-31.339</f>
        <v>5.2899999999999991</v>
      </c>
    </row>
    <row r="147" spans="1:7" x14ac:dyDescent="0.55000000000000004">
      <c r="A147" s="1" t="s">
        <v>27</v>
      </c>
      <c r="B147" s="1">
        <v>24</v>
      </c>
      <c r="C147" s="1">
        <v>48.606999999999999</v>
      </c>
      <c r="D147" t="s">
        <v>39</v>
      </c>
      <c r="E147">
        <v>0.3</v>
      </c>
      <c r="F147">
        <f t="shared" si="3"/>
        <v>1.5</v>
      </c>
      <c r="G147">
        <f>C147-31.339</f>
        <v>17.268000000000001</v>
      </c>
    </row>
    <row r="148" spans="1:7" x14ac:dyDescent="0.55000000000000004">
      <c r="A148" s="1" t="s">
        <v>28</v>
      </c>
      <c r="B148" s="1">
        <v>24</v>
      </c>
      <c r="C148" s="1">
        <v>205.69900000000001</v>
      </c>
      <c r="D148" t="s">
        <v>39</v>
      </c>
      <c r="E148">
        <v>1</v>
      </c>
      <c r="F148">
        <f t="shared" si="3"/>
        <v>5</v>
      </c>
      <c r="G148">
        <f>C148-31.339</f>
        <v>174.36</v>
      </c>
    </row>
    <row r="149" spans="1:7" x14ac:dyDescent="0.55000000000000004">
      <c r="A149" s="1" t="s">
        <v>29</v>
      </c>
      <c r="B149" s="1">
        <v>24</v>
      </c>
      <c r="C149" s="1">
        <v>1403.231</v>
      </c>
      <c r="D149" t="s">
        <v>39</v>
      </c>
      <c r="E149">
        <v>3</v>
      </c>
      <c r="F149">
        <f t="shared" si="3"/>
        <v>15</v>
      </c>
      <c r="G149">
        <f>C149-31.339</f>
        <v>1371.8920000000001</v>
      </c>
    </row>
    <row r="150" spans="1:7" x14ac:dyDescent="0.55000000000000004">
      <c r="A150" s="1" t="s">
        <v>30</v>
      </c>
      <c r="B150" s="1">
        <v>24</v>
      </c>
      <c r="C150" s="1">
        <v>3725.6669999999999</v>
      </c>
      <c r="D150" t="s">
        <v>39</v>
      </c>
      <c r="E150">
        <v>10</v>
      </c>
      <c r="F150">
        <f t="shared" si="3"/>
        <v>50</v>
      </c>
      <c r="G150">
        <f>C150-31.339</f>
        <v>3694.328</v>
      </c>
    </row>
    <row r="151" spans="1:7" x14ac:dyDescent="0.55000000000000004">
      <c r="A151" s="1" t="s">
        <v>31</v>
      </c>
      <c r="B151" s="1">
        <v>24</v>
      </c>
      <c r="C151" s="1">
        <v>4147.4440000000004</v>
      </c>
      <c r="D151" t="s">
        <v>39</v>
      </c>
      <c r="E151">
        <v>25</v>
      </c>
      <c r="F151">
        <f t="shared" si="3"/>
        <v>125</v>
      </c>
      <c r="G151">
        <f>C151-31.339</f>
        <v>4116.1050000000005</v>
      </c>
    </row>
    <row r="152" spans="1:7" x14ac:dyDescent="0.55000000000000004">
      <c r="A152" s="1"/>
      <c r="B152" s="1"/>
      <c r="C152" s="1"/>
    </row>
    <row r="153" spans="1:7" x14ac:dyDescent="0.55000000000000004">
      <c r="A153" s="1"/>
      <c r="B153" s="1"/>
      <c r="C153" s="1"/>
    </row>
    <row r="154" spans="1:7" x14ac:dyDescent="0.55000000000000004">
      <c r="A154" s="1"/>
      <c r="B154" s="1"/>
      <c r="C154" s="1"/>
    </row>
    <row r="155" spans="1:7" x14ac:dyDescent="0.55000000000000004">
      <c r="A155" s="1"/>
      <c r="B155" s="1"/>
      <c r="C155" s="1"/>
    </row>
    <row r="156" spans="1:7" x14ac:dyDescent="0.55000000000000004">
      <c r="A156" s="1"/>
      <c r="B156" s="1"/>
      <c r="C156" s="1"/>
    </row>
    <row r="157" spans="1:7" x14ac:dyDescent="0.55000000000000004">
      <c r="A157" s="1"/>
      <c r="B157" s="1"/>
      <c r="C157" s="1"/>
    </row>
    <row r="158" spans="1:7" x14ac:dyDescent="0.55000000000000004">
      <c r="A158" s="1"/>
      <c r="B158" s="1"/>
      <c r="C158" s="1"/>
    </row>
  </sheetData>
  <autoFilter ref="A1:H1" xr:uid="{00000000-0001-0000-0000-000000000000}">
    <sortState xmlns:xlrd2="http://schemas.microsoft.com/office/spreadsheetml/2017/richdata2" ref="A2:H177">
      <sortCondition ref="B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09AF-33BA-4D56-8404-FFFB86E927A2}">
  <dimension ref="A1:R71"/>
  <sheetViews>
    <sheetView tabSelected="1" workbookViewId="0">
      <selection activeCell="Q3" sqref="Q3"/>
    </sheetView>
  </sheetViews>
  <sheetFormatPr defaultRowHeight="14.4" x14ac:dyDescent="0.55000000000000004"/>
  <cols>
    <col min="1" max="1" width="14.9453125" bestFit="1" customWidth="1"/>
  </cols>
  <sheetData>
    <row r="1" spans="1:18" ht="28.8" x14ac:dyDescent="0.55000000000000004">
      <c r="A1" s="1" t="s">
        <v>3</v>
      </c>
      <c r="B1" s="1" t="s">
        <v>4</v>
      </c>
      <c r="C1" s="1" t="s">
        <v>5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40</v>
      </c>
    </row>
    <row r="2" spans="1:18" x14ac:dyDescent="0.55000000000000004">
      <c r="A2" t="s">
        <v>38</v>
      </c>
      <c r="B2">
        <v>1</v>
      </c>
      <c r="C2" t="s">
        <v>22</v>
      </c>
      <c r="D2" s="1" t="s">
        <v>22</v>
      </c>
      <c r="E2" s="1">
        <v>14</v>
      </c>
      <c r="F2" s="1" t="s">
        <v>22</v>
      </c>
      <c r="G2" s="1">
        <v>19</v>
      </c>
      <c r="H2" s="1">
        <v>6476.5320000000002</v>
      </c>
      <c r="I2">
        <v>6445.1930000000002</v>
      </c>
      <c r="J2">
        <v>86.036856578385297</v>
      </c>
      <c r="K2">
        <f>J2/1</f>
        <v>86.036856578385297</v>
      </c>
      <c r="L2" s="1">
        <v>7202.9579999999996</v>
      </c>
      <c r="M2">
        <v>7171.6189999999997</v>
      </c>
      <c r="N2">
        <v>95.733914459632629</v>
      </c>
      <c r="O2">
        <f>N2/1</f>
        <v>95.733914459632629</v>
      </c>
      <c r="P2">
        <f>ABS(K2-O2)</f>
        <v>9.697057881247332</v>
      </c>
      <c r="Q2">
        <f>AVERAGE(K2,O2)</f>
        <v>90.885385519008963</v>
      </c>
      <c r="R2" t="str">
        <f>IF(P2&gt;(Q2/2), "REDO", "PASS")</f>
        <v>PASS</v>
      </c>
    </row>
    <row r="3" spans="1:18" x14ac:dyDescent="0.55000000000000004">
      <c r="A3" t="s">
        <v>38</v>
      </c>
      <c r="B3">
        <v>2</v>
      </c>
      <c r="C3" t="s">
        <v>22</v>
      </c>
      <c r="D3" s="1" t="s">
        <v>23</v>
      </c>
      <c r="E3" s="1">
        <v>14</v>
      </c>
      <c r="F3" s="1" t="s">
        <v>23</v>
      </c>
      <c r="G3" s="1">
        <v>19</v>
      </c>
      <c r="H3" s="1">
        <v>421.16</v>
      </c>
      <c r="I3">
        <v>389.82100000000003</v>
      </c>
      <c r="J3">
        <v>5.2037190303289194</v>
      </c>
      <c r="K3">
        <f t="shared" ref="K3:K66" si="0">J3/1</f>
        <v>5.2037190303289194</v>
      </c>
      <c r="L3" s="1">
        <v>461.58600000000001</v>
      </c>
      <c r="M3">
        <v>430.24700000000001</v>
      </c>
      <c r="N3">
        <v>5.743365548910722</v>
      </c>
      <c r="O3">
        <f t="shared" ref="O3:O66" si="1">N3/1</f>
        <v>5.743365548910722</v>
      </c>
      <c r="P3">
        <f t="shared" ref="P3:P66" si="2">ABS(K3-O3)</f>
        <v>0.53964651858180268</v>
      </c>
      <c r="Q3">
        <f t="shared" ref="Q3:Q66" si="3">AVERAGE(K3,O3)</f>
        <v>5.4735422896198207</v>
      </c>
      <c r="R3" t="str">
        <f t="shared" ref="R3:R66" si="4">IF(P3&gt;(Q3/2), "REDO", "PASS")</f>
        <v>PASS</v>
      </c>
    </row>
    <row r="4" spans="1:18" x14ac:dyDescent="0.55000000000000004">
      <c r="A4" t="s">
        <v>38</v>
      </c>
      <c r="B4">
        <v>1</v>
      </c>
      <c r="C4" t="s">
        <v>23</v>
      </c>
      <c r="D4" s="1" t="s">
        <v>24</v>
      </c>
      <c r="E4" s="1">
        <v>14</v>
      </c>
      <c r="F4" s="1" t="s">
        <v>24</v>
      </c>
      <c r="G4" s="1">
        <v>19</v>
      </c>
      <c r="H4" s="1">
        <v>9056.1409999999996</v>
      </c>
      <c r="I4">
        <v>9024.8019999999997</v>
      </c>
      <c r="J4">
        <v>120.47204720205039</v>
      </c>
      <c r="K4">
        <f t="shared" si="0"/>
        <v>120.47204720205039</v>
      </c>
      <c r="L4" s="1">
        <v>10008.18</v>
      </c>
      <c r="M4">
        <v>9976.8410000000003</v>
      </c>
      <c r="N4">
        <v>133.18081215292608</v>
      </c>
      <c r="O4">
        <f t="shared" si="1"/>
        <v>133.18081215292608</v>
      </c>
      <c r="P4">
        <f t="shared" si="2"/>
        <v>12.70876495087569</v>
      </c>
      <c r="Q4">
        <f t="shared" si="3"/>
        <v>126.82642967748824</v>
      </c>
      <c r="R4" t="str">
        <f t="shared" si="4"/>
        <v>PASS</v>
      </c>
    </row>
    <row r="5" spans="1:18" x14ac:dyDescent="0.55000000000000004">
      <c r="A5" t="s">
        <v>38</v>
      </c>
      <c r="B5">
        <v>2</v>
      </c>
      <c r="C5" t="s">
        <v>23</v>
      </c>
      <c r="D5" s="1" t="s">
        <v>25</v>
      </c>
      <c r="E5" s="1">
        <v>14</v>
      </c>
      <c r="F5" s="1" t="s">
        <v>25</v>
      </c>
      <c r="G5" s="1">
        <v>19</v>
      </c>
      <c r="H5" s="1">
        <v>490.05900000000003</v>
      </c>
      <c r="I5">
        <v>458.72</v>
      </c>
      <c r="J5">
        <v>6.1234515164459635</v>
      </c>
      <c r="K5">
        <f t="shared" si="0"/>
        <v>6.1234515164459635</v>
      </c>
      <c r="L5" s="1">
        <v>496.24700000000001</v>
      </c>
      <c r="M5">
        <v>464.90800000000002</v>
      </c>
      <c r="N5">
        <v>6.2060551046561292</v>
      </c>
      <c r="O5">
        <f t="shared" si="1"/>
        <v>6.2060551046561292</v>
      </c>
      <c r="P5">
        <f t="shared" si="2"/>
        <v>8.2603588210165668E-2</v>
      </c>
      <c r="Q5">
        <f t="shared" si="3"/>
        <v>6.1647533105510464</v>
      </c>
      <c r="R5" t="str">
        <f t="shared" si="4"/>
        <v>PASS</v>
      </c>
    </row>
    <row r="6" spans="1:18" x14ac:dyDescent="0.55000000000000004">
      <c r="A6" t="s">
        <v>38</v>
      </c>
      <c r="B6">
        <v>1</v>
      </c>
      <c r="C6" t="s">
        <v>24</v>
      </c>
      <c r="D6" s="1" t="s">
        <v>26</v>
      </c>
      <c r="E6" s="1">
        <v>14</v>
      </c>
      <c r="F6" s="1" t="s">
        <v>26</v>
      </c>
      <c r="G6" s="1">
        <v>19</v>
      </c>
      <c r="H6" s="1">
        <v>111.33499999999999</v>
      </c>
      <c r="I6">
        <v>79.995999999999995</v>
      </c>
      <c r="J6">
        <v>1.0678662964545065</v>
      </c>
      <c r="K6">
        <f t="shared" si="0"/>
        <v>1.0678662964545065</v>
      </c>
      <c r="L6" s="1">
        <v>106.874</v>
      </c>
      <c r="M6">
        <v>75.534999999999997</v>
      </c>
      <c r="N6">
        <v>1.0083164246048695</v>
      </c>
      <c r="O6">
        <f t="shared" si="1"/>
        <v>1.0083164246048695</v>
      </c>
      <c r="P6">
        <f t="shared" si="2"/>
        <v>5.9549871849637004E-2</v>
      </c>
      <c r="Q6">
        <f t="shared" si="3"/>
        <v>1.038091360529688</v>
      </c>
      <c r="R6" t="str">
        <f t="shared" si="4"/>
        <v>PASS</v>
      </c>
    </row>
    <row r="7" spans="1:18" x14ac:dyDescent="0.55000000000000004">
      <c r="A7" t="s">
        <v>38</v>
      </c>
      <c r="B7">
        <v>2</v>
      </c>
      <c r="C7" t="s">
        <v>24</v>
      </c>
      <c r="D7" s="1" t="s">
        <v>27</v>
      </c>
      <c r="E7" s="1">
        <v>14</v>
      </c>
      <c r="F7" s="1" t="s">
        <v>27</v>
      </c>
      <c r="G7" s="1">
        <v>19</v>
      </c>
      <c r="H7" s="1">
        <v>159.536</v>
      </c>
      <c r="I7">
        <v>128.197</v>
      </c>
      <c r="J7">
        <v>1.7113012601452369</v>
      </c>
      <c r="K7">
        <f t="shared" si="0"/>
        <v>1.7113012601452369</v>
      </c>
      <c r="L7" s="1">
        <v>163.02000000000001</v>
      </c>
      <c r="M7">
        <v>131.68100000000001</v>
      </c>
      <c r="N7">
        <v>1.7578091627509611</v>
      </c>
      <c r="O7">
        <f t="shared" si="1"/>
        <v>1.7578091627509611</v>
      </c>
      <c r="P7">
        <f t="shared" si="2"/>
        <v>4.6507902605724238E-2</v>
      </c>
      <c r="Q7">
        <f t="shared" si="3"/>
        <v>1.7345552114480989</v>
      </c>
      <c r="R7" t="str">
        <f t="shared" si="4"/>
        <v>PASS</v>
      </c>
    </row>
    <row r="8" spans="1:18" x14ac:dyDescent="0.55000000000000004">
      <c r="A8" t="s">
        <v>38</v>
      </c>
      <c r="B8">
        <v>1</v>
      </c>
      <c r="C8" t="s">
        <v>25</v>
      </c>
      <c r="D8" s="1" t="s">
        <v>28</v>
      </c>
      <c r="E8" s="1">
        <v>14</v>
      </c>
      <c r="F8" s="1" t="s">
        <v>28</v>
      </c>
      <c r="G8" s="1">
        <v>19</v>
      </c>
      <c r="H8" s="1">
        <v>459.04300000000001</v>
      </c>
      <c r="I8">
        <v>427.70400000000001</v>
      </c>
      <c r="J8">
        <v>5.7094190516873127</v>
      </c>
      <c r="K8">
        <f t="shared" si="0"/>
        <v>5.7094190516873127</v>
      </c>
      <c r="L8" s="1">
        <v>489.86500000000001</v>
      </c>
      <c r="M8">
        <v>458.52600000000001</v>
      </c>
      <c r="N8">
        <v>6.1208618111917978</v>
      </c>
      <c r="O8">
        <f t="shared" si="1"/>
        <v>6.1208618111917978</v>
      </c>
      <c r="P8">
        <f t="shared" si="2"/>
        <v>0.41144275950448517</v>
      </c>
      <c r="Q8">
        <f t="shared" si="3"/>
        <v>5.9151404314395553</v>
      </c>
      <c r="R8" t="str">
        <f t="shared" si="4"/>
        <v>PASS</v>
      </c>
    </row>
    <row r="9" spans="1:18" x14ac:dyDescent="0.55000000000000004">
      <c r="A9" t="s">
        <v>38</v>
      </c>
      <c r="B9">
        <v>2</v>
      </c>
      <c r="C9" t="s">
        <v>25</v>
      </c>
      <c r="D9" s="1" t="s">
        <v>29</v>
      </c>
      <c r="E9" s="1">
        <v>14</v>
      </c>
      <c r="F9" s="1" t="s">
        <v>29</v>
      </c>
      <c r="G9" s="1">
        <v>19</v>
      </c>
      <c r="H9" s="1">
        <v>466.80500000000001</v>
      </c>
      <c r="I9">
        <v>435.46600000000001</v>
      </c>
      <c r="J9">
        <v>5.8130339598462193</v>
      </c>
      <c r="K9">
        <f t="shared" si="0"/>
        <v>5.8130339598462193</v>
      </c>
      <c r="L9" s="1">
        <v>455.42399999999998</v>
      </c>
      <c r="M9">
        <v>424.08499999999998</v>
      </c>
      <c r="N9">
        <v>5.6611090346005977</v>
      </c>
      <c r="O9">
        <f t="shared" si="1"/>
        <v>5.6611090346005977</v>
      </c>
      <c r="P9">
        <f t="shared" si="2"/>
        <v>0.15192492524562162</v>
      </c>
      <c r="Q9">
        <f t="shared" si="3"/>
        <v>5.7370714972234085</v>
      </c>
      <c r="R9" t="str">
        <f t="shared" si="4"/>
        <v>PASS</v>
      </c>
    </row>
    <row r="10" spans="1:18" x14ac:dyDescent="0.55000000000000004">
      <c r="A10" t="s">
        <v>38</v>
      </c>
      <c r="B10">
        <v>1</v>
      </c>
      <c r="C10" t="s">
        <v>26</v>
      </c>
      <c r="D10" s="1" t="s">
        <v>30</v>
      </c>
      <c r="E10" s="1">
        <v>14</v>
      </c>
      <c r="F10" s="1" t="s">
        <v>30</v>
      </c>
      <c r="G10" s="1">
        <v>19</v>
      </c>
      <c r="H10" s="1">
        <v>41.512</v>
      </c>
      <c r="I10">
        <v>10.173000000000002</v>
      </c>
      <c r="J10">
        <v>0.13579933788979071</v>
      </c>
      <c r="K10">
        <f t="shared" si="0"/>
        <v>0.13579933788979071</v>
      </c>
      <c r="L10" s="1">
        <v>53.706000000000003</v>
      </c>
      <c r="M10">
        <v>22.367000000000004</v>
      </c>
      <c r="N10">
        <v>0.29857699700982487</v>
      </c>
      <c r="O10">
        <f t="shared" si="1"/>
        <v>0.29857699700982487</v>
      </c>
      <c r="P10">
        <f t="shared" si="2"/>
        <v>0.16277765912003417</v>
      </c>
      <c r="Q10">
        <f t="shared" si="3"/>
        <v>0.21718816744980779</v>
      </c>
      <c r="R10" t="str">
        <f t="shared" si="4"/>
        <v>REDO</v>
      </c>
    </row>
    <row r="11" spans="1:18" x14ac:dyDescent="0.55000000000000004">
      <c r="A11" t="s">
        <v>38</v>
      </c>
      <c r="B11">
        <v>2</v>
      </c>
      <c r="C11" t="s">
        <v>26</v>
      </c>
      <c r="D11" s="1" t="s">
        <v>31</v>
      </c>
      <c r="E11" s="1">
        <v>14</v>
      </c>
      <c r="F11" s="1" t="s">
        <v>31</v>
      </c>
      <c r="G11" s="1">
        <v>19</v>
      </c>
      <c r="H11" s="1">
        <v>52.734000000000002</v>
      </c>
      <c r="I11">
        <v>21.395000000000003</v>
      </c>
      <c r="J11">
        <v>0.28560177274668946</v>
      </c>
      <c r="K11">
        <f t="shared" si="0"/>
        <v>0.28560177274668946</v>
      </c>
      <c r="L11" s="1">
        <v>59.966999999999999</v>
      </c>
      <c r="M11">
        <v>28.628</v>
      </c>
      <c r="N11">
        <v>0.38215506193934212</v>
      </c>
      <c r="O11">
        <f t="shared" si="1"/>
        <v>0.38215506193934212</v>
      </c>
      <c r="P11">
        <f t="shared" si="2"/>
        <v>9.6553289192652658E-2</v>
      </c>
      <c r="Q11">
        <f t="shared" si="3"/>
        <v>0.33387841734301582</v>
      </c>
      <c r="R11" t="str">
        <f t="shared" si="4"/>
        <v>PASS</v>
      </c>
    </row>
    <row r="12" spans="1:18" x14ac:dyDescent="0.55000000000000004">
      <c r="A12" t="s">
        <v>38</v>
      </c>
      <c r="B12">
        <v>1</v>
      </c>
      <c r="C12" t="s">
        <v>27</v>
      </c>
      <c r="D12" s="1" t="s">
        <v>32</v>
      </c>
      <c r="E12" s="1">
        <v>14</v>
      </c>
      <c r="F12" s="1" t="s">
        <v>32</v>
      </c>
      <c r="G12" s="1">
        <v>19</v>
      </c>
      <c r="H12" s="1">
        <v>712.58299999999997</v>
      </c>
      <c r="I12">
        <v>681.24399999999991</v>
      </c>
      <c r="J12">
        <v>9.0939235369500189</v>
      </c>
      <c r="K12">
        <f t="shared" si="0"/>
        <v>9.0939235369500189</v>
      </c>
      <c r="L12" s="1">
        <v>707.94899999999996</v>
      </c>
      <c r="M12">
        <v>676.6099999999999</v>
      </c>
      <c r="N12">
        <v>9.0320642887654827</v>
      </c>
      <c r="O12">
        <f t="shared" si="1"/>
        <v>9.0320642887654827</v>
      </c>
      <c r="P12">
        <f t="shared" si="2"/>
        <v>6.1859248184536142E-2</v>
      </c>
      <c r="Q12">
        <f t="shared" si="3"/>
        <v>9.0629939128577508</v>
      </c>
      <c r="R12" t="str">
        <f t="shared" si="4"/>
        <v>PASS</v>
      </c>
    </row>
    <row r="13" spans="1:18" x14ac:dyDescent="0.55000000000000004">
      <c r="A13" t="s">
        <v>38</v>
      </c>
      <c r="B13">
        <v>2</v>
      </c>
      <c r="C13" t="s">
        <v>27</v>
      </c>
      <c r="D13" s="1" t="s">
        <v>33</v>
      </c>
      <c r="E13" s="1">
        <v>14</v>
      </c>
      <c r="F13" s="1" t="s">
        <v>33</v>
      </c>
      <c r="G13" s="1">
        <v>19</v>
      </c>
      <c r="H13" s="1">
        <v>25.08</v>
      </c>
      <c r="I13">
        <v>-6.2590000000000003</v>
      </c>
      <c r="J13">
        <v>-8.3551366937206314E-2</v>
      </c>
      <c r="K13">
        <f t="shared" si="0"/>
        <v>-8.3551366937206314E-2</v>
      </c>
      <c r="L13" s="1">
        <v>24.577000000000002</v>
      </c>
      <c r="M13">
        <v>-6.7619999999999969</v>
      </c>
      <c r="N13">
        <v>-9.0265912003417298E-2</v>
      </c>
      <c r="O13">
        <f t="shared" si="1"/>
        <v>-9.0265912003417298E-2</v>
      </c>
      <c r="P13">
        <f t="shared" si="2"/>
        <v>6.7145450662109835E-3</v>
      </c>
      <c r="Q13">
        <f t="shared" si="3"/>
        <v>-8.6908639470311799E-2</v>
      </c>
      <c r="R13" t="str">
        <f t="shared" si="4"/>
        <v>REDO</v>
      </c>
    </row>
    <row r="14" spans="1:18" x14ac:dyDescent="0.55000000000000004">
      <c r="A14" t="s">
        <v>38</v>
      </c>
      <c r="B14">
        <v>1</v>
      </c>
      <c r="C14" t="s">
        <v>28</v>
      </c>
      <c r="D14" s="1" t="s">
        <v>34</v>
      </c>
      <c r="E14" s="1">
        <v>14</v>
      </c>
      <c r="F14" s="1" t="s">
        <v>34</v>
      </c>
      <c r="G14" s="1">
        <v>19</v>
      </c>
      <c r="H14" s="1">
        <v>534.57899999999995</v>
      </c>
      <c r="I14">
        <v>503.23999999999995</v>
      </c>
      <c r="J14">
        <v>6.7177488252883375</v>
      </c>
      <c r="K14">
        <f t="shared" si="0"/>
        <v>6.7177488252883375</v>
      </c>
      <c r="L14" s="1">
        <v>538.76499999999999</v>
      </c>
      <c r="M14">
        <v>507.42599999999999</v>
      </c>
      <c r="N14">
        <v>6.7736277231952151</v>
      </c>
      <c r="O14">
        <f t="shared" si="1"/>
        <v>6.7736277231952151</v>
      </c>
      <c r="P14">
        <f t="shared" si="2"/>
        <v>5.5878897906877611E-2</v>
      </c>
      <c r="Q14">
        <f t="shared" si="3"/>
        <v>6.7456882742417763</v>
      </c>
      <c r="R14" t="str">
        <f t="shared" si="4"/>
        <v>PASS</v>
      </c>
    </row>
    <row r="15" spans="1:18" x14ac:dyDescent="0.55000000000000004">
      <c r="A15" t="s">
        <v>38</v>
      </c>
      <c r="B15">
        <v>2</v>
      </c>
      <c r="C15" t="s">
        <v>28</v>
      </c>
      <c r="D15" s="1" t="s">
        <v>35</v>
      </c>
      <c r="E15" s="1">
        <v>14</v>
      </c>
      <c r="F15" s="1" t="s">
        <v>35</v>
      </c>
      <c r="G15" s="1">
        <v>19</v>
      </c>
      <c r="H15" s="1">
        <v>882.79899999999998</v>
      </c>
      <c r="I15">
        <v>851.46</v>
      </c>
      <c r="J15">
        <v>11.366136266552754</v>
      </c>
      <c r="K15">
        <f t="shared" si="0"/>
        <v>11.366136266552754</v>
      </c>
      <c r="L15" s="1">
        <v>889.42600000000004</v>
      </c>
      <c r="M15">
        <v>858.08699999999999</v>
      </c>
      <c r="N15">
        <v>11.45460006407518</v>
      </c>
      <c r="O15">
        <f t="shared" si="1"/>
        <v>11.45460006407518</v>
      </c>
      <c r="P15">
        <f t="shared" si="2"/>
        <v>8.8463797522425835E-2</v>
      </c>
      <c r="Q15">
        <f t="shared" si="3"/>
        <v>11.410368165313967</v>
      </c>
      <c r="R15" t="str">
        <f t="shared" si="4"/>
        <v>PASS</v>
      </c>
    </row>
    <row r="16" spans="1:18" x14ac:dyDescent="0.55000000000000004">
      <c r="A16" t="s">
        <v>38</v>
      </c>
      <c r="B16">
        <v>1</v>
      </c>
      <c r="C16" t="s">
        <v>29</v>
      </c>
      <c r="D16" s="1" t="s">
        <v>36</v>
      </c>
      <c r="E16" s="1">
        <v>14</v>
      </c>
      <c r="F16" s="1" t="s">
        <v>36</v>
      </c>
      <c r="G16" s="1">
        <v>19</v>
      </c>
      <c r="H16" s="1">
        <v>59.920999999999999</v>
      </c>
      <c r="I16">
        <v>28.582000000000001</v>
      </c>
      <c r="J16">
        <v>0.38154100811618963</v>
      </c>
      <c r="K16">
        <f t="shared" si="0"/>
        <v>0.38154100811618963</v>
      </c>
      <c r="L16" s="1">
        <v>82.480999999999995</v>
      </c>
      <c r="M16">
        <v>51.141999999999996</v>
      </c>
      <c r="N16">
        <v>0.68269436138402384</v>
      </c>
      <c r="O16">
        <f t="shared" si="1"/>
        <v>0.68269436138402384</v>
      </c>
      <c r="P16">
        <f t="shared" si="2"/>
        <v>0.30115335326783421</v>
      </c>
      <c r="Q16">
        <f t="shared" si="3"/>
        <v>0.53211768475010679</v>
      </c>
      <c r="R16" t="str">
        <f t="shared" si="4"/>
        <v>REDO</v>
      </c>
    </row>
    <row r="17" spans="1:18" x14ac:dyDescent="0.55000000000000004">
      <c r="A17" t="s">
        <v>38</v>
      </c>
      <c r="B17">
        <v>2</v>
      </c>
      <c r="C17" t="s">
        <v>29</v>
      </c>
      <c r="D17" s="1" t="s">
        <v>37</v>
      </c>
      <c r="E17" s="1">
        <v>14</v>
      </c>
      <c r="F17" s="1" t="s">
        <v>37</v>
      </c>
      <c r="G17" s="1">
        <v>19</v>
      </c>
      <c r="H17" s="1">
        <v>1054.739</v>
      </c>
      <c r="I17">
        <v>1023.4000000000001</v>
      </c>
      <c r="J17">
        <v>13.661362665527552</v>
      </c>
      <c r="K17">
        <f t="shared" si="0"/>
        <v>13.661362665527552</v>
      </c>
      <c r="L17" s="1">
        <v>1046.5350000000001</v>
      </c>
      <c r="M17">
        <v>1015.1960000000001</v>
      </c>
      <c r="N17">
        <v>13.55184750106792</v>
      </c>
      <c r="O17">
        <f t="shared" si="1"/>
        <v>13.55184750106792</v>
      </c>
      <c r="P17">
        <f t="shared" si="2"/>
        <v>0.10951516445963172</v>
      </c>
      <c r="Q17">
        <f t="shared" si="3"/>
        <v>13.606605083297737</v>
      </c>
      <c r="R17" t="str">
        <f t="shared" si="4"/>
        <v>PASS</v>
      </c>
    </row>
    <row r="18" spans="1:18" x14ac:dyDescent="0.55000000000000004">
      <c r="A18" t="s">
        <v>38</v>
      </c>
      <c r="B18">
        <v>3</v>
      </c>
      <c r="C18" t="s">
        <v>22</v>
      </c>
      <c r="D18" s="1" t="s">
        <v>22</v>
      </c>
      <c r="E18" s="1">
        <v>15</v>
      </c>
      <c r="F18" s="1" t="s">
        <v>22</v>
      </c>
      <c r="G18" s="1">
        <v>20</v>
      </c>
      <c r="H18" s="1">
        <v>158.77699999999999</v>
      </c>
      <c r="I18">
        <v>127.43799999999999</v>
      </c>
      <c r="J18">
        <v>1.7011693720632206</v>
      </c>
      <c r="K18">
        <f t="shared" si="0"/>
        <v>1.7011693720632206</v>
      </c>
      <c r="L18" s="1">
        <v>152.79300000000001</v>
      </c>
      <c r="M18">
        <v>121.45400000000001</v>
      </c>
      <c r="N18">
        <v>1.6212889790687739</v>
      </c>
      <c r="O18">
        <f t="shared" si="1"/>
        <v>1.6212889790687739</v>
      </c>
      <c r="P18">
        <f t="shared" si="2"/>
        <v>7.9880392994446714E-2</v>
      </c>
      <c r="Q18">
        <f t="shared" si="3"/>
        <v>1.6612291755659974</v>
      </c>
      <c r="R18" t="str">
        <f t="shared" si="4"/>
        <v>PASS</v>
      </c>
    </row>
    <row r="19" spans="1:18" x14ac:dyDescent="0.55000000000000004">
      <c r="A19" t="s">
        <v>38</v>
      </c>
      <c r="B19">
        <v>4</v>
      </c>
      <c r="C19" t="s">
        <v>22</v>
      </c>
      <c r="D19" s="1" t="s">
        <v>23</v>
      </c>
      <c r="E19" s="1">
        <v>15</v>
      </c>
      <c r="F19" s="1" t="s">
        <v>23</v>
      </c>
      <c r="G19" s="1">
        <v>20</v>
      </c>
      <c r="H19" s="1">
        <v>718.90099999999995</v>
      </c>
      <c r="I19">
        <v>687.5619999999999</v>
      </c>
      <c r="J19">
        <v>9.1782624946603999</v>
      </c>
      <c r="K19">
        <f t="shared" si="0"/>
        <v>9.1782624946603999</v>
      </c>
      <c r="L19" s="1">
        <v>791.06399999999996</v>
      </c>
      <c r="M19">
        <v>759.72499999999991</v>
      </c>
      <c r="N19">
        <v>10.141566104228961</v>
      </c>
      <c r="O19">
        <f t="shared" si="1"/>
        <v>10.141566104228961</v>
      </c>
      <c r="P19">
        <f t="shared" si="2"/>
        <v>0.96330360956856076</v>
      </c>
      <c r="Q19">
        <f t="shared" si="3"/>
        <v>9.6599142994446794</v>
      </c>
      <c r="R19" t="str">
        <f t="shared" si="4"/>
        <v>PASS</v>
      </c>
    </row>
    <row r="20" spans="1:18" x14ac:dyDescent="0.55000000000000004">
      <c r="A20" t="s">
        <v>38</v>
      </c>
      <c r="B20">
        <v>3</v>
      </c>
      <c r="C20" t="s">
        <v>23</v>
      </c>
      <c r="D20" s="1" t="s">
        <v>24</v>
      </c>
      <c r="E20" s="1">
        <v>15</v>
      </c>
      <c r="F20" s="1" t="s">
        <v>24</v>
      </c>
      <c r="G20" s="1">
        <v>20</v>
      </c>
      <c r="H20" s="1">
        <v>1230.479</v>
      </c>
      <c r="I20">
        <v>1199.1400000000001</v>
      </c>
      <c r="J20">
        <v>16.007315249893207</v>
      </c>
      <c r="K20">
        <f t="shared" si="0"/>
        <v>16.007315249893207</v>
      </c>
      <c r="L20" s="1">
        <v>1409.7429999999999</v>
      </c>
      <c r="M20">
        <v>1378.404</v>
      </c>
      <c r="N20">
        <v>18.400309696710806</v>
      </c>
      <c r="O20">
        <f t="shared" si="1"/>
        <v>18.400309696710806</v>
      </c>
      <c r="P20">
        <f t="shared" si="2"/>
        <v>2.3929944468175997</v>
      </c>
      <c r="Q20">
        <f t="shared" si="3"/>
        <v>17.203812473302008</v>
      </c>
      <c r="R20" t="str">
        <f t="shared" si="4"/>
        <v>PASS</v>
      </c>
    </row>
    <row r="21" spans="1:18" x14ac:dyDescent="0.55000000000000004">
      <c r="A21" t="s">
        <v>38</v>
      </c>
      <c r="B21">
        <v>4</v>
      </c>
      <c r="C21" t="s">
        <v>23</v>
      </c>
      <c r="D21" s="1" t="s">
        <v>25</v>
      </c>
      <c r="E21" s="1">
        <v>15</v>
      </c>
      <c r="F21" s="1" t="s">
        <v>25</v>
      </c>
      <c r="G21" s="1">
        <v>20</v>
      </c>
      <c r="H21" s="1">
        <v>463.803</v>
      </c>
      <c r="I21">
        <v>432.464</v>
      </c>
      <c r="J21">
        <v>5.772960273387441</v>
      </c>
      <c r="K21">
        <f t="shared" si="0"/>
        <v>5.772960273387441</v>
      </c>
      <c r="L21" s="1">
        <v>464.33699999999999</v>
      </c>
      <c r="M21">
        <v>432.99799999999999</v>
      </c>
      <c r="N21">
        <v>5.7800886373344715</v>
      </c>
      <c r="O21">
        <f t="shared" si="1"/>
        <v>5.7800886373344715</v>
      </c>
      <c r="P21">
        <f t="shared" si="2"/>
        <v>7.128363947030536E-3</v>
      </c>
      <c r="Q21">
        <f t="shared" si="3"/>
        <v>5.7765244553609563</v>
      </c>
      <c r="R21" t="str">
        <f t="shared" si="4"/>
        <v>PASS</v>
      </c>
    </row>
    <row r="22" spans="1:18" x14ac:dyDescent="0.55000000000000004">
      <c r="A22" t="s">
        <v>38</v>
      </c>
      <c r="B22">
        <v>3</v>
      </c>
      <c r="C22" t="s">
        <v>24</v>
      </c>
      <c r="D22" s="1" t="s">
        <v>26</v>
      </c>
      <c r="E22" s="1">
        <v>15</v>
      </c>
      <c r="F22" s="1" t="s">
        <v>26</v>
      </c>
      <c r="G22" s="1">
        <v>20</v>
      </c>
      <c r="H22" s="1">
        <v>310.96100000000001</v>
      </c>
      <c r="I22">
        <v>279.62200000000001</v>
      </c>
      <c r="J22">
        <v>3.7326730029901749</v>
      </c>
      <c r="K22">
        <f t="shared" si="0"/>
        <v>3.7326730029901749</v>
      </c>
      <c r="L22" s="1">
        <v>357.786</v>
      </c>
      <c r="M22">
        <v>326.447</v>
      </c>
      <c r="N22">
        <v>4.3577397479709523</v>
      </c>
      <c r="O22">
        <f t="shared" si="1"/>
        <v>4.3577397479709523</v>
      </c>
      <c r="P22">
        <f t="shared" si="2"/>
        <v>0.62506674498077741</v>
      </c>
      <c r="Q22">
        <f t="shared" si="3"/>
        <v>4.0452063754805634</v>
      </c>
      <c r="R22" t="str">
        <f t="shared" si="4"/>
        <v>PASS</v>
      </c>
    </row>
    <row r="23" spans="1:18" x14ac:dyDescent="0.55000000000000004">
      <c r="A23" t="s">
        <v>38</v>
      </c>
      <c r="B23">
        <v>4</v>
      </c>
      <c r="C23" t="s">
        <v>24</v>
      </c>
      <c r="D23" s="1" t="s">
        <v>27</v>
      </c>
      <c r="E23" s="1">
        <v>15</v>
      </c>
      <c r="F23" s="1" t="s">
        <v>27</v>
      </c>
      <c r="G23" s="1">
        <v>20</v>
      </c>
      <c r="H23" s="1">
        <v>616.00099999999998</v>
      </c>
      <c r="I23">
        <v>584.66200000000003</v>
      </c>
      <c r="J23">
        <v>7.8046507902605722</v>
      </c>
      <c r="K23">
        <f t="shared" si="0"/>
        <v>7.8046507902605722</v>
      </c>
      <c r="L23" s="1">
        <v>594.09</v>
      </c>
      <c r="M23">
        <v>562.75099999999998</v>
      </c>
      <c r="N23">
        <v>7.5121609354976497</v>
      </c>
      <c r="O23">
        <f t="shared" si="1"/>
        <v>7.5121609354976497</v>
      </c>
      <c r="P23">
        <f t="shared" si="2"/>
        <v>0.29248985476292244</v>
      </c>
      <c r="Q23">
        <f t="shared" si="3"/>
        <v>7.6584058628791105</v>
      </c>
      <c r="R23" t="str">
        <f t="shared" si="4"/>
        <v>PASS</v>
      </c>
    </row>
    <row r="24" spans="1:18" x14ac:dyDescent="0.55000000000000004">
      <c r="A24" t="s">
        <v>38</v>
      </c>
      <c r="B24">
        <v>3</v>
      </c>
      <c r="C24" t="s">
        <v>25</v>
      </c>
      <c r="D24" s="1" t="s">
        <v>28</v>
      </c>
      <c r="E24" s="1">
        <v>15</v>
      </c>
      <c r="F24" s="1" t="s">
        <v>28</v>
      </c>
      <c r="G24" s="1">
        <v>20</v>
      </c>
      <c r="H24" s="1">
        <v>697.94299999999998</v>
      </c>
      <c r="I24">
        <v>666.60400000000004</v>
      </c>
      <c r="J24">
        <v>8.8984942332336612</v>
      </c>
      <c r="K24">
        <f t="shared" si="0"/>
        <v>8.8984942332336612</v>
      </c>
      <c r="L24" s="1">
        <v>789.64599999999996</v>
      </c>
      <c r="M24">
        <v>758.30700000000002</v>
      </c>
      <c r="N24">
        <v>10.122637227680478</v>
      </c>
      <c r="O24">
        <f t="shared" si="1"/>
        <v>10.122637227680478</v>
      </c>
      <c r="P24">
        <f t="shared" si="2"/>
        <v>1.224142994446817</v>
      </c>
      <c r="Q24">
        <f t="shared" si="3"/>
        <v>9.5105657304570705</v>
      </c>
      <c r="R24" t="str">
        <f t="shared" si="4"/>
        <v>PASS</v>
      </c>
    </row>
    <row r="25" spans="1:18" x14ac:dyDescent="0.55000000000000004">
      <c r="A25" t="s">
        <v>38</v>
      </c>
      <c r="B25">
        <v>4</v>
      </c>
      <c r="C25" t="s">
        <v>25</v>
      </c>
      <c r="D25" s="1" t="s">
        <v>29</v>
      </c>
      <c r="E25" s="1">
        <v>15</v>
      </c>
      <c r="F25" s="1" t="s">
        <v>29</v>
      </c>
      <c r="G25" s="1">
        <v>20</v>
      </c>
      <c r="H25" s="1">
        <v>751.21900000000005</v>
      </c>
      <c r="I25">
        <v>719.88000000000011</v>
      </c>
      <c r="J25">
        <v>9.6096753524134986</v>
      </c>
      <c r="K25">
        <f t="shared" si="0"/>
        <v>9.6096753524134986</v>
      </c>
      <c r="L25" s="1">
        <v>788.39400000000001</v>
      </c>
      <c r="M25">
        <v>757.05500000000006</v>
      </c>
      <c r="N25">
        <v>10.105924284493806</v>
      </c>
      <c r="O25">
        <f t="shared" si="1"/>
        <v>10.105924284493806</v>
      </c>
      <c r="P25">
        <f t="shared" si="2"/>
        <v>0.49624893208030763</v>
      </c>
      <c r="Q25">
        <f t="shared" si="3"/>
        <v>9.8577998184536533</v>
      </c>
      <c r="R25" t="str">
        <f t="shared" si="4"/>
        <v>PASS</v>
      </c>
    </row>
    <row r="26" spans="1:18" x14ac:dyDescent="0.55000000000000004">
      <c r="A26" t="s">
        <v>38</v>
      </c>
      <c r="B26">
        <v>3</v>
      </c>
      <c r="C26" t="s">
        <v>26</v>
      </c>
      <c r="D26" s="1" t="s">
        <v>30</v>
      </c>
      <c r="E26" s="1">
        <v>15</v>
      </c>
      <c r="F26" s="1" t="s">
        <v>30</v>
      </c>
      <c r="G26" s="1">
        <v>20</v>
      </c>
      <c r="H26" s="1">
        <v>209.59299999999999</v>
      </c>
      <c r="I26">
        <v>178.25399999999999</v>
      </c>
      <c r="J26">
        <v>2.379511960700555</v>
      </c>
      <c r="K26">
        <f t="shared" si="0"/>
        <v>2.379511960700555</v>
      </c>
      <c r="L26" s="1">
        <v>252.226</v>
      </c>
      <c r="M26">
        <v>220.887</v>
      </c>
      <c r="N26">
        <v>2.9486197137975223</v>
      </c>
      <c r="O26">
        <f t="shared" si="1"/>
        <v>2.9486197137975223</v>
      </c>
      <c r="P26">
        <f t="shared" si="2"/>
        <v>0.56910775309696726</v>
      </c>
      <c r="Q26">
        <f t="shared" si="3"/>
        <v>2.6640658372490389</v>
      </c>
      <c r="R26" t="str">
        <f t="shared" si="4"/>
        <v>PASS</v>
      </c>
    </row>
    <row r="27" spans="1:18" x14ac:dyDescent="0.55000000000000004">
      <c r="A27" t="s">
        <v>38</v>
      </c>
      <c r="B27">
        <v>4</v>
      </c>
      <c r="C27" t="s">
        <v>26</v>
      </c>
      <c r="D27" s="1" t="s">
        <v>31</v>
      </c>
      <c r="E27" s="1">
        <v>15</v>
      </c>
      <c r="F27" s="1" t="s">
        <v>31</v>
      </c>
      <c r="G27" s="1">
        <v>20</v>
      </c>
      <c r="H27" s="1">
        <v>242.029</v>
      </c>
      <c r="I27">
        <v>210.69</v>
      </c>
      <c r="J27">
        <v>2.8124999999999996</v>
      </c>
      <c r="K27">
        <f t="shared" si="0"/>
        <v>2.8124999999999996</v>
      </c>
      <c r="L27" s="1">
        <v>248.751</v>
      </c>
      <c r="M27">
        <v>217.41200000000001</v>
      </c>
      <c r="N27">
        <v>2.9022319521571975</v>
      </c>
      <c r="O27">
        <f t="shared" si="1"/>
        <v>2.9022319521571975</v>
      </c>
      <c r="P27">
        <f t="shared" si="2"/>
        <v>8.9731952157197981E-2</v>
      </c>
      <c r="Q27">
        <f t="shared" si="3"/>
        <v>2.8573659760785985</v>
      </c>
      <c r="R27" t="str">
        <f t="shared" si="4"/>
        <v>PASS</v>
      </c>
    </row>
    <row r="28" spans="1:18" x14ac:dyDescent="0.55000000000000004">
      <c r="A28" t="s">
        <v>38</v>
      </c>
      <c r="B28">
        <v>3</v>
      </c>
      <c r="C28" t="s">
        <v>27</v>
      </c>
      <c r="D28" s="1" t="s">
        <v>32</v>
      </c>
      <c r="E28" s="1">
        <v>15</v>
      </c>
      <c r="F28" s="1" t="s">
        <v>32</v>
      </c>
      <c r="G28" s="1">
        <v>20</v>
      </c>
      <c r="H28" s="1">
        <v>682.99699999999996</v>
      </c>
      <c r="I28">
        <v>651.6579999999999</v>
      </c>
      <c r="J28">
        <v>8.6989801366937183</v>
      </c>
      <c r="K28">
        <f t="shared" si="0"/>
        <v>8.6989801366937183</v>
      </c>
      <c r="L28" s="1">
        <v>679.08</v>
      </c>
      <c r="M28">
        <v>647.74099999999999</v>
      </c>
      <c r="N28">
        <v>8.6466921187526697</v>
      </c>
      <c r="O28">
        <f t="shared" si="1"/>
        <v>8.6466921187526697</v>
      </c>
      <c r="P28">
        <f t="shared" si="2"/>
        <v>5.2288017941048537E-2</v>
      </c>
      <c r="Q28">
        <f t="shared" si="3"/>
        <v>8.672836127723194</v>
      </c>
      <c r="R28" t="str">
        <f t="shared" si="4"/>
        <v>PASS</v>
      </c>
    </row>
    <row r="29" spans="1:18" x14ac:dyDescent="0.55000000000000004">
      <c r="A29" t="s">
        <v>38</v>
      </c>
      <c r="B29">
        <v>4</v>
      </c>
      <c r="C29" t="s">
        <v>27</v>
      </c>
      <c r="D29" s="1" t="s">
        <v>33</v>
      </c>
      <c r="E29" s="1">
        <v>15</v>
      </c>
      <c r="F29" s="1" t="s">
        <v>33</v>
      </c>
      <c r="G29" s="1">
        <v>20</v>
      </c>
      <c r="H29" s="1">
        <v>661.21100000000001</v>
      </c>
      <c r="I29">
        <v>629.87200000000007</v>
      </c>
      <c r="J29">
        <v>8.408158906450236</v>
      </c>
      <c r="K29">
        <f t="shared" si="0"/>
        <v>8.408158906450236</v>
      </c>
      <c r="L29" s="1">
        <v>657.46100000000001</v>
      </c>
      <c r="M29">
        <v>626.12200000000007</v>
      </c>
      <c r="N29">
        <v>8.3581001708671518</v>
      </c>
      <c r="O29">
        <f t="shared" si="1"/>
        <v>8.3581001708671518</v>
      </c>
      <c r="P29">
        <f t="shared" si="2"/>
        <v>5.0058735583084157E-2</v>
      </c>
      <c r="Q29">
        <f t="shared" si="3"/>
        <v>8.383129538658693</v>
      </c>
      <c r="R29" t="str">
        <f t="shared" si="4"/>
        <v>PASS</v>
      </c>
    </row>
    <row r="30" spans="1:18" x14ac:dyDescent="0.55000000000000004">
      <c r="A30" t="s">
        <v>38</v>
      </c>
      <c r="B30">
        <v>3</v>
      </c>
      <c r="C30" t="s">
        <v>28</v>
      </c>
      <c r="D30" s="1" t="s">
        <v>34</v>
      </c>
      <c r="E30" s="1">
        <v>15</v>
      </c>
      <c r="F30" s="1" t="s">
        <v>34</v>
      </c>
      <c r="G30" s="1">
        <v>20</v>
      </c>
      <c r="H30" s="1">
        <v>1320.9960000000001</v>
      </c>
      <c r="I30">
        <v>1289.6570000000002</v>
      </c>
      <c r="J30">
        <v>17.215626334899618</v>
      </c>
      <c r="K30">
        <f t="shared" si="0"/>
        <v>17.215626334899618</v>
      </c>
      <c r="L30" s="1">
        <v>1271.692</v>
      </c>
      <c r="M30">
        <v>1240.3530000000001</v>
      </c>
      <c r="N30">
        <v>16.557467428449382</v>
      </c>
      <c r="O30">
        <f t="shared" si="1"/>
        <v>16.557467428449382</v>
      </c>
      <c r="P30">
        <f t="shared" si="2"/>
        <v>0.658158906450236</v>
      </c>
      <c r="Q30">
        <f t="shared" si="3"/>
        <v>16.886546881674498</v>
      </c>
      <c r="R30" t="str">
        <f t="shared" si="4"/>
        <v>PASS</v>
      </c>
    </row>
    <row r="31" spans="1:18" x14ac:dyDescent="0.55000000000000004">
      <c r="A31" t="s">
        <v>38</v>
      </c>
      <c r="B31">
        <v>4</v>
      </c>
      <c r="C31" t="s">
        <v>28</v>
      </c>
      <c r="D31" s="1" t="s">
        <v>35</v>
      </c>
      <c r="E31" s="1">
        <v>15</v>
      </c>
      <c r="F31" s="1" t="s">
        <v>35</v>
      </c>
      <c r="G31" s="1">
        <v>20</v>
      </c>
      <c r="H31" s="1">
        <v>256.68700000000001</v>
      </c>
      <c r="I31">
        <v>225.34800000000001</v>
      </c>
      <c r="J31">
        <v>3.0081695856471593</v>
      </c>
      <c r="K31">
        <f t="shared" si="0"/>
        <v>3.0081695856471593</v>
      </c>
      <c r="L31" s="1">
        <v>256.834</v>
      </c>
      <c r="M31">
        <v>225.495</v>
      </c>
      <c r="N31">
        <v>3.0101318880820163</v>
      </c>
      <c r="O31">
        <f t="shared" si="1"/>
        <v>3.0101318880820163</v>
      </c>
      <c r="P31">
        <f t="shared" si="2"/>
        <v>1.9623024348569551E-3</v>
      </c>
      <c r="Q31">
        <f t="shared" si="3"/>
        <v>3.009150736864588</v>
      </c>
      <c r="R31" t="str">
        <f t="shared" si="4"/>
        <v>PASS</v>
      </c>
    </row>
    <row r="32" spans="1:18" x14ac:dyDescent="0.55000000000000004">
      <c r="A32" t="s">
        <v>38</v>
      </c>
      <c r="B32">
        <v>3</v>
      </c>
      <c r="C32" t="s">
        <v>29</v>
      </c>
      <c r="D32" s="1" t="s">
        <v>36</v>
      </c>
      <c r="E32" s="1">
        <v>15</v>
      </c>
      <c r="F32" s="1" t="s">
        <v>36</v>
      </c>
      <c r="G32" s="1">
        <v>20</v>
      </c>
      <c r="H32" s="1">
        <v>236.148</v>
      </c>
      <c r="I32">
        <v>204.809</v>
      </c>
      <c r="J32">
        <v>2.7339945536095684</v>
      </c>
      <c r="K32">
        <f t="shared" si="0"/>
        <v>2.7339945536095684</v>
      </c>
      <c r="L32" s="1">
        <v>292.50200000000001</v>
      </c>
      <c r="M32">
        <v>261.16300000000001</v>
      </c>
      <c r="N32">
        <v>3.4862638829560018</v>
      </c>
      <c r="O32">
        <f t="shared" si="1"/>
        <v>3.4862638829560018</v>
      </c>
      <c r="P32">
        <f t="shared" si="2"/>
        <v>0.75226932934643331</v>
      </c>
      <c r="Q32">
        <f t="shared" si="3"/>
        <v>3.1101292182827853</v>
      </c>
      <c r="R32" t="str">
        <f t="shared" si="4"/>
        <v>PASS</v>
      </c>
    </row>
    <row r="33" spans="1:18" x14ac:dyDescent="0.55000000000000004">
      <c r="A33" t="s">
        <v>38</v>
      </c>
      <c r="B33">
        <v>4</v>
      </c>
      <c r="C33" t="s">
        <v>29</v>
      </c>
      <c r="D33" s="1" t="s">
        <v>37</v>
      </c>
      <c r="E33" s="1">
        <v>15</v>
      </c>
      <c r="F33" s="1" t="s">
        <v>37</v>
      </c>
      <c r="G33" s="1">
        <v>20</v>
      </c>
      <c r="H33" s="1">
        <v>676.95399999999995</v>
      </c>
      <c r="I33">
        <v>645.61500000000001</v>
      </c>
      <c r="J33">
        <v>8.6183121529260998</v>
      </c>
      <c r="K33">
        <f t="shared" si="0"/>
        <v>8.6183121529260998</v>
      </c>
      <c r="L33" s="1">
        <v>710.95899999999995</v>
      </c>
      <c r="M33">
        <v>679.61999999999989</v>
      </c>
      <c r="N33">
        <v>9.0722447671935047</v>
      </c>
      <c r="O33">
        <f t="shared" si="1"/>
        <v>9.0722447671935047</v>
      </c>
      <c r="P33">
        <f t="shared" si="2"/>
        <v>0.45393261426740494</v>
      </c>
      <c r="Q33">
        <f t="shared" si="3"/>
        <v>8.8452784600598022</v>
      </c>
      <c r="R33" t="str">
        <f t="shared" si="4"/>
        <v>PASS</v>
      </c>
    </row>
    <row r="34" spans="1:18" x14ac:dyDescent="0.55000000000000004">
      <c r="A34" t="s">
        <v>38</v>
      </c>
      <c r="B34">
        <v>5</v>
      </c>
      <c r="C34" t="s">
        <v>22</v>
      </c>
      <c r="D34" s="1" t="s">
        <v>22</v>
      </c>
      <c r="E34" s="1">
        <v>16</v>
      </c>
      <c r="F34" s="1" t="s">
        <v>22</v>
      </c>
      <c r="G34" s="1">
        <v>21</v>
      </c>
      <c r="H34" s="1">
        <v>518.54200000000003</v>
      </c>
      <c r="I34">
        <v>487.20300000000003</v>
      </c>
      <c r="J34">
        <v>6.5036709739427589</v>
      </c>
      <c r="K34">
        <f t="shared" si="0"/>
        <v>6.5036709739427589</v>
      </c>
      <c r="L34" s="1">
        <v>559.92700000000002</v>
      </c>
      <c r="M34">
        <v>528.58799999999997</v>
      </c>
      <c r="N34">
        <v>7.0561191798376752</v>
      </c>
      <c r="O34">
        <f t="shared" si="1"/>
        <v>7.0561191798376752</v>
      </c>
      <c r="P34">
        <f t="shared" si="2"/>
        <v>0.55244820589491628</v>
      </c>
      <c r="Q34">
        <f t="shared" si="3"/>
        <v>6.7798950768902166</v>
      </c>
      <c r="R34" t="str">
        <f t="shared" si="4"/>
        <v>PASS</v>
      </c>
    </row>
    <row r="35" spans="1:18" x14ac:dyDescent="0.55000000000000004">
      <c r="A35" t="s">
        <v>38</v>
      </c>
      <c r="B35">
        <v>6</v>
      </c>
      <c r="C35" t="s">
        <v>22</v>
      </c>
      <c r="D35" s="1" t="s">
        <v>23</v>
      </c>
      <c r="E35" s="1">
        <v>16</v>
      </c>
      <c r="F35" s="1" t="s">
        <v>23</v>
      </c>
      <c r="G35" s="1">
        <v>21</v>
      </c>
      <c r="H35" s="1">
        <v>529.34400000000005</v>
      </c>
      <c r="I35">
        <v>498.00500000000005</v>
      </c>
      <c r="J35">
        <v>6.6478668304143529</v>
      </c>
      <c r="K35">
        <f t="shared" si="0"/>
        <v>6.6478668304143529</v>
      </c>
      <c r="L35" s="1">
        <v>511.32</v>
      </c>
      <c r="M35">
        <v>479.98099999999999</v>
      </c>
      <c r="N35">
        <v>6.4072645237078163</v>
      </c>
      <c r="O35">
        <f t="shared" si="1"/>
        <v>6.4072645237078163</v>
      </c>
      <c r="P35">
        <f t="shared" si="2"/>
        <v>0.2406023067065366</v>
      </c>
      <c r="Q35">
        <f t="shared" si="3"/>
        <v>6.5275656770610846</v>
      </c>
      <c r="R35" t="str">
        <f t="shared" si="4"/>
        <v>PASS</v>
      </c>
    </row>
    <row r="36" spans="1:18" x14ac:dyDescent="0.55000000000000004">
      <c r="A36" t="s">
        <v>38</v>
      </c>
      <c r="B36">
        <v>5</v>
      </c>
      <c r="C36" t="s">
        <v>23</v>
      </c>
      <c r="D36" s="1" t="s">
        <v>24</v>
      </c>
      <c r="E36" s="1">
        <v>16</v>
      </c>
      <c r="F36" s="1" t="s">
        <v>24</v>
      </c>
      <c r="G36" s="1">
        <v>21</v>
      </c>
      <c r="H36" s="1">
        <v>1420.48</v>
      </c>
      <c r="I36">
        <v>1389.1410000000001</v>
      </c>
      <c r="J36">
        <v>18.543637868432292</v>
      </c>
      <c r="K36">
        <f t="shared" si="0"/>
        <v>18.543637868432292</v>
      </c>
      <c r="L36" s="1">
        <v>1497.367</v>
      </c>
      <c r="M36">
        <v>1466.028</v>
      </c>
      <c r="N36">
        <v>19.570002135839385</v>
      </c>
      <c r="O36">
        <f t="shared" si="1"/>
        <v>19.570002135839385</v>
      </c>
      <c r="P36">
        <f t="shared" si="2"/>
        <v>1.026364267407093</v>
      </c>
      <c r="Q36">
        <f t="shared" si="3"/>
        <v>19.056820002135836</v>
      </c>
      <c r="R36" t="str">
        <f t="shared" si="4"/>
        <v>PASS</v>
      </c>
    </row>
    <row r="37" spans="1:18" x14ac:dyDescent="0.55000000000000004">
      <c r="A37" t="s">
        <v>38</v>
      </c>
      <c r="B37">
        <v>6</v>
      </c>
      <c r="C37" t="s">
        <v>23</v>
      </c>
      <c r="D37" s="1" t="s">
        <v>25</v>
      </c>
      <c r="E37" s="1">
        <v>16</v>
      </c>
      <c r="F37" s="1" t="s">
        <v>25</v>
      </c>
      <c r="G37" s="1">
        <v>21</v>
      </c>
      <c r="H37" s="1">
        <v>3160.6840000000002</v>
      </c>
      <c r="I37">
        <v>3129.3450000000003</v>
      </c>
      <c r="J37">
        <v>41.773614374199063</v>
      </c>
      <c r="K37">
        <f t="shared" si="0"/>
        <v>41.773614374199063</v>
      </c>
      <c r="L37" s="1">
        <v>3387.8739999999998</v>
      </c>
      <c r="M37">
        <v>3356.5349999999999</v>
      </c>
      <c r="N37">
        <v>44.806372810764628</v>
      </c>
      <c r="O37">
        <f t="shared" si="1"/>
        <v>44.806372810764628</v>
      </c>
      <c r="P37">
        <f t="shared" si="2"/>
        <v>3.0327584365655653</v>
      </c>
      <c r="Q37">
        <f t="shared" si="3"/>
        <v>43.289993592481849</v>
      </c>
      <c r="R37" t="str">
        <f t="shared" si="4"/>
        <v>PASS</v>
      </c>
    </row>
    <row r="38" spans="1:18" x14ac:dyDescent="0.55000000000000004">
      <c r="A38" t="s">
        <v>38</v>
      </c>
      <c r="B38">
        <v>5</v>
      </c>
      <c r="C38" t="s">
        <v>24</v>
      </c>
      <c r="D38" s="1" t="s">
        <v>26</v>
      </c>
      <c r="E38" s="1">
        <v>16</v>
      </c>
      <c r="F38" s="1" t="s">
        <v>26</v>
      </c>
      <c r="G38" s="1">
        <v>21</v>
      </c>
      <c r="H38" s="1">
        <v>1507.32</v>
      </c>
      <c r="I38">
        <v>1475.981</v>
      </c>
      <c r="J38">
        <v>19.702864694574966</v>
      </c>
      <c r="K38">
        <f t="shared" si="0"/>
        <v>19.702864694574966</v>
      </c>
      <c r="L38" s="1">
        <v>1527.1590000000001</v>
      </c>
      <c r="M38">
        <v>1495.8200000000002</v>
      </c>
      <c r="N38">
        <v>19.967695429303717</v>
      </c>
      <c r="O38">
        <f t="shared" si="1"/>
        <v>19.967695429303717</v>
      </c>
      <c r="P38">
        <f t="shared" si="2"/>
        <v>0.26483073472875063</v>
      </c>
      <c r="Q38">
        <f t="shared" si="3"/>
        <v>19.835280061939343</v>
      </c>
      <c r="R38" t="str">
        <f t="shared" si="4"/>
        <v>PASS</v>
      </c>
    </row>
    <row r="39" spans="1:18" x14ac:dyDescent="0.55000000000000004">
      <c r="A39" t="s">
        <v>38</v>
      </c>
      <c r="B39">
        <v>6</v>
      </c>
      <c r="C39" t="s">
        <v>24</v>
      </c>
      <c r="D39" s="1" t="s">
        <v>27</v>
      </c>
      <c r="E39" s="1">
        <v>16</v>
      </c>
      <c r="F39" s="1" t="s">
        <v>27</v>
      </c>
      <c r="G39" s="1">
        <v>21</v>
      </c>
      <c r="H39" s="1">
        <v>954.66899999999998</v>
      </c>
      <c r="I39">
        <v>923.32999999999993</v>
      </c>
      <c r="J39">
        <v>12.325528620247756</v>
      </c>
      <c r="K39">
        <f t="shared" si="0"/>
        <v>12.325528620247756</v>
      </c>
      <c r="L39" s="1">
        <v>986.375</v>
      </c>
      <c r="M39">
        <v>955.03600000000006</v>
      </c>
      <c r="N39">
        <v>12.748771892353695</v>
      </c>
      <c r="O39">
        <f t="shared" si="1"/>
        <v>12.748771892353695</v>
      </c>
      <c r="P39">
        <f t="shared" si="2"/>
        <v>0.42324327210593893</v>
      </c>
      <c r="Q39">
        <f t="shared" si="3"/>
        <v>12.537150256300725</v>
      </c>
      <c r="R39" t="str">
        <f t="shared" si="4"/>
        <v>PASS</v>
      </c>
    </row>
    <row r="40" spans="1:18" x14ac:dyDescent="0.55000000000000004">
      <c r="A40" t="s">
        <v>38</v>
      </c>
      <c r="B40">
        <v>5</v>
      </c>
      <c r="C40" t="s">
        <v>25</v>
      </c>
      <c r="D40" s="1" t="s">
        <v>28</v>
      </c>
      <c r="E40" s="1">
        <v>16</v>
      </c>
      <c r="F40" s="1" t="s">
        <v>28</v>
      </c>
      <c r="G40" s="1">
        <v>21</v>
      </c>
      <c r="H40" s="1">
        <v>1527.402</v>
      </c>
      <c r="I40">
        <v>1496.0630000000001</v>
      </c>
      <c r="J40">
        <v>19.970939235369499</v>
      </c>
      <c r="K40">
        <f t="shared" si="0"/>
        <v>19.970939235369499</v>
      </c>
      <c r="L40" s="1">
        <v>1748.33</v>
      </c>
      <c r="M40">
        <v>1716.991</v>
      </c>
      <c r="N40">
        <v>22.920106258009394</v>
      </c>
      <c r="O40">
        <f t="shared" si="1"/>
        <v>22.920106258009394</v>
      </c>
      <c r="P40">
        <f t="shared" si="2"/>
        <v>2.9491670226398945</v>
      </c>
      <c r="Q40">
        <f t="shared" si="3"/>
        <v>21.445522746689448</v>
      </c>
      <c r="R40" t="str">
        <f t="shared" si="4"/>
        <v>PASS</v>
      </c>
    </row>
    <row r="41" spans="1:18" x14ac:dyDescent="0.55000000000000004">
      <c r="A41" t="s">
        <v>38</v>
      </c>
      <c r="B41">
        <v>6</v>
      </c>
      <c r="C41" t="s">
        <v>25</v>
      </c>
      <c r="D41" s="1" t="s">
        <v>29</v>
      </c>
      <c r="E41" s="1">
        <v>16</v>
      </c>
      <c r="F41" s="1" t="s">
        <v>29</v>
      </c>
      <c r="G41" s="1">
        <v>21</v>
      </c>
      <c r="H41" s="1">
        <v>1565.434</v>
      </c>
      <c r="I41">
        <v>1534.095</v>
      </c>
      <c r="J41">
        <v>20.478628257155062</v>
      </c>
      <c r="K41">
        <f t="shared" si="0"/>
        <v>20.478628257155062</v>
      </c>
      <c r="L41" s="1">
        <v>1513.326</v>
      </c>
      <c r="M41">
        <v>1481.9870000000001</v>
      </c>
      <c r="N41">
        <v>19.783038765484836</v>
      </c>
      <c r="O41">
        <f t="shared" si="1"/>
        <v>19.783038765484836</v>
      </c>
      <c r="P41">
        <f t="shared" si="2"/>
        <v>0.69558949167022632</v>
      </c>
      <c r="Q41">
        <f t="shared" si="3"/>
        <v>20.130833511319949</v>
      </c>
      <c r="R41" t="str">
        <f t="shared" si="4"/>
        <v>PASS</v>
      </c>
    </row>
    <row r="42" spans="1:18" x14ac:dyDescent="0.55000000000000004">
      <c r="A42" t="s">
        <v>38</v>
      </c>
      <c r="B42">
        <v>5</v>
      </c>
      <c r="C42" t="s">
        <v>26</v>
      </c>
      <c r="D42" s="1" t="s">
        <v>30</v>
      </c>
      <c r="E42" s="1">
        <v>16</v>
      </c>
      <c r="F42" s="1" t="s">
        <v>30</v>
      </c>
      <c r="G42" s="1">
        <v>21</v>
      </c>
      <c r="H42" s="1">
        <v>415.93</v>
      </c>
      <c r="I42">
        <v>384.59100000000001</v>
      </c>
      <c r="J42">
        <v>5.1339037804357108</v>
      </c>
      <c r="K42">
        <f t="shared" si="0"/>
        <v>5.1339037804357108</v>
      </c>
      <c r="L42" s="1">
        <v>486.55399999999997</v>
      </c>
      <c r="M42">
        <v>455.21499999999997</v>
      </c>
      <c r="N42">
        <v>6.076663284920973</v>
      </c>
      <c r="O42">
        <f t="shared" si="1"/>
        <v>6.076663284920973</v>
      </c>
      <c r="P42">
        <f t="shared" si="2"/>
        <v>0.94275950448526213</v>
      </c>
      <c r="Q42">
        <f t="shared" si="3"/>
        <v>5.6052835326783423</v>
      </c>
      <c r="R42" t="str">
        <f t="shared" si="4"/>
        <v>PASS</v>
      </c>
    </row>
    <row r="43" spans="1:18" x14ac:dyDescent="0.55000000000000004">
      <c r="A43" t="s">
        <v>38</v>
      </c>
      <c r="B43">
        <v>6</v>
      </c>
      <c r="C43" t="s">
        <v>26</v>
      </c>
      <c r="D43" s="1" t="s">
        <v>31</v>
      </c>
      <c r="E43" s="1">
        <v>16</v>
      </c>
      <c r="F43" s="1" t="s">
        <v>31</v>
      </c>
      <c r="G43" s="1">
        <v>21</v>
      </c>
      <c r="H43" s="1">
        <v>74.665000000000006</v>
      </c>
      <c r="I43">
        <v>43.326000000000008</v>
      </c>
      <c r="J43">
        <v>0.57835860743272116</v>
      </c>
      <c r="K43">
        <f t="shared" si="0"/>
        <v>0.57835860743272116</v>
      </c>
      <c r="L43" s="1">
        <v>65.896000000000001</v>
      </c>
      <c r="M43">
        <v>34.557000000000002</v>
      </c>
      <c r="N43">
        <v>0.46130126014523709</v>
      </c>
      <c r="O43">
        <f t="shared" si="1"/>
        <v>0.46130126014523709</v>
      </c>
      <c r="P43">
        <f t="shared" si="2"/>
        <v>0.11705734728748407</v>
      </c>
      <c r="Q43">
        <f t="shared" si="3"/>
        <v>0.51982993378897913</v>
      </c>
      <c r="R43" t="str">
        <f t="shared" si="4"/>
        <v>PASS</v>
      </c>
    </row>
    <row r="44" spans="1:18" x14ac:dyDescent="0.55000000000000004">
      <c r="A44" t="s">
        <v>38</v>
      </c>
      <c r="B44">
        <v>5</v>
      </c>
      <c r="C44" t="s">
        <v>27</v>
      </c>
      <c r="D44" s="1" t="s">
        <v>32</v>
      </c>
      <c r="E44" s="1">
        <v>16</v>
      </c>
      <c r="F44" s="1" t="s">
        <v>32</v>
      </c>
      <c r="G44" s="1">
        <v>21</v>
      </c>
      <c r="H44" s="1">
        <v>43.194000000000003</v>
      </c>
      <c r="I44">
        <v>11.855000000000004</v>
      </c>
      <c r="J44">
        <v>0.15825234942332342</v>
      </c>
      <c r="K44">
        <f t="shared" si="0"/>
        <v>0.15825234942332342</v>
      </c>
      <c r="L44" s="1">
        <v>40.651000000000003</v>
      </c>
      <c r="M44">
        <v>9.3120000000000047</v>
      </c>
      <c r="N44">
        <v>0.12430585219991462</v>
      </c>
      <c r="O44">
        <f t="shared" si="1"/>
        <v>0.12430585219991462</v>
      </c>
      <c r="P44">
        <f t="shared" si="2"/>
        <v>3.3946497223408797E-2</v>
      </c>
      <c r="Q44">
        <f t="shared" si="3"/>
        <v>0.14127910081161901</v>
      </c>
      <c r="R44" t="str">
        <f t="shared" si="4"/>
        <v>PASS</v>
      </c>
    </row>
    <row r="45" spans="1:18" x14ac:dyDescent="0.55000000000000004">
      <c r="A45" t="s">
        <v>38</v>
      </c>
      <c r="B45">
        <v>6</v>
      </c>
      <c r="C45" t="s">
        <v>27</v>
      </c>
      <c r="D45" s="1" t="s">
        <v>33</v>
      </c>
      <c r="E45" s="1">
        <v>16</v>
      </c>
      <c r="F45" s="1" t="s">
        <v>33</v>
      </c>
      <c r="G45" s="1">
        <v>21</v>
      </c>
      <c r="H45" s="1">
        <v>436.53100000000001</v>
      </c>
      <c r="I45">
        <v>405.19200000000001</v>
      </c>
      <c r="J45">
        <v>5.4089064502349418</v>
      </c>
      <c r="K45">
        <f t="shared" si="0"/>
        <v>5.4089064502349418</v>
      </c>
      <c r="L45" s="1">
        <v>425.47</v>
      </c>
      <c r="M45">
        <v>394.13100000000003</v>
      </c>
      <c r="N45">
        <v>5.2612532037590771</v>
      </c>
      <c r="O45">
        <f t="shared" si="1"/>
        <v>5.2612532037590771</v>
      </c>
      <c r="P45">
        <f t="shared" si="2"/>
        <v>0.14765324647586464</v>
      </c>
      <c r="Q45">
        <f t="shared" si="3"/>
        <v>5.3350798269970099</v>
      </c>
      <c r="R45" t="str">
        <f t="shared" si="4"/>
        <v>PASS</v>
      </c>
    </row>
    <row r="46" spans="1:18" x14ac:dyDescent="0.55000000000000004">
      <c r="A46" t="s">
        <v>38</v>
      </c>
      <c r="B46">
        <v>5</v>
      </c>
      <c r="C46" t="s">
        <v>28</v>
      </c>
      <c r="D46" s="1" t="s">
        <v>34</v>
      </c>
      <c r="E46" s="1">
        <v>16</v>
      </c>
      <c r="F46" s="1" t="s">
        <v>34</v>
      </c>
      <c r="G46" s="1">
        <v>21</v>
      </c>
      <c r="H46" s="1">
        <v>427.94600000000003</v>
      </c>
      <c r="I46">
        <v>396.60700000000003</v>
      </c>
      <c r="J46">
        <v>5.2943053182400686</v>
      </c>
      <c r="K46">
        <f t="shared" si="0"/>
        <v>5.2943053182400686</v>
      </c>
      <c r="L46" s="1">
        <v>529.72900000000004</v>
      </c>
      <c r="M46">
        <v>498.39000000000004</v>
      </c>
      <c r="N46">
        <v>6.6530061939342158</v>
      </c>
      <c r="O46">
        <f t="shared" si="1"/>
        <v>6.6530061939342158</v>
      </c>
      <c r="P46">
        <f t="shared" si="2"/>
        <v>1.3587008756941472</v>
      </c>
      <c r="Q46">
        <f t="shared" si="3"/>
        <v>5.9736557560871422</v>
      </c>
      <c r="R46" t="str">
        <f t="shared" si="4"/>
        <v>PASS</v>
      </c>
    </row>
    <row r="47" spans="1:18" x14ac:dyDescent="0.55000000000000004">
      <c r="A47" t="s">
        <v>38</v>
      </c>
      <c r="B47">
        <v>6</v>
      </c>
      <c r="C47" t="s">
        <v>28</v>
      </c>
      <c r="D47" s="1" t="s">
        <v>35</v>
      </c>
      <c r="E47" s="1">
        <v>16</v>
      </c>
      <c r="F47" s="1" t="s">
        <v>35</v>
      </c>
      <c r="G47" s="1">
        <v>21</v>
      </c>
      <c r="H47" s="1">
        <v>9486.7780000000002</v>
      </c>
      <c r="I47">
        <v>9455.4390000000003</v>
      </c>
      <c r="J47">
        <v>126.22061885946177</v>
      </c>
      <c r="K47">
        <f t="shared" si="0"/>
        <v>126.22061885946177</v>
      </c>
      <c r="L47" s="1">
        <v>8735.0759999999991</v>
      </c>
      <c r="M47">
        <v>8703.7369999999992</v>
      </c>
      <c r="N47">
        <v>116.18615175138828</v>
      </c>
      <c r="O47">
        <f t="shared" si="1"/>
        <v>116.18615175138828</v>
      </c>
      <c r="P47">
        <f t="shared" si="2"/>
        <v>10.034467108073486</v>
      </c>
      <c r="Q47">
        <f t="shared" si="3"/>
        <v>121.20338530542503</v>
      </c>
      <c r="R47" t="str">
        <f t="shared" si="4"/>
        <v>PASS</v>
      </c>
    </row>
    <row r="48" spans="1:18" x14ac:dyDescent="0.55000000000000004">
      <c r="A48" t="s">
        <v>38</v>
      </c>
      <c r="B48">
        <v>5</v>
      </c>
      <c r="C48" t="s">
        <v>29</v>
      </c>
      <c r="D48" s="1" t="s">
        <v>36</v>
      </c>
      <c r="E48" s="1">
        <v>16</v>
      </c>
      <c r="F48" s="1" t="s">
        <v>36</v>
      </c>
      <c r="G48" s="1">
        <v>21</v>
      </c>
      <c r="H48" s="1">
        <v>60.761000000000003</v>
      </c>
      <c r="I48">
        <v>29.422000000000004</v>
      </c>
      <c r="J48">
        <v>0.39275416488680054</v>
      </c>
      <c r="K48">
        <f t="shared" si="0"/>
        <v>0.39275416488680054</v>
      </c>
      <c r="L48" s="1">
        <v>63.49</v>
      </c>
      <c r="M48">
        <v>32.151000000000003</v>
      </c>
      <c r="N48">
        <v>0.4291835753951303</v>
      </c>
      <c r="O48">
        <f t="shared" si="1"/>
        <v>0.4291835753951303</v>
      </c>
      <c r="P48">
        <f t="shared" si="2"/>
        <v>3.6429410508329763E-2</v>
      </c>
      <c r="Q48">
        <f t="shared" si="3"/>
        <v>0.41096887014096539</v>
      </c>
      <c r="R48" t="str">
        <f t="shared" si="4"/>
        <v>PASS</v>
      </c>
    </row>
    <row r="49" spans="1:18" x14ac:dyDescent="0.55000000000000004">
      <c r="A49" t="s">
        <v>38</v>
      </c>
      <c r="B49">
        <v>6</v>
      </c>
      <c r="C49" t="s">
        <v>29</v>
      </c>
      <c r="D49" s="1" t="s">
        <v>37</v>
      </c>
      <c r="E49" s="1">
        <v>16</v>
      </c>
      <c r="F49" s="1" t="s">
        <v>37</v>
      </c>
      <c r="G49" s="1">
        <v>21</v>
      </c>
      <c r="H49" s="1">
        <v>477.84699999999998</v>
      </c>
      <c r="I49">
        <v>446.50799999999998</v>
      </c>
      <c r="J49">
        <v>5.9604335753951299</v>
      </c>
      <c r="K49">
        <f t="shared" si="0"/>
        <v>5.9604335753951299</v>
      </c>
      <c r="L49" s="1">
        <v>490.95</v>
      </c>
      <c r="M49">
        <v>459.61099999999999</v>
      </c>
      <c r="N49">
        <v>6.1353454720205036</v>
      </c>
      <c r="O49">
        <f t="shared" si="1"/>
        <v>6.1353454720205036</v>
      </c>
      <c r="P49">
        <f t="shared" si="2"/>
        <v>0.17491189662537376</v>
      </c>
      <c r="Q49">
        <f t="shared" si="3"/>
        <v>6.0478895237078163</v>
      </c>
      <c r="R49" t="str">
        <f t="shared" si="4"/>
        <v>PASS</v>
      </c>
    </row>
    <row r="50" spans="1:18" x14ac:dyDescent="0.55000000000000004">
      <c r="A50" t="s">
        <v>38</v>
      </c>
      <c r="B50">
        <v>7</v>
      </c>
      <c r="C50" t="s">
        <v>22</v>
      </c>
      <c r="D50" s="1" t="s">
        <v>22</v>
      </c>
      <c r="E50" s="1">
        <v>17</v>
      </c>
      <c r="F50" s="1" t="s">
        <v>22</v>
      </c>
      <c r="G50" s="1">
        <v>22</v>
      </c>
      <c r="H50" s="1">
        <v>19.244</v>
      </c>
      <c r="I50">
        <v>-12.094999999999999</v>
      </c>
      <c r="J50">
        <v>-0.16145610850064071</v>
      </c>
      <c r="K50">
        <f t="shared" si="0"/>
        <v>-0.16145610850064071</v>
      </c>
      <c r="L50" s="1">
        <v>24.972000000000001</v>
      </c>
      <c r="M50">
        <v>-6.3669999999999973</v>
      </c>
      <c r="N50">
        <v>-8.4993058521999107E-2</v>
      </c>
      <c r="O50">
        <f t="shared" si="1"/>
        <v>-8.4993058521999107E-2</v>
      </c>
      <c r="P50">
        <f t="shared" si="2"/>
        <v>7.6463049978641603E-2</v>
      </c>
      <c r="Q50">
        <f t="shared" si="3"/>
        <v>-0.1232245835113199</v>
      </c>
      <c r="R50" t="str">
        <f t="shared" si="4"/>
        <v>REDO</v>
      </c>
    </row>
    <row r="51" spans="1:18" x14ac:dyDescent="0.55000000000000004">
      <c r="A51" t="s">
        <v>38</v>
      </c>
      <c r="B51">
        <v>8</v>
      </c>
      <c r="C51" t="s">
        <v>22</v>
      </c>
      <c r="D51" s="1" t="s">
        <v>23</v>
      </c>
      <c r="E51" s="1">
        <v>17</v>
      </c>
      <c r="F51" s="1" t="s">
        <v>23</v>
      </c>
      <c r="G51" s="1">
        <v>22</v>
      </c>
      <c r="H51" s="1">
        <v>13.467000000000001</v>
      </c>
      <c r="I51">
        <v>-17.872</v>
      </c>
      <c r="J51">
        <v>-0.23857325929090131</v>
      </c>
      <c r="K51">
        <f t="shared" si="0"/>
        <v>-0.23857325929090131</v>
      </c>
      <c r="L51" s="1">
        <v>22.631</v>
      </c>
      <c r="M51">
        <v>-8.7079999999999984</v>
      </c>
      <c r="N51">
        <v>-0.11624305852199912</v>
      </c>
      <c r="O51">
        <f t="shared" si="1"/>
        <v>-0.11624305852199912</v>
      </c>
      <c r="P51">
        <f t="shared" si="2"/>
        <v>0.12233020076890219</v>
      </c>
      <c r="Q51">
        <f t="shared" si="3"/>
        <v>-0.17740815890645023</v>
      </c>
      <c r="R51" t="str">
        <f t="shared" si="4"/>
        <v>REDO</v>
      </c>
    </row>
    <row r="52" spans="1:18" x14ac:dyDescent="0.55000000000000004">
      <c r="A52" t="s">
        <v>38</v>
      </c>
      <c r="B52">
        <v>7</v>
      </c>
      <c r="C52" t="s">
        <v>23</v>
      </c>
      <c r="D52" s="1" t="s">
        <v>24</v>
      </c>
      <c r="E52" s="1">
        <v>17</v>
      </c>
      <c r="F52" s="1" t="s">
        <v>24</v>
      </c>
      <c r="G52" s="1">
        <v>22</v>
      </c>
      <c r="H52" s="1">
        <v>1156.624</v>
      </c>
      <c r="I52">
        <v>1125.2850000000001</v>
      </c>
      <c r="J52">
        <v>15.02142513882956</v>
      </c>
      <c r="K52">
        <f t="shared" si="0"/>
        <v>15.02142513882956</v>
      </c>
      <c r="L52" s="1">
        <v>1410.8910000000001</v>
      </c>
      <c r="M52">
        <v>1379.5520000000001</v>
      </c>
      <c r="N52">
        <v>18.41563434429731</v>
      </c>
      <c r="O52">
        <f t="shared" si="1"/>
        <v>18.41563434429731</v>
      </c>
      <c r="P52">
        <f t="shared" si="2"/>
        <v>3.3942092054677495</v>
      </c>
      <c r="Q52">
        <f t="shared" si="3"/>
        <v>16.718529741563437</v>
      </c>
      <c r="R52" t="str">
        <f t="shared" si="4"/>
        <v>PASS</v>
      </c>
    </row>
    <row r="53" spans="1:18" x14ac:dyDescent="0.55000000000000004">
      <c r="A53" t="s">
        <v>38</v>
      </c>
      <c r="B53">
        <v>8</v>
      </c>
      <c r="C53" t="s">
        <v>23</v>
      </c>
      <c r="D53" s="1" t="s">
        <v>25</v>
      </c>
      <c r="E53" s="1">
        <v>17</v>
      </c>
      <c r="F53" s="1" t="s">
        <v>25</v>
      </c>
      <c r="G53" s="1">
        <v>22</v>
      </c>
      <c r="H53" s="1">
        <v>3544.6840000000002</v>
      </c>
      <c r="I53">
        <v>3513.3450000000003</v>
      </c>
      <c r="J53">
        <v>46.899628897906879</v>
      </c>
      <c r="K53">
        <f t="shared" si="0"/>
        <v>46.899628897906879</v>
      </c>
      <c r="L53" s="1">
        <v>4003.4839999999999</v>
      </c>
      <c r="M53">
        <v>3972.145</v>
      </c>
      <c r="N53">
        <v>53.024148334045272</v>
      </c>
      <c r="O53">
        <f t="shared" si="1"/>
        <v>53.024148334045272</v>
      </c>
      <c r="P53">
        <f t="shared" si="2"/>
        <v>6.1245194361383923</v>
      </c>
      <c r="Q53">
        <f t="shared" si="3"/>
        <v>49.961888615976079</v>
      </c>
      <c r="R53" t="str">
        <f t="shared" si="4"/>
        <v>PASS</v>
      </c>
    </row>
    <row r="54" spans="1:18" x14ac:dyDescent="0.55000000000000004">
      <c r="A54" t="s">
        <v>38</v>
      </c>
      <c r="B54">
        <v>7</v>
      </c>
      <c r="C54" t="s">
        <v>24</v>
      </c>
      <c r="D54" s="1" t="s">
        <v>26</v>
      </c>
      <c r="E54" s="1">
        <v>17</v>
      </c>
      <c r="F54" s="1" t="s">
        <v>26</v>
      </c>
      <c r="G54" s="1">
        <v>22</v>
      </c>
      <c r="H54" s="1">
        <v>628.88699999999994</v>
      </c>
      <c r="I54">
        <v>597.548</v>
      </c>
      <c r="J54">
        <v>7.9766659547202048</v>
      </c>
      <c r="K54">
        <f t="shared" si="0"/>
        <v>7.9766659547202048</v>
      </c>
      <c r="L54" s="1">
        <v>792.68200000000002</v>
      </c>
      <c r="M54">
        <v>761.34300000000007</v>
      </c>
      <c r="N54">
        <v>10.163164780008543</v>
      </c>
      <c r="O54">
        <f t="shared" si="1"/>
        <v>10.163164780008543</v>
      </c>
      <c r="P54">
        <f t="shared" si="2"/>
        <v>2.1864988252883384</v>
      </c>
      <c r="Q54">
        <f t="shared" si="3"/>
        <v>9.0699153673643735</v>
      </c>
      <c r="R54" t="str">
        <f t="shared" si="4"/>
        <v>PASS</v>
      </c>
    </row>
    <row r="55" spans="1:18" x14ac:dyDescent="0.55000000000000004">
      <c r="A55" t="s">
        <v>38</v>
      </c>
      <c r="B55">
        <v>8</v>
      </c>
      <c r="C55" t="s">
        <v>24</v>
      </c>
      <c r="D55" s="1" t="s">
        <v>27</v>
      </c>
      <c r="E55" s="1">
        <v>17</v>
      </c>
      <c r="F55" s="1" t="s">
        <v>27</v>
      </c>
      <c r="G55" s="1">
        <v>22</v>
      </c>
      <c r="H55" s="1">
        <v>204.87899999999999</v>
      </c>
      <c r="I55">
        <v>173.54</v>
      </c>
      <c r="J55">
        <v>2.3165847928235794</v>
      </c>
      <c r="K55">
        <f t="shared" si="0"/>
        <v>2.3165847928235794</v>
      </c>
      <c r="L55" s="1">
        <v>253.316</v>
      </c>
      <c r="M55">
        <v>221.977</v>
      </c>
      <c r="N55">
        <v>2.9631701196070055</v>
      </c>
      <c r="O55">
        <f t="shared" si="1"/>
        <v>2.9631701196070055</v>
      </c>
      <c r="P55">
        <f t="shared" si="2"/>
        <v>0.64658532678342606</v>
      </c>
      <c r="Q55">
        <f t="shared" si="3"/>
        <v>2.6398774562152925</v>
      </c>
      <c r="R55" t="str">
        <f t="shared" si="4"/>
        <v>PASS</v>
      </c>
    </row>
    <row r="56" spans="1:18" x14ac:dyDescent="0.55000000000000004">
      <c r="A56" t="s">
        <v>38</v>
      </c>
      <c r="B56">
        <v>7</v>
      </c>
      <c r="C56" t="s">
        <v>25</v>
      </c>
      <c r="D56" s="1" t="s">
        <v>28</v>
      </c>
      <c r="E56" s="1">
        <v>17</v>
      </c>
      <c r="F56" s="1" t="s">
        <v>28</v>
      </c>
      <c r="G56" s="1">
        <v>22</v>
      </c>
      <c r="H56" s="1">
        <v>82.516000000000005</v>
      </c>
      <c r="I56">
        <v>51.177000000000007</v>
      </c>
      <c r="J56">
        <v>0.68316157624946605</v>
      </c>
      <c r="K56">
        <f t="shared" si="0"/>
        <v>0.68316157624946605</v>
      </c>
      <c r="L56" s="1">
        <v>106.142</v>
      </c>
      <c r="M56">
        <v>74.802999999999997</v>
      </c>
      <c r="N56">
        <v>0.99854495941905153</v>
      </c>
      <c r="O56">
        <f t="shared" si="1"/>
        <v>0.99854495941905153</v>
      </c>
      <c r="P56">
        <f t="shared" si="2"/>
        <v>0.31538338316958547</v>
      </c>
      <c r="Q56">
        <f t="shared" si="3"/>
        <v>0.84085326783425884</v>
      </c>
      <c r="R56" t="str">
        <f t="shared" si="4"/>
        <v>PASS</v>
      </c>
    </row>
    <row r="57" spans="1:18" x14ac:dyDescent="0.55000000000000004">
      <c r="A57" t="s">
        <v>38</v>
      </c>
      <c r="B57">
        <v>8</v>
      </c>
      <c r="C57" t="s">
        <v>25</v>
      </c>
      <c r="D57" s="1" t="s">
        <v>29</v>
      </c>
      <c r="E57" s="1">
        <v>17</v>
      </c>
      <c r="F57" s="1" t="s">
        <v>29</v>
      </c>
      <c r="G57" s="1">
        <v>22</v>
      </c>
      <c r="H57" s="1">
        <v>327.60899999999998</v>
      </c>
      <c r="I57">
        <v>296.27</v>
      </c>
      <c r="J57">
        <v>3.9549070909867572</v>
      </c>
      <c r="K57">
        <f t="shared" si="0"/>
        <v>3.9549070909867572</v>
      </c>
      <c r="L57" s="1">
        <v>380.91399999999999</v>
      </c>
      <c r="M57">
        <v>349.57499999999999</v>
      </c>
      <c r="N57">
        <v>4.6664753310551044</v>
      </c>
      <c r="O57">
        <f t="shared" si="1"/>
        <v>4.6664753310551044</v>
      </c>
      <c r="P57">
        <f t="shared" si="2"/>
        <v>0.71156824006834718</v>
      </c>
      <c r="Q57">
        <f t="shared" si="3"/>
        <v>4.3106912110209308</v>
      </c>
      <c r="R57" t="str">
        <f t="shared" si="4"/>
        <v>PASS</v>
      </c>
    </row>
    <row r="58" spans="1:18" x14ac:dyDescent="0.55000000000000004">
      <c r="A58" t="s">
        <v>38</v>
      </c>
      <c r="B58">
        <v>7</v>
      </c>
      <c r="C58" t="s">
        <v>26</v>
      </c>
      <c r="D58" s="1" t="s">
        <v>30</v>
      </c>
      <c r="E58" s="1">
        <v>17</v>
      </c>
      <c r="F58" s="1" t="s">
        <v>30</v>
      </c>
      <c r="G58" s="1">
        <v>22</v>
      </c>
      <c r="H58" s="1">
        <v>394.94900000000001</v>
      </c>
      <c r="I58">
        <v>363.61</v>
      </c>
      <c r="J58">
        <v>4.853828492097394</v>
      </c>
      <c r="K58">
        <f t="shared" si="0"/>
        <v>4.853828492097394</v>
      </c>
      <c r="L58" s="1">
        <v>470.88600000000002</v>
      </c>
      <c r="M58">
        <v>439.54700000000003</v>
      </c>
      <c r="N58">
        <v>5.8675112131567708</v>
      </c>
      <c r="O58">
        <f t="shared" si="1"/>
        <v>5.8675112131567708</v>
      </c>
      <c r="P58">
        <f t="shared" si="2"/>
        <v>1.0136827210593768</v>
      </c>
      <c r="Q58">
        <f t="shared" si="3"/>
        <v>5.3606698526270824</v>
      </c>
      <c r="R58" t="str">
        <f t="shared" si="4"/>
        <v>PASS</v>
      </c>
    </row>
    <row r="59" spans="1:18" x14ac:dyDescent="0.55000000000000004">
      <c r="A59" t="s">
        <v>38</v>
      </c>
      <c r="B59">
        <v>8</v>
      </c>
      <c r="C59" t="s">
        <v>26</v>
      </c>
      <c r="D59" s="1" t="s">
        <v>31</v>
      </c>
      <c r="E59" s="1">
        <v>17</v>
      </c>
      <c r="F59" s="1" t="s">
        <v>31</v>
      </c>
      <c r="G59" s="1">
        <v>22</v>
      </c>
      <c r="H59" s="1">
        <v>537.68100000000004</v>
      </c>
      <c r="I59">
        <v>506.34200000000004</v>
      </c>
      <c r="J59">
        <v>6.7591574113626658</v>
      </c>
      <c r="K59">
        <f t="shared" si="0"/>
        <v>6.7591574113626658</v>
      </c>
      <c r="L59" s="1">
        <v>680.37900000000002</v>
      </c>
      <c r="M59">
        <v>649.04</v>
      </c>
      <c r="N59">
        <v>8.6640324647586482</v>
      </c>
      <c r="O59">
        <f t="shared" si="1"/>
        <v>8.6640324647586482</v>
      </c>
      <c r="P59">
        <f t="shared" si="2"/>
        <v>1.9048750533959824</v>
      </c>
      <c r="Q59">
        <f t="shared" si="3"/>
        <v>7.7115949380606565</v>
      </c>
      <c r="R59" t="str">
        <f t="shared" si="4"/>
        <v>PASS</v>
      </c>
    </row>
    <row r="60" spans="1:18" x14ac:dyDescent="0.55000000000000004">
      <c r="A60" t="s">
        <v>38</v>
      </c>
      <c r="B60">
        <v>7</v>
      </c>
      <c r="C60" t="s">
        <v>27</v>
      </c>
      <c r="D60" s="1" t="s">
        <v>32</v>
      </c>
      <c r="E60" s="1">
        <v>17</v>
      </c>
      <c r="F60" s="1" t="s">
        <v>32</v>
      </c>
      <c r="G60" s="1">
        <v>22</v>
      </c>
      <c r="H60" s="1">
        <v>1689.761</v>
      </c>
      <c r="I60">
        <v>1658.422</v>
      </c>
      <c r="J60">
        <v>22.138268902178556</v>
      </c>
      <c r="K60">
        <f t="shared" si="0"/>
        <v>22.138268902178556</v>
      </c>
      <c r="L60" s="1">
        <v>1744.165</v>
      </c>
      <c r="M60">
        <v>1712.826</v>
      </c>
      <c r="N60">
        <v>22.864507689021785</v>
      </c>
      <c r="O60">
        <f t="shared" si="1"/>
        <v>22.864507689021785</v>
      </c>
      <c r="P60">
        <f t="shared" si="2"/>
        <v>0.72623878684322918</v>
      </c>
      <c r="Q60">
        <f t="shared" si="3"/>
        <v>22.501388295600172</v>
      </c>
      <c r="R60" t="str">
        <f t="shared" si="4"/>
        <v>PASS</v>
      </c>
    </row>
    <row r="61" spans="1:18" x14ac:dyDescent="0.55000000000000004">
      <c r="A61" t="s">
        <v>38</v>
      </c>
      <c r="B61">
        <v>8</v>
      </c>
      <c r="C61" t="s">
        <v>27</v>
      </c>
      <c r="D61" s="1" t="s">
        <v>33</v>
      </c>
      <c r="E61" s="1">
        <v>17</v>
      </c>
      <c r="F61" s="1" t="s">
        <v>33</v>
      </c>
      <c r="G61" s="1">
        <v>22</v>
      </c>
      <c r="H61" s="1">
        <v>1851.441</v>
      </c>
      <c r="I61">
        <v>1820.1020000000001</v>
      </c>
      <c r="J61">
        <v>24.296534600598033</v>
      </c>
      <c r="K61">
        <f t="shared" si="0"/>
        <v>24.296534600598033</v>
      </c>
      <c r="L61" s="1">
        <v>2219.4580000000001</v>
      </c>
      <c r="M61">
        <v>2188.1190000000001</v>
      </c>
      <c r="N61">
        <v>29.209192118752668</v>
      </c>
      <c r="O61">
        <f t="shared" si="1"/>
        <v>29.209192118752668</v>
      </c>
      <c r="P61">
        <f t="shared" si="2"/>
        <v>4.912657518154635</v>
      </c>
      <c r="Q61">
        <f t="shared" si="3"/>
        <v>26.752863359675352</v>
      </c>
      <c r="R61" t="str">
        <f t="shared" si="4"/>
        <v>PASS</v>
      </c>
    </row>
    <row r="62" spans="1:18" x14ac:dyDescent="0.55000000000000004">
      <c r="A62" t="s">
        <v>38</v>
      </c>
      <c r="B62">
        <v>7</v>
      </c>
      <c r="C62" t="s">
        <v>28</v>
      </c>
      <c r="D62" s="1" t="s">
        <v>34</v>
      </c>
      <c r="E62" s="1">
        <v>17</v>
      </c>
      <c r="F62" s="1" t="s">
        <v>34</v>
      </c>
      <c r="G62" s="1">
        <v>22</v>
      </c>
      <c r="H62" s="1">
        <v>425.63799999999998</v>
      </c>
      <c r="I62">
        <v>394.29899999999998</v>
      </c>
      <c r="J62">
        <v>5.2634958351131989</v>
      </c>
      <c r="K62">
        <f t="shared" si="0"/>
        <v>5.2634958351131989</v>
      </c>
      <c r="L62" s="1">
        <v>542.81700000000001</v>
      </c>
      <c r="M62">
        <v>511.47800000000001</v>
      </c>
      <c r="N62">
        <v>6.8277178556172569</v>
      </c>
      <c r="O62">
        <f t="shared" si="1"/>
        <v>6.8277178556172569</v>
      </c>
      <c r="P62">
        <f t="shared" si="2"/>
        <v>1.564222020504058</v>
      </c>
      <c r="Q62">
        <f t="shared" si="3"/>
        <v>6.0456068453652279</v>
      </c>
      <c r="R62" t="str">
        <f t="shared" si="4"/>
        <v>PASS</v>
      </c>
    </row>
    <row r="63" spans="1:18" x14ac:dyDescent="0.55000000000000004">
      <c r="A63" t="s">
        <v>38</v>
      </c>
      <c r="B63">
        <v>8</v>
      </c>
      <c r="C63" t="s">
        <v>28</v>
      </c>
      <c r="D63" s="1" t="s">
        <v>35</v>
      </c>
      <c r="E63" s="1">
        <v>17</v>
      </c>
      <c r="F63" s="1" t="s">
        <v>35</v>
      </c>
      <c r="G63" s="1">
        <v>22</v>
      </c>
      <c r="H63" s="1">
        <v>48.173000000000002</v>
      </c>
      <c r="I63">
        <v>16.834000000000003</v>
      </c>
      <c r="J63">
        <v>0.22471700128150365</v>
      </c>
      <c r="K63">
        <f t="shared" si="0"/>
        <v>0.22471700128150365</v>
      </c>
      <c r="L63" s="1">
        <v>60.536000000000001</v>
      </c>
      <c r="M63">
        <v>29.197000000000003</v>
      </c>
      <c r="N63">
        <v>0.38975064075181548</v>
      </c>
      <c r="O63">
        <f t="shared" si="1"/>
        <v>0.38975064075181548</v>
      </c>
      <c r="P63">
        <f t="shared" si="2"/>
        <v>0.16503363947031183</v>
      </c>
      <c r="Q63">
        <f t="shared" si="3"/>
        <v>0.30723382101665958</v>
      </c>
      <c r="R63" t="str">
        <f t="shared" si="4"/>
        <v>REDO</v>
      </c>
    </row>
    <row r="64" spans="1:18" x14ac:dyDescent="0.55000000000000004">
      <c r="A64" t="s">
        <v>38</v>
      </c>
      <c r="B64">
        <v>7</v>
      </c>
      <c r="C64" t="s">
        <v>29</v>
      </c>
      <c r="D64" s="1" t="s">
        <v>36</v>
      </c>
      <c r="E64" s="1">
        <v>17</v>
      </c>
      <c r="F64" s="1" t="s">
        <v>36</v>
      </c>
      <c r="G64" s="1">
        <v>22</v>
      </c>
      <c r="H64" s="1">
        <v>1598.53</v>
      </c>
      <c r="I64">
        <v>1567.191</v>
      </c>
      <c r="J64">
        <v>20.920426633917128</v>
      </c>
      <c r="K64">
        <f t="shared" si="0"/>
        <v>20.920426633917128</v>
      </c>
      <c r="L64" s="1">
        <v>1921.326</v>
      </c>
      <c r="M64">
        <v>1889.9870000000001</v>
      </c>
      <c r="N64">
        <v>25.229429196924389</v>
      </c>
      <c r="O64">
        <f t="shared" si="1"/>
        <v>25.229429196924389</v>
      </c>
      <c r="P64">
        <f t="shared" si="2"/>
        <v>4.3090025630072617</v>
      </c>
      <c r="Q64">
        <f t="shared" si="3"/>
        <v>23.074927915420758</v>
      </c>
      <c r="R64" t="str">
        <f t="shared" si="4"/>
        <v>PASS</v>
      </c>
    </row>
    <row r="65" spans="1:18" x14ac:dyDescent="0.55000000000000004">
      <c r="A65" t="s">
        <v>38</v>
      </c>
      <c r="B65">
        <v>8</v>
      </c>
      <c r="C65" t="s">
        <v>29</v>
      </c>
      <c r="D65" s="1" t="s">
        <v>37</v>
      </c>
      <c r="E65" s="1">
        <v>17</v>
      </c>
      <c r="F65" s="1" t="s">
        <v>37</v>
      </c>
      <c r="G65" s="1">
        <v>22</v>
      </c>
      <c r="H65" s="1">
        <v>116.724</v>
      </c>
      <c r="I65">
        <v>85.385000000000005</v>
      </c>
      <c r="J65">
        <v>1.1398040367364375</v>
      </c>
      <c r="K65">
        <f t="shared" si="0"/>
        <v>1.1398040367364375</v>
      </c>
      <c r="L65" s="1">
        <v>159.648</v>
      </c>
      <c r="M65">
        <v>128.309</v>
      </c>
      <c r="N65">
        <v>1.7127963477146517</v>
      </c>
      <c r="O65">
        <f t="shared" si="1"/>
        <v>1.7127963477146517</v>
      </c>
      <c r="P65">
        <f t="shared" si="2"/>
        <v>0.57299231097821424</v>
      </c>
      <c r="Q65">
        <f t="shared" si="3"/>
        <v>1.4263001922255447</v>
      </c>
      <c r="R65" t="str">
        <f t="shared" si="4"/>
        <v>PASS</v>
      </c>
    </row>
    <row r="66" spans="1:18" x14ac:dyDescent="0.55000000000000004">
      <c r="A66" t="s">
        <v>38</v>
      </c>
      <c r="B66">
        <v>9</v>
      </c>
      <c r="C66" t="s">
        <v>22</v>
      </c>
      <c r="D66" s="1" t="s">
        <v>22</v>
      </c>
      <c r="E66" s="1">
        <v>18</v>
      </c>
      <c r="F66" s="1" t="s">
        <v>22</v>
      </c>
      <c r="G66" s="1">
        <v>23</v>
      </c>
      <c r="H66" s="1">
        <v>147.44399999999999</v>
      </c>
      <c r="I66">
        <v>116.10499999999999</v>
      </c>
      <c r="J66">
        <v>1.5498851986330626</v>
      </c>
      <c r="K66">
        <f t="shared" si="0"/>
        <v>1.5498851986330626</v>
      </c>
      <c r="L66" s="1">
        <v>155.292</v>
      </c>
      <c r="M66">
        <v>123.953</v>
      </c>
      <c r="N66">
        <v>1.6546481204613412</v>
      </c>
      <c r="O66">
        <f t="shared" si="1"/>
        <v>1.6546481204613412</v>
      </c>
      <c r="P66">
        <f t="shared" si="2"/>
        <v>0.10476292182827862</v>
      </c>
      <c r="Q66">
        <f t="shared" si="3"/>
        <v>1.6022666595472019</v>
      </c>
      <c r="R66" t="str">
        <f t="shared" si="4"/>
        <v>PASS</v>
      </c>
    </row>
    <row r="67" spans="1:18" x14ac:dyDescent="0.55000000000000004">
      <c r="A67" t="s">
        <v>38</v>
      </c>
      <c r="B67">
        <v>9</v>
      </c>
      <c r="C67" t="s">
        <v>23</v>
      </c>
      <c r="D67" s="1" t="s">
        <v>24</v>
      </c>
      <c r="E67" s="1">
        <v>18</v>
      </c>
      <c r="F67" s="1" t="s">
        <v>24</v>
      </c>
      <c r="G67" s="1">
        <v>23</v>
      </c>
      <c r="H67" s="1">
        <v>564.96900000000005</v>
      </c>
      <c r="I67">
        <v>533.63000000000011</v>
      </c>
      <c r="J67">
        <v>7.1234248184536533</v>
      </c>
      <c r="K67">
        <f t="shared" ref="K67:K71" si="5">J67/1</f>
        <v>7.1234248184536533</v>
      </c>
      <c r="L67" s="1">
        <v>573.52300000000002</v>
      </c>
      <c r="M67">
        <v>542.18399999999997</v>
      </c>
      <c r="N67">
        <v>7.2376121315677047</v>
      </c>
      <c r="O67">
        <f t="shared" ref="O67:O71" si="6">N67/1</f>
        <v>7.2376121315677047</v>
      </c>
      <c r="P67">
        <f t="shared" ref="P67:P71" si="7">ABS(K67-O67)</f>
        <v>0.11418731311405139</v>
      </c>
      <c r="Q67">
        <f t="shared" ref="Q67:Q71" si="8">AVERAGE(K67,O67)</f>
        <v>7.180518475010679</v>
      </c>
      <c r="R67" t="str">
        <f t="shared" ref="R67:R71" si="9">IF(P67&gt;(Q67/2), "REDO", "PASS")</f>
        <v>PASS</v>
      </c>
    </row>
    <row r="68" spans="1:18" x14ac:dyDescent="0.55000000000000004">
      <c r="A68" t="s">
        <v>38</v>
      </c>
      <c r="B68">
        <v>9</v>
      </c>
      <c r="C68" t="s">
        <v>24</v>
      </c>
      <c r="D68" s="1" t="s">
        <v>26</v>
      </c>
      <c r="E68" s="1">
        <v>18</v>
      </c>
      <c r="F68" s="1" t="s">
        <v>26</v>
      </c>
      <c r="G68" s="1">
        <v>23</v>
      </c>
      <c r="H68" s="1">
        <v>420.20299999999997</v>
      </c>
      <c r="I68">
        <v>388.86399999999998</v>
      </c>
      <c r="J68">
        <v>5.1909440410081151</v>
      </c>
      <c r="K68">
        <f t="shared" si="5"/>
        <v>5.1909440410081151</v>
      </c>
      <c r="L68" s="1">
        <v>453.87</v>
      </c>
      <c r="M68">
        <v>422.53100000000001</v>
      </c>
      <c r="N68">
        <v>5.6403646945749673</v>
      </c>
      <c r="O68">
        <f t="shared" si="6"/>
        <v>5.6403646945749673</v>
      </c>
      <c r="P68">
        <f t="shared" si="7"/>
        <v>0.44942065356685212</v>
      </c>
      <c r="Q68">
        <f t="shared" si="8"/>
        <v>5.4156543677915412</v>
      </c>
      <c r="R68" t="str">
        <f t="shared" si="9"/>
        <v>PASS</v>
      </c>
    </row>
    <row r="69" spans="1:18" x14ac:dyDescent="0.55000000000000004">
      <c r="A69" t="s">
        <v>38</v>
      </c>
      <c r="B69">
        <v>9</v>
      </c>
      <c r="C69" t="s">
        <v>25</v>
      </c>
      <c r="D69" s="1" t="s">
        <v>28</v>
      </c>
      <c r="E69" s="1">
        <v>18</v>
      </c>
      <c r="F69" s="1" t="s">
        <v>28</v>
      </c>
      <c r="G69" s="1">
        <v>23</v>
      </c>
      <c r="H69" s="1">
        <v>103.411</v>
      </c>
      <c r="I69">
        <v>72.072000000000003</v>
      </c>
      <c r="J69">
        <v>0.9620888509184109</v>
      </c>
      <c r="K69">
        <f t="shared" si="5"/>
        <v>0.9620888509184109</v>
      </c>
      <c r="L69" s="1">
        <v>118.596</v>
      </c>
      <c r="M69">
        <v>87.257000000000005</v>
      </c>
      <c r="N69">
        <v>1.1647933575395131</v>
      </c>
      <c r="O69">
        <f t="shared" si="6"/>
        <v>1.1647933575395131</v>
      </c>
      <c r="P69">
        <f t="shared" si="7"/>
        <v>0.20270450662110218</v>
      </c>
      <c r="Q69">
        <f t="shared" si="8"/>
        <v>1.063441104228962</v>
      </c>
      <c r="R69" t="str">
        <f t="shared" si="9"/>
        <v>PASS</v>
      </c>
    </row>
    <row r="70" spans="1:18" x14ac:dyDescent="0.55000000000000004">
      <c r="A70" t="s">
        <v>38</v>
      </c>
      <c r="B70">
        <v>9</v>
      </c>
      <c r="C70" t="s">
        <v>26</v>
      </c>
      <c r="D70" s="1" t="s">
        <v>30</v>
      </c>
      <c r="E70" s="1">
        <v>18</v>
      </c>
      <c r="F70" s="1" t="s">
        <v>30</v>
      </c>
      <c r="G70" s="1">
        <v>23</v>
      </c>
      <c r="H70" s="1">
        <v>139.57300000000001</v>
      </c>
      <c r="I70">
        <v>108.23400000000001</v>
      </c>
      <c r="J70">
        <v>1.4448152498932081</v>
      </c>
      <c r="K70">
        <f t="shared" si="5"/>
        <v>1.4448152498932081</v>
      </c>
      <c r="L70" s="1">
        <v>142.62799999999999</v>
      </c>
      <c r="M70">
        <v>111.28899999999999</v>
      </c>
      <c r="N70">
        <v>1.485596433148227</v>
      </c>
      <c r="O70">
        <f t="shared" si="6"/>
        <v>1.485596433148227</v>
      </c>
      <c r="P70">
        <f t="shared" si="7"/>
        <v>4.0781183255018894E-2</v>
      </c>
      <c r="Q70">
        <f t="shared" si="8"/>
        <v>1.4652058415207176</v>
      </c>
      <c r="R70" t="str">
        <f t="shared" si="9"/>
        <v>PASS</v>
      </c>
    </row>
    <row r="71" spans="1:18" x14ac:dyDescent="0.55000000000000004">
      <c r="A71" t="s">
        <v>38</v>
      </c>
      <c r="B71">
        <v>9</v>
      </c>
      <c r="C71" t="s">
        <v>27</v>
      </c>
      <c r="D71" s="1" t="s">
        <v>32</v>
      </c>
      <c r="E71" s="1">
        <v>18</v>
      </c>
      <c r="F71" s="1" t="s">
        <v>32</v>
      </c>
      <c r="G71" s="1">
        <v>23</v>
      </c>
      <c r="H71" s="1">
        <v>128.21700000000001</v>
      </c>
      <c r="I71">
        <v>96.878000000000014</v>
      </c>
      <c r="J71">
        <v>1.2932240495514737</v>
      </c>
      <c r="K71">
        <f t="shared" si="5"/>
        <v>1.2932240495514737</v>
      </c>
      <c r="L71" s="1">
        <v>118.83499999999999</v>
      </c>
      <c r="M71">
        <v>87.495999999999995</v>
      </c>
      <c r="N71">
        <v>1.1679837676206748</v>
      </c>
      <c r="O71">
        <f t="shared" si="6"/>
        <v>1.1679837676206748</v>
      </c>
      <c r="P71">
        <f t="shared" si="7"/>
        <v>0.12524028193079895</v>
      </c>
      <c r="Q71">
        <f t="shared" si="8"/>
        <v>1.2306039085860743</v>
      </c>
      <c r="R71" t="str">
        <f t="shared" si="9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DataCalcs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agenomics</dc:creator>
  <cp:lastModifiedBy>Weeks, Laurel</cp:lastModifiedBy>
  <dcterms:created xsi:type="dcterms:W3CDTF">2024-08-27T17:18:26Z</dcterms:created>
  <dcterms:modified xsi:type="dcterms:W3CDTF">2024-08-27T16:52:28Z</dcterms:modified>
</cp:coreProperties>
</file>