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Admin\Dropbox\WECAN\Doc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" l="1"/>
  <c r="C60" i="1"/>
  <c r="C39" i="1"/>
  <c r="C7" i="1"/>
  <c r="C17" i="1"/>
  <c r="C22" i="1"/>
  <c r="C31" i="1"/>
  <c r="C49" i="1"/>
  <c r="C55" i="1"/>
  <c r="C66" i="1"/>
  <c r="D49" i="1"/>
  <c r="D66" i="1"/>
  <c r="D55" i="1"/>
  <c r="D31" i="1"/>
  <c r="D22" i="1"/>
  <c r="D17" i="1"/>
  <c r="D7" i="1"/>
  <c r="D40" i="1" l="1"/>
  <c r="D67" i="1" s="1"/>
  <c r="D68" i="1" s="1"/>
  <c r="D69" i="1" s="1"/>
  <c r="C40" i="1"/>
  <c r="C67" i="1" s="1"/>
  <c r="C68" i="1" l="1"/>
  <c r="D76" i="1" l="1"/>
  <c r="D79" i="1"/>
  <c r="D73" i="1"/>
  <c r="D78" i="1"/>
  <c r="D74" i="1"/>
  <c r="D77" i="1"/>
  <c r="D75" i="1"/>
  <c r="D72" i="1"/>
  <c r="C69" i="1"/>
</calcChain>
</file>

<file path=xl/sharedStrings.xml><?xml version="1.0" encoding="utf-8"?>
<sst xmlns="http://schemas.openxmlformats.org/spreadsheetml/2006/main" count="112" uniqueCount="87">
  <si>
    <t>5COM1053 CSDE GP3 - Client’s User Acceptance Testing(UAT)</t>
  </si>
  <si>
    <t xml:space="preserve">Team Code : </t>
  </si>
  <si>
    <t>SECTION A: SYSTEM FUNCTIONALITY -  assesses the functionality of your system</t>
  </si>
  <si>
    <t>Part 1: The WECAN system allows the display of details for venues, teams, competitors, matches and the editing of competitor data – access data directly in the DB</t>
  </si>
  <si>
    <t>view data already stored in the database</t>
  </si>
  <si>
    <r>
      <t>view  and edit competitor data by using the system interface</t>
    </r>
    <r>
      <rPr>
        <i/>
        <sz val="9"/>
        <color rgb="FF808080"/>
        <rFont val="Calibri Light"/>
        <family val="2"/>
      </rPr>
      <t xml:space="preserve"> </t>
    </r>
  </si>
  <si>
    <t>add a competitor belonging to an existing team</t>
  </si>
  <si>
    <t>register a card for that competitor 
(2 - if automatically after previous operation, 1 – if needs to be done manually)</t>
  </si>
  <si>
    <t xml:space="preserve">ensure that the dates of validity for that card are set appropriately
(2 – automatic, 1 manually)
</t>
  </si>
  <si>
    <t>*</t>
  </si>
  <si>
    <t>add a competitor belonging to a new team</t>
  </si>
  <si>
    <t>ensure that the card state is “valid"  (2 – automatic, 1 manually)</t>
  </si>
  <si>
    <t>display and authorise access to venues for team matches  (4 – automatic, 2 manually)</t>
  </si>
  <si>
    <t>cancel authorisations for an expired card (4 – automatic, 2 manually)</t>
  </si>
  <si>
    <t>expire a card for a team member (on leaving the tournament)(4 – automatic deletion, 2 manually)</t>
  </si>
  <si>
    <t>Total Part 1:</t>
  </si>
  <si>
    <t>Total Part 2:</t>
  </si>
  <si>
    <t>Part 3: The WECAN system allows a batch of authorisations to be edited</t>
  </si>
  <si>
    <t xml:space="preserve">add authorisation for a match after a venue is changed
(4 – automatic, 2 manually)
</t>
  </si>
  <si>
    <t xml:space="preserve">expire cards for all competitors when a team is eliminated
(4– automatic,2 manually)
</t>
  </si>
  <si>
    <t xml:space="preserve">expire cards for all competitors when a team is eliminated
(4– automatic, 2 manually)
</t>
  </si>
  <si>
    <t>Total Part 3:</t>
  </si>
  <si>
    <t>Part 4: The WECAN system can retrieve and display details of authorisations and entry log data</t>
  </si>
  <si>
    <t xml:space="preserve">search by card for authorisation to access a venue for a match </t>
  </si>
  <si>
    <r>
      <t>display all the competitors  who have access to a given venue for a match</t>
    </r>
    <r>
      <rPr>
        <i/>
        <sz val="9"/>
        <color rgb="FF808080"/>
        <rFont val="Calibri Light"/>
        <family val="2"/>
      </rPr>
      <t xml:space="preserve"> </t>
    </r>
  </si>
  <si>
    <t>display all the venues accessible by a given competitor/card</t>
  </si>
  <si>
    <t>allow a card  to enter a venue because they have authorisation for a match</t>
  </si>
  <si>
    <t>Total Part 4:</t>
  </si>
  <si>
    <t>Sub-total section A, parts 1-5 (UAT)</t>
  </si>
  <si>
    <t>provides efficient workflow for registering/authorising groups of competitors</t>
  </si>
  <si>
    <t>prevent registering the same competitor more than once</t>
  </si>
  <si>
    <t>prevent adding a duplicate authorisation</t>
  </si>
  <si>
    <t>allows for replacement of lost/stolen/damaged card (with authorisations) -</t>
  </si>
  <si>
    <t>cancel old card, add new valid card</t>
  </si>
  <si>
    <t xml:space="preserve">Total Part 5 - max 14  </t>
  </si>
  <si>
    <t>display all the entry attempts made by a competitor</t>
  </si>
  <si>
    <t>display the log of all entries to a venue (4 – if filtered, 2 – logs all attempts only)</t>
  </si>
  <si>
    <r>
      <rPr>
        <b/>
        <i/>
        <sz val="9"/>
        <color theme="1"/>
        <rFont val="Calibri"/>
        <family val="2"/>
        <scheme val="minor"/>
      </rPr>
      <t>Part 2: The WECAN system allows the registration of a new competitor, a new team, and the addition of new authorisations – using WECAN implementation</t>
    </r>
  </si>
  <si>
    <t>SECTION B: THE USER INTERFACE -  assesses the usability of your system</t>
  </si>
  <si>
    <t>Part 6: The WECAN user interface will be assessed against the following usability criteria:</t>
  </si>
  <si>
    <t>system navigation is clear, easy to move between edit boxes</t>
  </si>
  <si>
    <t>system provides for efficient workflow</t>
  </si>
  <si>
    <t>quality of the overall look &amp; feel (includes: naturalness; predictability; layout and colours consistency; sensible design: use of colour, fonts and size, controls easily identifiable)</t>
  </si>
  <si>
    <t>feedback is provided after user's action (acceptance of entered data is always confirmed and system status is given)</t>
  </si>
  <si>
    <t xml:space="preserve">error messages are meaningful and helpful </t>
  </si>
  <si>
    <t>basic on-line help is available</t>
  </si>
  <si>
    <t xml:space="preserve">SECTION C: THE PRESENTATION CONTENT - assesses analysis /reflection of  project management </t>
  </si>
  <si>
    <t>Part 7: The presentation will be assessed against the quality of the following topics; your analysis and reflection on:</t>
  </si>
  <si>
    <r>
      <t xml:space="preserve">team working: </t>
    </r>
    <r>
      <rPr>
        <i/>
        <sz val="9"/>
        <color theme="1"/>
        <rFont val="Calibri Light"/>
        <family val="2"/>
      </rPr>
      <t>includes a reflection on how you worked as a team</t>
    </r>
  </si>
  <si>
    <t>evaluation of your system’s functionality</t>
  </si>
  <si>
    <r>
      <t xml:space="preserve">overall analysis and reflection (lessons learnt): </t>
    </r>
    <r>
      <rPr>
        <i/>
        <sz val="9"/>
        <color theme="1"/>
        <rFont val="Calibri Light"/>
        <family val="2"/>
      </rPr>
      <t>includes an honest analysis of what you did right, what you did wrong, and how you could improve “next time”</t>
    </r>
  </si>
  <si>
    <t>SECTION D: QUALITY OF DELIVERY -  assesses communication skills</t>
  </si>
  <si>
    <t>Part 8: The demo and presentation will be assessed against the quality of the following:</t>
  </si>
  <si>
    <r>
      <t>quality of delivery of the demo</t>
    </r>
    <r>
      <rPr>
        <i/>
        <sz val="9"/>
        <color theme="1"/>
        <rFont val="Calibri Light"/>
        <family val="2"/>
      </rPr>
      <t>: includes preparedness, timekeeping and professionalism</t>
    </r>
  </si>
  <si>
    <t>quality of delivery of the presentation: includes presentation skills, timekeeping, and design of the slides</t>
  </si>
  <si>
    <t xml:space="preserve">Sub-total section B  </t>
  </si>
  <si>
    <t xml:space="preserve">Sub-total section C  </t>
  </si>
  <si>
    <t xml:space="preserve">Sub-total section D </t>
  </si>
  <si>
    <t>SECTION E: QUALITY OF DOCUMENTATION -  assesses design and documentation skills</t>
  </si>
  <si>
    <t>Part 9: Your documentation will be assessed for quality of the following:</t>
  </si>
  <si>
    <t>E-R diagram and data dictionary</t>
  </si>
  <si>
    <t>Sprint Cycle Plans</t>
  </si>
  <si>
    <t>Test plans</t>
  </si>
  <si>
    <t xml:space="preserve">Sub-total section E </t>
  </si>
  <si>
    <t>OVERALL TOTAL SECTIONS A-E</t>
  </si>
  <si>
    <t xml:space="preserve">(as a percentage for this coursework only) </t>
  </si>
  <si>
    <t xml:space="preserve">(as a percentage of the total coursework weighting for the module) </t>
  </si>
  <si>
    <t>80-100</t>
  </si>
  <si>
    <t>70-79</t>
  </si>
  <si>
    <t>60-69</t>
  </si>
  <si>
    <t>50-59</t>
  </si>
  <si>
    <t>40-49</t>
  </si>
  <si>
    <t>30-39</t>
  </si>
  <si>
    <t>20-29</t>
  </si>
  <si>
    <t>0-19</t>
  </si>
  <si>
    <t>outstanding</t>
  </si>
  <si>
    <t>excellent</t>
  </si>
  <si>
    <t>very good</t>
  </si>
  <si>
    <t>good</t>
  </si>
  <si>
    <t>satisfactory</t>
  </si>
  <si>
    <t>marginal fail</t>
  </si>
  <si>
    <t>fail</t>
  </si>
  <si>
    <t>no merit</t>
  </si>
  <si>
    <t>Generic Grading Criteria</t>
  </si>
  <si>
    <t>prevent a unauthorised or invalid card from entering a venue for a match</t>
  </si>
  <si>
    <r>
      <t xml:space="preserve">Part 5: The WECAN system supports some </t>
    </r>
    <r>
      <rPr>
        <b/>
        <i/>
        <u/>
        <sz val="9"/>
        <color theme="1"/>
        <rFont val="Calibri"/>
        <family val="2"/>
        <scheme val="minor"/>
      </rPr>
      <t>advanced features</t>
    </r>
    <r>
      <rPr>
        <b/>
        <i/>
        <sz val="9"/>
        <color theme="1"/>
        <rFont val="Calibri"/>
        <family val="2"/>
        <scheme val="minor"/>
      </rPr>
      <t xml:space="preserve">
Note: The maximum mark you can get in this section is 14, so you may select which features you may wish to implement
</t>
    </r>
  </si>
  <si>
    <t>any extra useful functionality, based on the brief but defined by you e.g.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</si>
</sst>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9"/>
      <color theme="1"/>
      <name val="Calibri Light"/>
      <family val="2"/>
    </font>
    <font>
      <b/>
      <i/>
      <sz val="9"/>
      <color theme="1"/>
      <name val="Calibri"/>
      <family val="2"/>
      <scheme val="minor"/>
    </font>
    <font>
      <i/>
      <sz val="9"/>
      <color rgb="FF808080"/>
      <name val="Calibri Light"/>
      <family val="2"/>
    </font>
    <font>
      <b/>
      <sz val="11"/>
      <color theme="1"/>
      <name val="Calibri Light"/>
      <family val="2"/>
    </font>
    <font>
      <sz val="10"/>
      <color theme="1"/>
      <name val="Calibri Light"/>
      <family val="2"/>
    </font>
    <font>
      <b/>
      <sz val="10"/>
      <color theme="1"/>
      <name val="Calibri"/>
      <family val="2"/>
    </font>
    <font>
      <b/>
      <sz val="10"/>
      <name val="Tahoma"/>
      <family val="2"/>
      <charset val="1"/>
    </font>
    <font>
      <b/>
      <i/>
      <u/>
      <sz val="9"/>
      <color theme="1"/>
      <name val="Calibri"/>
      <family val="2"/>
      <scheme val="minor"/>
    </font>
    <font>
      <i/>
      <sz val="9"/>
      <color theme="9"/>
      <name val="Calibri 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top" wrapText="1"/>
    </xf>
    <xf numFmtId="0" fontId="0" fillId="2" borderId="2" xfId="0" applyFill="1" applyBorder="1"/>
    <xf numFmtId="0" fontId="6" fillId="2" borderId="3" xfId="0" applyFont="1" applyFill="1" applyBorder="1" applyAlignment="1">
      <alignment horizontal="right" wrapText="1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0" fillId="0" borderId="0" xfId="0" applyBorder="1"/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 wrapText="1"/>
    </xf>
    <xf numFmtId="0" fontId="7" fillId="0" borderId="0" xfId="0" applyFont="1" applyBorder="1" applyAlignment="1">
      <alignment horizontal="center" vertical="center" wrapText="1"/>
    </xf>
    <xf numFmtId="0" fontId="0" fillId="2" borderId="1" xfId="0" applyFill="1" applyBorder="1"/>
    <xf numFmtId="0" fontId="6" fillId="2" borderId="1" xfId="0" applyFont="1" applyFill="1" applyBorder="1" applyAlignment="1">
      <alignment horizontal="right" wrapText="1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Border="1" applyAlignment="1">
      <alignment horizontal="right" vertical="center" wrapText="1"/>
    </xf>
    <xf numFmtId="0" fontId="0" fillId="2" borderId="0" xfId="0" applyFill="1" applyBorder="1"/>
    <xf numFmtId="0" fontId="6" fillId="2" borderId="0" xfId="0" applyFont="1" applyFill="1" applyBorder="1" applyAlignment="1">
      <alignment horizontal="right" wrapText="1"/>
    </xf>
    <xf numFmtId="0" fontId="0" fillId="2" borderId="0" xfId="0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right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/>
    </xf>
    <xf numFmtId="0" fontId="8" fillId="0" borderId="8" xfId="0" applyFont="1" applyBorder="1" applyAlignment="1">
      <alignment horizontal="right" vertical="center" wrapText="1"/>
    </xf>
    <xf numFmtId="0" fontId="9" fillId="0" borderId="9" xfId="0" applyFont="1" applyBorder="1" applyAlignment="1">
      <alignment horizontal="center"/>
    </xf>
    <xf numFmtId="0" fontId="8" fillId="0" borderId="10" xfId="0" applyFont="1" applyBorder="1" applyAlignment="1">
      <alignment horizontal="right" vertical="center" wrapText="1"/>
    </xf>
    <xf numFmtId="0" fontId="8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 wrapText="1"/>
    </xf>
    <xf numFmtId="0" fontId="0" fillId="7" borderId="0" xfId="0" applyFill="1"/>
    <xf numFmtId="0" fontId="11" fillId="5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3" borderId="0" xfId="0" applyFill="1"/>
    <xf numFmtId="0" fontId="4" fillId="2" borderId="4" xfId="0" applyFon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4" fillId="2" borderId="4" xfId="0" applyFont="1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2" fillId="0" borderId="0" xfId="0" applyFont="1" applyAlignment="1">
      <alignment horizontal="center"/>
    </xf>
    <xf numFmtId="0" fontId="1" fillId="2" borderId="4" xfId="0" applyFont="1" applyFill="1" applyBorder="1" applyAlignment="1">
      <alignment wrapText="1"/>
    </xf>
    <xf numFmtId="0" fontId="0" fillId="8" borderId="0" xfId="0" applyFill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2"/>
  <sheetViews>
    <sheetView tabSelected="1" topLeftCell="A4" zoomScale="50" zoomScaleNormal="50" workbookViewId="0">
      <selection activeCell="AD4" sqref="AD1:AF1048576"/>
    </sheetView>
  </sheetViews>
  <sheetFormatPr defaultRowHeight="15" x14ac:dyDescent="0.25"/>
  <cols>
    <col min="1" max="1" width="5.42578125" customWidth="1"/>
    <col min="2" max="2" width="73.140625" style="4" customWidth="1"/>
    <col min="3" max="4" width="9.140625" style="1"/>
  </cols>
  <sheetData>
    <row r="1" spans="1:4" ht="18.75" x14ac:dyDescent="0.3">
      <c r="A1" s="50" t="s">
        <v>0</v>
      </c>
      <c r="B1" s="50"/>
      <c r="C1" s="50"/>
      <c r="D1" s="50"/>
    </row>
    <row r="2" spans="1:4" ht="18.95" customHeight="1" x14ac:dyDescent="0.25">
      <c r="B2" s="4" t="s">
        <v>1</v>
      </c>
    </row>
    <row r="3" spans="1:4" ht="18.95" customHeight="1" x14ac:dyDescent="0.25">
      <c r="A3" s="45" t="s">
        <v>2</v>
      </c>
      <c r="B3" s="45"/>
      <c r="C3" s="45"/>
      <c r="D3" s="45"/>
    </row>
    <row r="4" spans="1:4" s="18" customFormat="1" ht="24.75" customHeight="1" x14ac:dyDescent="0.25">
      <c r="A4" s="44" t="s">
        <v>3</v>
      </c>
      <c r="B4" s="44"/>
      <c r="C4" s="44"/>
      <c r="D4" s="44"/>
    </row>
    <row r="5" spans="1:4" ht="18.95" customHeight="1" x14ac:dyDescent="0.25">
      <c r="A5" s="1" t="s">
        <v>9</v>
      </c>
      <c r="B5" s="5" t="s">
        <v>4</v>
      </c>
      <c r="C5" s="38"/>
      <c r="D5" s="1">
        <v>2</v>
      </c>
    </row>
    <row r="6" spans="1:4" ht="18.95" customHeight="1" x14ac:dyDescent="0.25">
      <c r="A6" s="1" t="s">
        <v>9</v>
      </c>
      <c r="B6" s="3" t="s">
        <v>5</v>
      </c>
      <c r="C6" s="38"/>
      <c r="D6" s="1">
        <v>2</v>
      </c>
    </row>
    <row r="7" spans="1:4" ht="18.95" customHeight="1" x14ac:dyDescent="0.25">
      <c r="A7" s="8"/>
      <c r="B7" s="9" t="s">
        <v>15</v>
      </c>
      <c r="C7" s="10">
        <f>SUM(C5:C6)</f>
        <v>0</v>
      </c>
      <c r="D7" s="10">
        <f>SUM(D5:D6)</f>
        <v>4</v>
      </c>
    </row>
    <row r="8" spans="1:4" s="18" customFormat="1" ht="22.5" customHeight="1" x14ac:dyDescent="0.25">
      <c r="A8" s="51" t="s">
        <v>37</v>
      </c>
      <c r="B8" s="51"/>
      <c r="C8" s="51"/>
      <c r="D8" s="51"/>
    </row>
    <row r="9" spans="1:4" ht="18.95" customHeight="1" x14ac:dyDescent="0.25">
      <c r="A9" s="6" t="s">
        <v>9</v>
      </c>
      <c r="B9" s="3" t="s">
        <v>6</v>
      </c>
      <c r="C9" s="38"/>
      <c r="D9" s="1">
        <v>2</v>
      </c>
    </row>
    <row r="10" spans="1:4" ht="22.5" customHeight="1" x14ac:dyDescent="0.25">
      <c r="A10" s="6" t="s">
        <v>9</v>
      </c>
      <c r="B10" s="3" t="s">
        <v>7</v>
      </c>
      <c r="C10" s="38"/>
      <c r="D10" s="1">
        <v>2</v>
      </c>
    </row>
    <row r="11" spans="1:4" ht="22.5" customHeight="1" x14ac:dyDescent="0.25">
      <c r="A11" s="6" t="s">
        <v>9</v>
      </c>
      <c r="B11" s="7" t="s">
        <v>8</v>
      </c>
      <c r="C11" s="38"/>
      <c r="D11" s="1">
        <v>2</v>
      </c>
    </row>
    <row r="12" spans="1:4" ht="18.95" customHeight="1" x14ac:dyDescent="0.25">
      <c r="A12" s="6" t="s">
        <v>9</v>
      </c>
      <c r="B12" s="7" t="s">
        <v>11</v>
      </c>
      <c r="C12" s="38"/>
      <c r="D12" s="1">
        <v>4</v>
      </c>
    </row>
    <row r="13" spans="1:4" ht="18.95" customHeight="1" x14ac:dyDescent="0.25">
      <c r="A13" s="11" t="s">
        <v>9</v>
      </c>
      <c r="B13" s="12" t="s">
        <v>12</v>
      </c>
      <c r="C13" s="54"/>
      <c r="D13" s="1">
        <v>4</v>
      </c>
    </row>
    <row r="14" spans="1:4" ht="18.95" customHeight="1" x14ac:dyDescent="0.25">
      <c r="A14" s="11" t="s">
        <v>9</v>
      </c>
      <c r="B14" s="12" t="s">
        <v>14</v>
      </c>
      <c r="D14" s="1">
        <v>4</v>
      </c>
    </row>
    <row r="15" spans="1:4" ht="18.95" customHeight="1" x14ac:dyDescent="0.25">
      <c r="A15" s="11" t="s">
        <v>9</v>
      </c>
      <c r="B15" s="12" t="s">
        <v>13</v>
      </c>
      <c r="D15" s="1">
        <v>4</v>
      </c>
    </row>
    <row r="16" spans="1:4" ht="18.95" customHeight="1" x14ac:dyDescent="0.25">
      <c r="A16" s="11" t="s">
        <v>9</v>
      </c>
      <c r="B16" s="12" t="s">
        <v>10</v>
      </c>
      <c r="C16" s="38"/>
      <c r="D16" s="1">
        <v>4</v>
      </c>
    </row>
    <row r="17" spans="1:4" ht="18.95" customHeight="1" x14ac:dyDescent="0.25">
      <c r="A17" s="8"/>
      <c r="B17" s="9" t="s">
        <v>16</v>
      </c>
      <c r="C17" s="10">
        <f>SUM(C9:C16)</f>
        <v>0</v>
      </c>
      <c r="D17" s="10">
        <f>SUM(D9:D16)</f>
        <v>26</v>
      </c>
    </row>
    <row r="18" spans="1:4" ht="18.95" customHeight="1" x14ac:dyDescent="0.25">
      <c r="A18" s="46" t="s">
        <v>17</v>
      </c>
      <c r="B18" s="47"/>
      <c r="C18" s="47"/>
      <c r="D18" s="47"/>
    </row>
    <row r="19" spans="1:4" ht="22.5" customHeight="1" x14ac:dyDescent="0.25">
      <c r="A19" s="23" t="s">
        <v>9</v>
      </c>
      <c r="B19" s="12" t="s">
        <v>18</v>
      </c>
      <c r="D19" s="1">
        <v>4</v>
      </c>
    </row>
    <row r="20" spans="1:4" ht="22.5" customHeight="1" x14ac:dyDescent="0.25">
      <c r="A20" s="23" t="s">
        <v>9</v>
      </c>
      <c r="B20" s="12" t="s">
        <v>19</v>
      </c>
      <c r="D20" s="1">
        <v>4</v>
      </c>
    </row>
    <row r="21" spans="1:4" ht="22.5" customHeight="1" x14ac:dyDescent="0.25">
      <c r="A21" s="23" t="s">
        <v>9</v>
      </c>
      <c r="B21" s="12" t="s">
        <v>20</v>
      </c>
      <c r="D21" s="1">
        <v>4</v>
      </c>
    </row>
    <row r="22" spans="1:4" ht="18.95" customHeight="1" x14ac:dyDescent="0.25">
      <c r="A22" s="8"/>
      <c r="B22" s="9" t="s">
        <v>21</v>
      </c>
      <c r="C22" s="10">
        <f>SUM(C19:C21)</f>
        <v>0</v>
      </c>
      <c r="D22" s="10">
        <f>SUM(D19:D21)</f>
        <v>12</v>
      </c>
    </row>
    <row r="23" spans="1:4" ht="18.95" customHeight="1" x14ac:dyDescent="0.25">
      <c r="A23" s="46" t="s">
        <v>22</v>
      </c>
      <c r="B23" s="47"/>
      <c r="C23" s="47"/>
      <c r="D23" s="47"/>
    </row>
    <row r="24" spans="1:4" s="13" customFormat="1" ht="18.95" customHeight="1" x14ac:dyDescent="0.25">
      <c r="A24" s="23" t="s">
        <v>9</v>
      </c>
      <c r="B24" s="14" t="s">
        <v>23</v>
      </c>
      <c r="C24" s="52"/>
      <c r="D24" s="15">
        <v>2</v>
      </c>
    </row>
    <row r="25" spans="1:4" s="13" customFormat="1" ht="18.95" customHeight="1" x14ac:dyDescent="0.25">
      <c r="A25" s="23" t="s">
        <v>9</v>
      </c>
      <c r="B25" s="14" t="s">
        <v>24</v>
      </c>
      <c r="C25" s="52"/>
      <c r="D25" s="15">
        <v>2</v>
      </c>
    </row>
    <row r="26" spans="1:4" s="13" customFormat="1" ht="18.95" customHeight="1" x14ac:dyDescent="0.25">
      <c r="A26" s="23" t="s">
        <v>9</v>
      </c>
      <c r="B26" s="14" t="s">
        <v>25</v>
      </c>
      <c r="C26" s="52"/>
      <c r="D26" s="15">
        <v>4</v>
      </c>
    </row>
    <row r="27" spans="1:4" s="13" customFormat="1" ht="18.95" customHeight="1" x14ac:dyDescent="0.25">
      <c r="A27" s="23" t="s">
        <v>9</v>
      </c>
      <c r="B27" s="14" t="s">
        <v>26</v>
      </c>
      <c r="C27" s="52"/>
      <c r="D27" s="15">
        <v>4</v>
      </c>
    </row>
    <row r="28" spans="1:4" s="13" customFormat="1" ht="22.5" customHeight="1" x14ac:dyDescent="0.25">
      <c r="A28" s="23" t="s">
        <v>9</v>
      </c>
      <c r="B28" s="14" t="s">
        <v>84</v>
      </c>
      <c r="C28" s="15"/>
      <c r="D28" s="15">
        <v>4</v>
      </c>
    </row>
    <row r="29" spans="1:4" s="13" customFormat="1" ht="18.95" customHeight="1" x14ac:dyDescent="0.25">
      <c r="A29" s="23" t="s">
        <v>9</v>
      </c>
      <c r="B29" s="2" t="s">
        <v>35</v>
      </c>
      <c r="C29" s="52"/>
      <c r="D29" s="15">
        <v>4</v>
      </c>
    </row>
    <row r="30" spans="1:4" s="13" customFormat="1" ht="18.95" customHeight="1" x14ac:dyDescent="0.25">
      <c r="A30" s="23" t="s">
        <v>9</v>
      </c>
      <c r="B30" s="2" t="s">
        <v>36</v>
      </c>
      <c r="C30" s="52"/>
      <c r="D30" s="17">
        <v>4</v>
      </c>
    </row>
    <row r="31" spans="1:4" ht="18.95" customHeight="1" x14ac:dyDescent="0.25">
      <c r="A31" s="8"/>
      <c r="B31" s="9" t="s">
        <v>27</v>
      </c>
      <c r="C31" s="10">
        <f>SUM(C24:C30)</f>
        <v>0</v>
      </c>
      <c r="D31" s="10">
        <f>SUM(D24:D30)</f>
        <v>24</v>
      </c>
    </row>
    <row r="32" spans="1:4" s="16" customFormat="1" ht="24.75" customHeight="1" x14ac:dyDescent="0.25">
      <c r="A32" s="48" t="s">
        <v>85</v>
      </c>
      <c r="B32" s="49"/>
      <c r="C32" s="49"/>
      <c r="D32" s="49"/>
    </row>
    <row r="33" spans="1:4" ht="18.95" customHeight="1" x14ac:dyDescent="0.25">
      <c r="A33" s="23" t="s">
        <v>9</v>
      </c>
      <c r="B33" s="14" t="s">
        <v>29</v>
      </c>
      <c r="C33" s="41"/>
      <c r="D33" s="1">
        <v>4</v>
      </c>
    </row>
    <row r="34" spans="1:4" ht="18.95" customHeight="1" x14ac:dyDescent="0.25">
      <c r="A34" s="23" t="s">
        <v>9</v>
      </c>
      <c r="B34" s="14" t="s">
        <v>30</v>
      </c>
      <c r="C34" s="39"/>
      <c r="D34" s="1">
        <v>4</v>
      </c>
    </row>
    <row r="35" spans="1:4" ht="18.95" customHeight="1" x14ac:dyDescent="0.25">
      <c r="A35" s="23" t="s">
        <v>9</v>
      </c>
      <c r="B35" s="14" t="s">
        <v>31</v>
      </c>
      <c r="C35" s="41"/>
      <c r="D35" s="1">
        <v>4</v>
      </c>
    </row>
    <row r="36" spans="1:4" ht="18.95" customHeight="1" x14ac:dyDescent="0.25">
      <c r="A36" s="23" t="s">
        <v>9</v>
      </c>
      <c r="B36" s="14" t="s">
        <v>32</v>
      </c>
      <c r="C36" s="53"/>
      <c r="D36" s="1">
        <v>4</v>
      </c>
    </row>
    <row r="37" spans="1:4" ht="18.95" customHeight="1" x14ac:dyDescent="0.25">
      <c r="A37" s="23" t="s">
        <v>9</v>
      </c>
      <c r="B37" s="14" t="s">
        <v>33</v>
      </c>
      <c r="C37" s="53"/>
      <c r="D37" s="1">
        <v>4</v>
      </c>
    </row>
    <row r="38" spans="1:4" ht="18.95" customHeight="1" x14ac:dyDescent="0.25">
      <c r="A38" s="23" t="s">
        <v>9</v>
      </c>
      <c r="B38" s="14" t="s">
        <v>86</v>
      </c>
      <c r="C38" s="39"/>
      <c r="D38" s="1">
        <v>6</v>
      </c>
    </row>
    <row r="39" spans="1:4" ht="18.95" customHeight="1" x14ac:dyDescent="0.25">
      <c r="A39" s="8"/>
      <c r="B39" s="9" t="s">
        <v>34</v>
      </c>
      <c r="C39" s="10">
        <f>SUM(C33:C38)</f>
        <v>0</v>
      </c>
      <c r="D39" s="10">
        <v>14</v>
      </c>
    </row>
    <row r="40" spans="1:4" ht="18.95" customHeight="1" x14ac:dyDescent="0.25">
      <c r="A40" s="8"/>
      <c r="B40" s="9" t="s">
        <v>28</v>
      </c>
      <c r="C40" s="10">
        <f>SUM(C39+C31+C22+C17+C7)</f>
        <v>0</v>
      </c>
      <c r="D40" s="10">
        <f>SUM(D39+D31+D22+D17+D7)</f>
        <v>80</v>
      </c>
    </row>
    <row r="41" spans="1:4" ht="18.95" customHeight="1" x14ac:dyDescent="0.25">
      <c r="A41" s="45" t="s">
        <v>38</v>
      </c>
      <c r="B41" s="45"/>
      <c r="C41" s="45"/>
      <c r="D41" s="45"/>
    </row>
    <row r="42" spans="1:4" s="18" customFormat="1" ht="18.95" customHeight="1" x14ac:dyDescent="0.25">
      <c r="A42" s="44" t="s">
        <v>39</v>
      </c>
      <c r="B42" s="44"/>
      <c r="C42" s="44"/>
      <c r="D42" s="44"/>
    </row>
    <row r="43" spans="1:4" s="4" customFormat="1" ht="18.95" customHeight="1" x14ac:dyDescent="0.25">
      <c r="B43" s="14" t="s">
        <v>40</v>
      </c>
      <c r="C43"/>
      <c r="D43" s="20">
        <v>4</v>
      </c>
    </row>
    <row r="44" spans="1:4" s="4" customFormat="1" ht="18.95" customHeight="1" x14ac:dyDescent="0.25">
      <c r="B44" s="14" t="s">
        <v>41</v>
      </c>
      <c r="C44"/>
      <c r="D44" s="20">
        <v>4</v>
      </c>
    </row>
    <row r="45" spans="1:4" s="4" customFormat="1" ht="24.75" customHeight="1" x14ac:dyDescent="0.25">
      <c r="B45" s="14" t="s">
        <v>42</v>
      </c>
      <c r="C45"/>
      <c r="D45" s="20">
        <v>4</v>
      </c>
    </row>
    <row r="46" spans="1:4" s="4" customFormat="1" ht="23.25" customHeight="1" x14ac:dyDescent="0.25">
      <c r="B46" s="14" t="s">
        <v>43</v>
      </c>
      <c r="C46"/>
      <c r="D46" s="20">
        <v>4</v>
      </c>
    </row>
    <row r="47" spans="1:4" s="4" customFormat="1" ht="18.95" customHeight="1" x14ac:dyDescent="0.25">
      <c r="B47" s="14" t="s">
        <v>44</v>
      </c>
      <c r="C47"/>
      <c r="D47" s="20">
        <v>4</v>
      </c>
    </row>
    <row r="48" spans="1:4" s="4" customFormat="1" ht="18.95" customHeight="1" x14ac:dyDescent="0.25">
      <c r="B48" s="14" t="s">
        <v>45</v>
      </c>
      <c r="C48"/>
      <c r="D48" s="20">
        <v>4</v>
      </c>
    </row>
    <row r="49" spans="1:4" ht="18.95" customHeight="1" x14ac:dyDescent="0.25">
      <c r="A49" s="21"/>
      <c r="B49" s="22" t="s">
        <v>55</v>
      </c>
      <c r="C49" s="10">
        <f>SUM(C43:C48)</f>
        <v>0</v>
      </c>
      <c r="D49" s="10">
        <f>SUM(D43:D48)</f>
        <v>24</v>
      </c>
    </row>
    <row r="50" spans="1:4" s="4" customFormat="1" ht="18.95" customHeight="1" x14ac:dyDescent="0.25">
      <c r="A50" s="45" t="s">
        <v>46</v>
      </c>
      <c r="B50" s="45"/>
      <c r="C50" s="45"/>
      <c r="D50" s="45"/>
    </row>
    <row r="51" spans="1:4" s="4" customFormat="1" ht="18.95" customHeight="1" x14ac:dyDescent="0.25">
      <c r="A51" s="44" t="s">
        <v>47</v>
      </c>
      <c r="B51" s="44"/>
      <c r="C51" s="44"/>
      <c r="D51" s="44"/>
    </row>
    <row r="52" spans="1:4" s="4" customFormat="1" ht="18.95" customHeight="1" x14ac:dyDescent="0.25">
      <c r="B52" s="14" t="s">
        <v>48</v>
      </c>
      <c r="C52" s="40"/>
      <c r="D52" s="19">
        <v>4</v>
      </c>
    </row>
    <row r="53" spans="1:4" s="4" customFormat="1" ht="18.95" customHeight="1" x14ac:dyDescent="0.25">
      <c r="B53" s="14" t="s">
        <v>49</v>
      </c>
      <c r="C53" s="19"/>
      <c r="D53" s="19">
        <v>6</v>
      </c>
    </row>
    <row r="54" spans="1:4" s="4" customFormat="1" ht="21.75" customHeight="1" x14ac:dyDescent="0.25">
      <c r="B54" s="14" t="s">
        <v>50</v>
      </c>
      <c r="C54" s="19"/>
      <c r="D54" s="19">
        <v>6</v>
      </c>
    </row>
    <row r="55" spans="1:4" ht="18.95" customHeight="1" x14ac:dyDescent="0.25">
      <c r="A55" s="21"/>
      <c r="B55" s="22" t="s">
        <v>56</v>
      </c>
      <c r="C55" s="10">
        <f>SUM(C52:C54)</f>
        <v>0</v>
      </c>
      <c r="D55" s="10">
        <f>SUM(D52:D54)</f>
        <v>16</v>
      </c>
    </row>
    <row r="56" spans="1:4" s="4" customFormat="1" ht="18.95" customHeight="1" x14ac:dyDescent="0.25">
      <c r="A56" s="45" t="s">
        <v>51</v>
      </c>
      <c r="B56" s="45"/>
      <c r="C56" s="45"/>
      <c r="D56" s="45"/>
    </row>
    <row r="57" spans="1:4" s="4" customFormat="1" ht="18.95" customHeight="1" x14ac:dyDescent="0.25">
      <c r="A57" s="44" t="s">
        <v>52</v>
      </c>
      <c r="B57" s="44"/>
      <c r="C57" s="44"/>
      <c r="D57" s="44"/>
    </row>
    <row r="58" spans="1:4" s="14" customFormat="1" ht="18.95" customHeight="1" x14ac:dyDescent="0.25">
      <c r="B58" s="14" t="s">
        <v>53</v>
      </c>
      <c r="D58" s="19">
        <v>5</v>
      </c>
    </row>
    <row r="59" spans="1:4" s="14" customFormat="1" ht="23.25" customHeight="1" x14ac:dyDescent="0.25">
      <c r="B59" s="14" t="s">
        <v>54</v>
      </c>
      <c r="D59" s="19">
        <v>5</v>
      </c>
    </row>
    <row r="60" spans="1:4" ht="18.95" customHeight="1" x14ac:dyDescent="0.25">
      <c r="A60" s="21"/>
      <c r="B60" s="22" t="s">
        <v>57</v>
      </c>
      <c r="C60" s="10">
        <f>SUM(C58:C59)</f>
        <v>0</v>
      </c>
      <c r="D60" s="10">
        <f>SUM(D58:D59)</f>
        <v>10</v>
      </c>
    </row>
    <row r="61" spans="1:4" s="4" customFormat="1" ht="18.95" customHeight="1" x14ac:dyDescent="0.25">
      <c r="A61" s="45" t="s">
        <v>58</v>
      </c>
      <c r="B61" s="45"/>
      <c r="C61" s="45"/>
      <c r="D61" s="45"/>
    </row>
    <row r="62" spans="1:4" s="4" customFormat="1" ht="18.95" customHeight="1" x14ac:dyDescent="0.25">
      <c r="A62" s="44" t="s">
        <v>59</v>
      </c>
      <c r="B62" s="44"/>
      <c r="C62" s="44"/>
      <c r="D62" s="44"/>
    </row>
    <row r="63" spans="1:4" s="14" customFormat="1" ht="18.95" customHeight="1" x14ac:dyDescent="0.25">
      <c r="B63" s="14" t="s">
        <v>60</v>
      </c>
      <c r="C63" s="43"/>
      <c r="D63" s="19">
        <v>6</v>
      </c>
    </row>
    <row r="64" spans="1:4" s="14" customFormat="1" ht="18.95" customHeight="1" x14ac:dyDescent="0.25">
      <c r="B64" s="14" t="s">
        <v>61</v>
      </c>
      <c r="C64" s="42"/>
      <c r="D64" s="19">
        <v>9</v>
      </c>
    </row>
    <row r="65" spans="1:5" s="14" customFormat="1" ht="18.95" customHeight="1" x14ac:dyDescent="0.25">
      <c r="B65" s="14" t="s">
        <v>62</v>
      </c>
      <c r="D65" s="19">
        <v>5</v>
      </c>
    </row>
    <row r="66" spans="1:5" ht="18.95" customHeight="1" x14ac:dyDescent="0.25">
      <c r="A66" s="21"/>
      <c r="B66" s="22" t="s">
        <v>63</v>
      </c>
      <c r="C66" s="10">
        <f>SUM(C63:C65)</f>
        <v>0</v>
      </c>
      <c r="D66" s="10">
        <f>SUM(D63:D65)</f>
        <v>20</v>
      </c>
    </row>
    <row r="67" spans="1:5" ht="18.95" customHeight="1" x14ac:dyDescent="0.25">
      <c r="A67" s="21"/>
      <c r="B67" s="22" t="s">
        <v>64</v>
      </c>
      <c r="C67" s="10">
        <f>SUM(C66+C60+C55+C49+C40)</f>
        <v>0</v>
      </c>
      <c r="D67" s="10">
        <f>SUM(D66+D60+D55+D49+D40)</f>
        <v>150</v>
      </c>
    </row>
    <row r="68" spans="1:5" ht="18.95" customHeight="1" x14ac:dyDescent="0.25">
      <c r="A68" s="21"/>
      <c r="B68" s="22" t="s">
        <v>65</v>
      </c>
      <c r="C68" s="10">
        <f>C67/150*100</f>
        <v>0</v>
      </c>
      <c r="D68" s="10">
        <f>D67/150*100</f>
        <v>100</v>
      </c>
    </row>
    <row r="69" spans="1:5" ht="18.95" customHeight="1" x14ac:dyDescent="0.25">
      <c r="A69" s="21"/>
      <c r="B69" s="22" t="s">
        <v>66</v>
      </c>
      <c r="C69" s="10">
        <f>C68/5</f>
        <v>0</v>
      </c>
      <c r="D69" s="10">
        <f>D68/5</f>
        <v>20</v>
      </c>
    </row>
    <row r="70" spans="1:5" ht="18.95" customHeight="1" x14ac:dyDescent="0.25">
      <c r="A70" s="25"/>
      <c r="B70" s="26"/>
      <c r="C70" s="27"/>
      <c r="D70" s="27"/>
    </row>
    <row r="71" spans="1:5" s="14" customFormat="1" ht="18.95" customHeight="1" thickBot="1" x14ac:dyDescent="0.3">
      <c r="B71" s="24" t="s">
        <v>83</v>
      </c>
      <c r="C71" s="28"/>
      <c r="D71" s="19"/>
    </row>
    <row r="72" spans="1:5" s="14" customFormat="1" ht="18.95" customHeight="1" x14ac:dyDescent="0.25">
      <c r="B72" s="30" t="s">
        <v>75</v>
      </c>
      <c r="C72" s="31" t="s">
        <v>67</v>
      </c>
      <c r="D72" s="32" t="str">
        <f>IF($C$68&gt;=79.5,"√","")</f>
        <v/>
      </c>
      <c r="E72"/>
    </row>
    <row r="73" spans="1:5" s="14" customFormat="1" ht="22.5" customHeight="1" x14ac:dyDescent="0.25">
      <c r="B73" s="33" t="s">
        <v>76</v>
      </c>
      <c r="C73" s="29" t="s">
        <v>68</v>
      </c>
      <c r="D73" s="34" t="str">
        <f>IF($C$68&lt;69.5," ",IF($C$68&lt;79.5,"√",""))</f>
        <v xml:space="preserve"> </v>
      </c>
      <c r="E73"/>
    </row>
    <row r="74" spans="1:5" s="14" customFormat="1" ht="22.5" customHeight="1" x14ac:dyDescent="0.25">
      <c r="B74" s="33" t="s">
        <v>77</v>
      </c>
      <c r="C74" s="29" t="s">
        <v>69</v>
      </c>
      <c r="D74" s="34" t="str">
        <f>IF($C$68&lt;59.5," ",IF($C$68&lt;69.5,"√",""))</f>
        <v xml:space="preserve"> </v>
      </c>
      <c r="E74"/>
    </row>
    <row r="75" spans="1:5" s="14" customFormat="1" ht="22.5" customHeight="1" x14ac:dyDescent="0.25">
      <c r="B75" s="33" t="s">
        <v>78</v>
      </c>
      <c r="C75" s="29" t="s">
        <v>70</v>
      </c>
      <c r="D75" s="34" t="str">
        <f>IF($C$68&lt;49.5," ",IF($C$68&lt;59.5,"√",""))</f>
        <v xml:space="preserve"> </v>
      </c>
      <c r="E75"/>
    </row>
    <row r="76" spans="1:5" s="14" customFormat="1" ht="22.5" customHeight="1" x14ac:dyDescent="0.25">
      <c r="B76" s="33" t="s">
        <v>79</v>
      </c>
      <c r="C76" s="29" t="s">
        <v>71</v>
      </c>
      <c r="D76" s="34" t="str">
        <f>IF($C$68&lt;39.5," ",IF($C$68&lt;49.5,"√",""))</f>
        <v xml:space="preserve"> </v>
      </c>
      <c r="E76"/>
    </row>
    <row r="77" spans="1:5" s="14" customFormat="1" ht="22.5" customHeight="1" x14ac:dyDescent="0.25">
      <c r="B77" s="33" t="s">
        <v>80</v>
      </c>
      <c r="C77" s="29" t="s">
        <v>72</v>
      </c>
      <c r="D77" s="34" t="str">
        <f>IF($C$68&lt;29.5," ",IF($C$68&lt;39.5,"√",""))</f>
        <v xml:space="preserve"> </v>
      </c>
      <c r="E77"/>
    </row>
    <row r="78" spans="1:5" s="14" customFormat="1" ht="22.5" customHeight="1" x14ac:dyDescent="0.25">
      <c r="B78" s="33" t="s">
        <v>81</v>
      </c>
      <c r="C78" s="29" t="s">
        <v>73</v>
      </c>
      <c r="D78" s="34" t="str">
        <f>IF($C$68&lt;19.5," ",IF($C$68&lt;29.5,"√",""))</f>
        <v xml:space="preserve"> </v>
      </c>
      <c r="E78"/>
    </row>
    <row r="79" spans="1:5" s="14" customFormat="1" ht="22.5" customHeight="1" thickBot="1" x14ac:dyDescent="0.3">
      <c r="B79" s="35" t="s">
        <v>82</v>
      </c>
      <c r="C79" s="36" t="s">
        <v>74</v>
      </c>
      <c r="D79" s="37" t="str">
        <f>IF($C$68&lt;0," ",IF($C$68&lt;19.5,"√",""))</f>
        <v>√</v>
      </c>
      <c r="E79"/>
    </row>
    <row r="80" spans="1:5" s="14" customFormat="1" ht="22.5" customHeight="1" x14ac:dyDescent="0.25"/>
    <row r="81" s="14" customFormat="1" ht="22.5" customHeight="1" x14ac:dyDescent="0.25"/>
    <row r="82" s="14" customFormat="1" ht="22.5" customHeight="1" x14ac:dyDescent="0.25"/>
    <row r="83" s="14" customFormat="1" ht="22.5" customHeight="1" x14ac:dyDescent="0.25"/>
    <row r="84" s="14" customFormat="1" ht="22.5" customHeight="1" x14ac:dyDescent="0.25"/>
    <row r="85" s="14" customFormat="1" ht="22.5" customHeight="1" x14ac:dyDescent="0.25"/>
    <row r="86" s="14" customFormat="1" ht="22.5" customHeight="1" x14ac:dyDescent="0.25"/>
    <row r="87" s="14" customFormat="1" ht="22.5" customHeight="1" x14ac:dyDescent="0.25"/>
    <row r="88" s="14" customFormat="1" ht="22.5" customHeight="1" x14ac:dyDescent="0.25"/>
    <row r="89" s="14" customFormat="1" ht="22.5" customHeight="1" x14ac:dyDescent="0.25"/>
    <row r="90" s="14" customFormat="1" ht="22.5" customHeight="1" x14ac:dyDescent="0.25"/>
    <row r="91" s="14" customFormat="1" ht="22.5" customHeight="1" x14ac:dyDescent="0.25"/>
    <row r="92" s="14" customFormat="1" ht="22.5" customHeight="1" x14ac:dyDescent="0.25"/>
    <row r="93" s="14" customFormat="1" ht="22.5" customHeight="1" x14ac:dyDescent="0.25"/>
    <row r="94" ht="22.5" customHeight="1" x14ac:dyDescent="0.25"/>
    <row r="95" ht="22.5" customHeight="1" x14ac:dyDescent="0.25"/>
    <row r="96" ht="22.5" customHeight="1" x14ac:dyDescent="0.25"/>
    <row r="97" ht="22.5" customHeight="1" x14ac:dyDescent="0.25"/>
    <row r="98" ht="22.5" customHeight="1" x14ac:dyDescent="0.25"/>
    <row r="99" ht="22.5" customHeight="1" x14ac:dyDescent="0.25"/>
    <row r="100" ht="22.5" customHeight="1" x14ac:dyDescent="0.25"/>
    <row r="101" ht="22.5" customHeight="1" x14ac:dyDescent="0.25"/>
    <row r="102" ht="22.5" customHeight="1" x14ac:dyDescent="0.25"/>
    <row r="103" ht="22.5" customHeight="1" x14ac:dyDescent="0.25"/>
    <row r="104" ht="22.5" customHeight="1" x14ac:dyDescent="0.25"/>
    <row r="105" ht="22.5" customHeight="1" x14ac:dyDescent="0.25"/>
    <row r="106" ht="22.5" customHeight="1" x14ac:dyDescent="0.25"/>
    <row r="107" ht="22.5" customHeight="1" x14ac:dyDescent="0.25"/>
    <row r="108" ht="22.5" customHeight="1" x14ac:dyDescent="0.25"/>
    <row r="109" ht="22.5" customHeight="1" x14ac:dyDescent="0.25"/>
    <row r="110" ht="22.5" customHeight="1" x14ac:dyDescent="0.25"/>
    <row r="111" ht="22.5" customHeight="1" x14ac:dyDescent="0.25"/>
    <row r="112" ht="22.5" customHeight="1" x14ac:dyDescent="0.25"/>
    <row r="113" ht="22.5" customHeight="1" x14ac:dyDescent="0.25"/>
    <row r="114" ht="22.5" customHeight="1" x14ac:dyDescent="0.25"/>
    <row r="115" ht="22.5" customHeight="1" x14ac:dyDescent="0.25"/>
    <row r="116" ht="22.5" customHeight="1" x14ac:dyDescent="0.25"/>
    <row r="117" ht="22.5" customHeight="1" x14ac:dyDescent="0.25"/>
    <row r="118" ht="22.5" customHeight="1" x14ac:dyDescent="0.25"/>
    <row r="119" ht="22.5" customHeight="1" x14ac:dyDescent="0.25"/>
    <row r="120" ht="22.5" customHeight="1" x14ac:dyDescent="0.25"/>
    <row r="121" ht="22.5" customHeight="1" x14ac:dyDescent="0.25"/>
    <row r="122" ht="22.5" customHeight="1" x14ac:dyDescent="0.25"/>
    <row r="123" ht="22.5" customHeight="1" x14ac:dyDescent="0.25"/>
    <row r="124" ht="22.5" customHeight="1" x14ac:dyDescent="0.25"/>
    <row r="125" ht="22.5" customHeight="1" x14ac:dyDescent="0.25"/>
    <row r="126" ht="22.5" customHeight="1" x14ac:dyDescent="0.25"/>
    <row r="127" ht="22.5" customHeight="1" x14ac:dyDescent="0.25"/>
    <row r="128" ht="22.5" customHeight="1" x14ac:dyDescent="0.25"/>
    <row r="129" ht="22.5" customHeight="1" x14ac:dyDescent="0.25"/>
    <row r="130" ht="22.5" customHeight="1" x14ac:dyDescent="0.25"/>
    <row r="131" ht="22.5" customHeight="1" x14ac:dyDescent="0.25"/>
    <row r="132" ht="22.5" customHeight="1" x14ac:dyDescent="0.25"/>
    <row r="133" ht="22.5" customHeight="1" x14ac:dyDescent="0.25"/>
    <row r="134" ht="22.5" customHeight="1" x14ac:dyDescent="0.25"/>
    <row r="135" ht="22.5" customHeight="1" x14ac:dyDescent="0.25"/>
    <row r="136" ht="22.5" customHeight="1" x14ac:dyDescent="0.25"/>
    <row r="137" ht="22.5" customHeight="1" x14ac:dyDescent="0.25"/>
    <row r="138" ht="22.5" customHeight="1" x14ac:dyDescent="0.25"/>
    <row r="139" ht="22.5" customHeight="1" x14ac:dyDescent="0.25"/>
    <row r="140" ht="22.5" customHeight="1" x14ac:dyDescent="0.25"/>
    <row r="141" ht="22.5" customHeight="1" x14ac:dyDescent="0.25"/>
    <row r="142" ht="22.5" customHeight="1" x14ac:dyDescent="0.25"/>
    <row r="143" ht="22.5" customHeight="1" x14ac:dyDescent="0.25"/>
    <row r="144" ht="22.5" customHeight="1" x14ac:dyDescent="0.25"/>
    <row r="145" ht="22.5" customHeight="1" x14ac:dyDescent="0.25"/>
    <row r="146" ht="22.5" customHeight="1" x14ac:dyDescent="0.25"/>
    <row r="147" ht="22.5" customHeight="1" x14ac:dyDescent="0.25"/>
    <row r="148" ht="22.5" customHeight="1" x14ac:dyDescent="0.25"/>
    <row r="149" ht="22.5" customHeight="1" x14ac:dyDescent="0.25"/>
    <row r="150" ht="22.5" customHeight="1" x14ac:dyDescent="0.25"/>
    <row r="151" ht="22.5" customHeight="1" x14ac:dyDescent="0.25"/>
    <row r="152" ht="22.5" customHeight="1" x14ac:dyDescent="0.25"/>
    <row r="153" ht="22.5" customHeight="1" x14ac:dyDescent="0.25"/>
    <row r="154" ht="22.5" customHeight="1" x14ac:dyDescent="0.25"/>
    <row r="155" ht="22.5" customHeight="1" x14ac:dyDescent="0.25"/>
    <row r="156" ht="22.5" customHeight="1" x14ac:dyDescent="0.25"/>
    <row r="157" ht="22.5" customHeight="1" x14ac:dyDescent="0.25"/>
    <row r="158" ht="22.5" customHeight="1" x14ac:dyDescent="0.25"/>
    <row r="159" ht="22.5" customHeight="1" x14ac:dyDescent="0.25"/>
    <row r="160" ht="22.5" customHeight="1" x14ac:dyDescent="0.25"/>
    <row r="161" ht="22.5" customHeight="1" x14ac:dyDescent="0.25"/>
    <row r="162" ht="22.5" customHeight="1" x14ac:dyDescent="0.25"/>
    <row r="163" ht="22.5" customHeight="1" x14ac:dyDescent="0.25"/>
    <row r="164" ht="22.5" customHeight="1" x14ac:dyDescent="0.25"/>
    <row r="165" ht="22.5" customHeight="1" x14ac:dyDescent="0.25"/>
    <row r="166" ht="22.5" customHeight="1" x14ac:dyDescent="0.25"/>
    <row r="167" ht="22.5" customHeight="1" x14ac:dyDescent="0.25"/>
    <row r="168" ht="22.5" customHeight="1" x14ac:dyDescent="0.25"/>
    <row r="169" ht="22.5" customHeight="1" x14ac:dyDescent="0.25"/>
    <row r="170" ht="22.5" customHeight="1" x14ac:dyDescent="0.25"/>
    <row r="171" ht="22.5" customHeight="1" x14ac:dyDescent="0.25"/>
    <row r="172" ht="22.5" customHeight="1" x14ac:dyDescent="0.25"/>
    <row r="173" ht="22.5" customHeight="1" x14ac:dyDescent="0.25"/>
    <row r="174" ht="22.5" customHeight="1" x14ac:dyDescent="0.25"/>
    <row r="175" ht="22.5" customHeight="1" x14ac:dyDescent="0.25"/>
    <row r="176" ht="22.5" customHeight="1" x14ac:dyDescent="0.25"/>
    <row r="177" ht="22.5" customHeight="1" x14ac:dyDescent="0.25"/>
    <row r="178" ht="22.5" customHeight="1" x14ac:dyDescent="0.25"/>
    <row r="179" ht="22.5" customHeight="1" x14ac:dyDescent="0.25"/>
    <row r="180" ht="22.5" customHeight="1" x14ac:dyDescent="0.25"/>
    <row r="181" ht="22.5" customHeight="1" x14ac:dyDescent="0.25"/>
    <row r="182" ht="22.5" customHeight="1" x14ac:dyDescent="0.25"/>
    <row r="183" ht="22.5" customHeight="1" x14ac:dyDescent="0.25"/>
    <row r="184" ht="22.5" customHeight="1" x14ac:dyDescent="0.25"/>
    <row r="185" ht="22.5" customHeight="1" x14ac:dyDescent="0.25"/>
    <row r="186" ht="22.5" customHeight="1" x14ac:dyDescent="0.25"/>
    <row r="187" ht="22.5" customHeight="1" x14ac:dyDescent="0.25"/>
    <row r="188" ht="22.5" customHeight="1" x14ac:dyDescent="0.25"/>
    <row r="189" ht="22.5" customHeight="1" x14ac:dyDescent="0.25"/>
    <row r="190" ht="22.5" customHeight="1" x14ac:dyDescent="0.25"/>
    <row r="191" ht="22.5" customHeight="1" x14ac:dyDescent="0.25"/>
    <row r="192" ht="22.5" customHeight="1" x14ac:dyDescent="0.25"/>
    <row r="193" ht="22.5" customHeight="1" x14ac:dyDescent="0.25"/>
    <row r="194" ht="22.5" customHeight="1" x14ac:dyDescent="0.25"/>
    <row r="195" ht="22.5" customHeight="1" x14ac:dyDescent="0.25"/>
    <row r="196" ht="22.5" customHeight="1" x14ac:dyDescent="0.25"/>
    <row r="197" ht="22.5" customHeight="1" x14ac:dyDescent="0.25"/>
    <row r="198" ht="22.5" customHeight="1" x14ac:dyDescent="0.25"/>
    <row r="199" ht="22.5" customHeight="1" x14ac:dyDescent="0.25"/>
    <row r="200" ht="22.5" customHeight="1" x14ac:dyDescent="0.25"/>
    <row r="201" ht="22.5" customHeight="1" x14ac:dyDescent="0.25"/>
    <row r="202" ht="22.5" customHeight="1" x14ac:dyDescent="0.25"/>
    <row r="203" ht="22.5" customHeight="1" x14ac:dyDescent="0.25"/>
    <row r="204" ht="22.5" customHeight="1" x14ac:dyDescent="0.25"/>
    <row r="205" ht="22.5" customHeight="1" x14ac:dyDescent="0.25"/>
    <row r="206" ht="22.5" customHeight="1" x14ac:dyDescent="0.25"/>
    <row r="207" ht="22.5" customHeight="1" x14ac:dyDescent="0.25"/>
    <row r="208" ht="22.5" customHeight="1" x14ac:dyDescent="0.25"/>
    <row r="209" ht="22.5" customHeight="1" x14ac:dyDescent="0.25"/>
    <row r="210" ht="22.5" customHeight="1" x14ac:dyDescent="0.25"/>
    <row r="211" ht="22.5" customHeight="1" x14ac:dyDescent="0.25"/>
    <row r="212" ht="22.5" customHeight="1" x14ac:dyDescent="0.25"/>
    <row r="213" ht="22.5" customHeight="1" x14ac:dyDescent="0.25"/>
    <row r="214" ht="22.5" customHeight="1" x14ac:dyDescent="0.25"/>
    <row r="215" ht="22.5" customHeight="1" x14ac:dyDescent="0.25"/>
    <row r="216" ht="22.5" customHeight="1" x14ac:dyDescent="0.25"/>
    <row r="217" ht="22.5" customHeight="1" x14ac:dyDescent="0.25"/>
    <row r="218" ht="22.5" customHeight="1" x14ac:dyDescent="0.25"/>
    <row r="219" ht="22.5" customHeight="1" x14ac:dyDescent="0.25"/>
    <row r="220" ht="22.5" customHeight="1" x14ac:dyDescent="0.25"/>
    <row r="221" ht="22.5" customHeight="1" x14ac:dyDescent="0.25"/>
    <row r="222" ht="22.5" customHeight="1" x14ac:dyDescent="0.25"/>
    <row r="223" ht="22.5" customHeight="1" x14ac:dyDescent="0.25"/>
    <row r="224" ht="22.5" customHeight="1" x14ac:dyDescent="0.25"/>
    <row r="225" ht="22.5" customHeight="1" x14ac:dyDescent="0.25"/>
    <row r="226" ht="22.5" customHeight="1" x14ac:dyDescent="0.25"/>
    <row r="227" ht="22.5" customHeight="1" x14ac:dyDescent="0.25"/>
    <row r="228" ht="22.5" customHeight="1" x14ac:dyDescent="0.25"/>
    <row r="229" ht="22.5" customHeight="1" x14ac:dyDescent="0.25"/>
    <row r="230" ht="22.5" customHeight="1" x14ac:dyDescent="0.25"/>
    <row r="231" ht="22.5" customHeight="1" x14ac:dyDescent="0.25"/>
    <row r="232" ht="22.5" customHeight="1" x14ac:dyDescent="0.25"/>
    <row r="233" ht="22.5" customHeight="1" x14ac:dyDescent="0.25"/>
    <row r="234" ht="22.5" customHeight="1" x14ac:dyDescent="0.25"/>
    <row r="235" ht="22.5" customHeight="1" x14ac:dyDescent="0.25"/>
    <row r="236" ht="22.5" customHeight="1" x14ac:dyDescent="0.25"/>
    <row r="237" ht="22.5" customHeight="1" x14ac:dyDescent="0.25"/>
    <row r="238" ht="22.5" customHeight="1" x14ac:dyDescent="0.25"/>
    <row r="239" ht="22.5" customHeight="1" x14ac:dyDescent="0.25"/>
    <row r="240" ht="22.5" customHeight="1" x14ac:dyDescent="0.25"/>
    <row r="241" ht="22.5" customHeight="1" x14ac:dyDescent="0.25"/>
    <row r="242" ht="22.5" customHeight="1" x14ac:dyDescent="0.25"/>
    <row r="243" ht="22.5" customHeight="1" x14ac:dyDescent="0.25"/>
    <row r="244" ht="22.5" customHeight="1" x14ac:dyDescent="0.25"/>
    <row r="245" ht="22.5" customHeight="1" x14ac:dyDescent="0.25"/>
    <row r="246" ht="22.5" customHeight="1" x14ac:dyDescent="0.25"/>
    <row r="247" ht="22.5" customHeight="1" x14ac:dyDescent="0.25"/>
    <row r="248" ht="22.5" customHeight="1" x14ac:dyDescent="0.25"/>
    <row r="249" ht="22.5" customHeight="1" x14ac:dyDescent="0.25"/>
    <row r="250" ht="22.5" customHeight="1" x14ac:dyDescent="0.25"/>
    <row r="251" ht="22.5" customHeight="1" x14ac:dyDescent="0.25"/>
    <row r="252" ht="22.5" customHeight="1" x14ac:dyDescent="0.25"/>
    <row r="253" ht="22.5" customHeight="1" x14ac:dyDescent="0.25"/>
    <row r="254" ht="22.5" customHeight="1" x14ac:dyDescent="0.25"/>
    <row r="255" ht="22.5" customHeight="1" x14ac:dyDescent="0.25"/>
    <row r="256" ht="22.5" customHeight="1" x14ac:dyDescent="0.25"/>
    <row r="257" ht="22.5" customHeight="1" x14ac:dyDescent="0.25"/>
    <row r="258" ht="22.5" customHeight="1" x14ac:dyDescent="0.25"/>
    <row r="259" ht="22.5" customHeight="1" x14ac:dyDescent="0.25"/>
    <row r="260" ht="22.5" customHeight="1" x14ac:dyDescent="0.25"/>
    <row r="261" ht="22.5" customHeight="1" x14ac:dyDescent="0.25"/>
    <row r="262" ht="22.5" customHeight="1" x14ac:dyDescent="0.25"/>
    <row r="263" ht="22.5" customHeight="1" x14ac:dyDescent="0.25"/>
    <row r="264" ht="22.5" customHeight="1" x14ac:dyDescent="0.25"/>
    <row r="265" ht="22.5" customHeight="1" x14ac:dyDescent="0.25"/>
    <row r="266" ht="22.5" customHeight="1" x14ac:dyDescent="0.25"/>
    <row r="267" ht="22.5" customHeight="1" x14ac:dyDescent="0.25"/>
    <row r="268" ht="22.5" customHeight="1" x14ac:dyDescent="0.25"/>
    <row r="269" ht="22.5" customHeight="1" x14ac:dyDescent="0.25"/>
    <row r="270" ht="22.5" customHeight="1" x14ac:dyDescent="0.25"/>
    <row r="271" ht="22.5" customHeight="1" x14ac:dyDescent="0.25"/>
    <row r="272" ht="22.5" customHeight="1" x14ac:dyDescent="0.25"/>
    <row r="273" ht="22.5" customHeight="1" x14ac:dyDescent="0.25"/>
    <row r="274" ht="22.5" customHeight="1" x14ac:dyDescent="0.25"/>
    <row r="275" ht="22.5" customHeight="1" x14ac:dyDescent="0.25"/>
    <row r="276" ht="22.5" customHeight="1" x14ac:dyDescent="0.25"/>
    <row r="277" ht="22.5" customHeight="1" x14ac:dyDescent="0.25"/>
    <row r="278" ht="22.5" customHeight="1" x14ac:dyDescent="0.25"/>
    <row r="279" ht="22.5" customHeight="1" x14ac:dyDescent="0.25"/>
    <row r="280" ht="22.5" customHeight="1" x14ac:dyDescent="0.25"/>
    <row r="281" ht="22.5" customHeight="1" x14ac:dyDescent="0.25"/>
    <row r="282" ht="22.5" customHeight="1" x14ac:dyDescent="0.25"/>
    <row r="283" ht="22.5" customHeight="1" x14ac:dyDescent="0.25"/>
    <row r="284" ht="22.5" customHeight="1" x14ac:dyDescent="0.25"/>
    <row r="285" ht="22.5" customHeight="1" x14ac:dyDescent="0.25"/>
    <row r="286" ht="22.5" customHeight="1" x14ac:dyDescent="0.25"/>
    <row r="287" ht="22.5" customHeight="1" x14ac:dyDescent="0.25"/>
    <row r="288" ht="22.5" customHeight="1" x14ac:dyDescent="0.25"/>
    <row r="289" ht="22.5" customHeight="1" x14ac:dyDescent="0.25"/>
    <row r="290" ht="22.5" customHeight="1" x14ac:dyDescent="0.25"/>
    <row r="291" ht="22.5" customHeight="1" x14ac:dyDescent="0.25"/>
    <row r="292" ht="22.5" customHeight="1" x14ac:dyDescent="0.25"/>
  </sheetData>
  <mergeCells count="15">
    <mergeCell ref="A18:D18"/>
    <mergeCell ref="A23:D23"/>
    <mergeCell ref="A32:D32"/>
    <mergeCell ref="A41:D41"/>
    <mergeCell ref="A1:D1"/>
    <mergeCell ref="A4:D4"/>
    <mergeCell ref="A3:D3"/>
    <mergeCell ref="A8:D8"/>
    <mergeCell ref="A62:D62"/>
    <mergeCell ref="A42:D42"/>
    <mergeCell ref="A50:D50"/>
    <mergeCell ref="A51:D51"/>
    <mergeCell ref="A56:D56"/>
    <mergeCell ref="A57:D57"/>
    <mergeCell ref="A61:D61"/>
  </mergeCells>
  <printOptions gridLines="1"/>
  <pageMargins left="0.23622047244094491" right="0.23622047244094491" top="0.55118110236220474" bottom="0.5511811023622047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techuser</dc:creator>
  <cp:lastModifiedBy>Admin</cp:lastModifiedBy>
  <cp:lastPrinted>2017-01-30T00:29:41Z</cp:lastPrinted>
  <dcterms:created xsi:type="dcterms:W3CDTF">2017-01-29T23:35:27Z</dcterms:created>
  <dcterms:modified xsi:type="dcterms:W3CDTF">2017-03-12T15:18:52Z</dcterms:modified>
</cp:coreProperties>
</file>