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825" windowWidth="20520" windowHeight="3870" firstSheet="3" activeTab="6"/>
  </bookViews>
  <sheets>
    <sheet name="印刷用25現役のみ合格実績10校" sheetId="6" state="hidden" r:id="rId1"/>
    <sheet name="400大学偏差値（ 印刷用)" sheetId="9" state="hidden" r:id="rId2"/>
    <sheet name="23－25年10校世界４００大学進学数" sheetId="10" state="hidden" r:id="rId3"/>
    <sheet name="資料３総合的な学力" sheetId="27" r:id="rId4"/>
    <sheet name="資料６進学実績" sheetId="29" r:id="rId5"/>
    <sheet name="資料７進学実績" sheetId="5" r:id="rId6"/>
    <sheet name="資料８進学実績" sheetId="8" r:id="rId7"/>
    <sheet name="25年1１校進学先 (世界ランキング ）" sheetId="13" state="hidden" r:id="rId8"/>
  </sheets>
  <definedNames>
    <definedName name="_xlnm._FilterDatabase" localSheetId="0" hidden="1">印刷用25現役のみ合格実績10校!$A$3:$M$165</definedName>
    <definedName name="_xlnm._FilterDatabase" localSheetId="5" hidden="1">資料７進学実績!$A$3:$M$149</definedName>
    <definedName name="_xlnm._FilterDatabase" localSheetId="6" hidden="1">資料８進学実績!$A$3:$M$161</definedName>
    <definedName name="_xlnm.Print_Area" localSheetId="2">'23－25年10校世界４００大学進学数'!$A$1:$AH$48</definedName>
    <definedName name="_xlnm.Print_Area" localSheetId="0">印刷用25現役のみ合格実績10校!$A$1:$AB$158</definedName>
    <definedName name="_xlnm.Print_Area" localSheetId="3">資料３総合的な学力!$A$1:$W$57</definedName>
    <definedName name="_xlnm.Print_Area" localSheetId="4">資料６進学実績!$A$1:$W$61</definedName>
    <definedName name="_xlnm.Print_Area" localSheetId="5">資料７進学実績!$A$1:$AB$149</definedName>
    <definedName name="_xlnm.Print_Area" localSheetId="6">資料８進学実績!$A$1:$AB$185</definedName>
    <definedName name="課程" localSheetId="2">#REF!</definedName>
    <definedName name="課程" localSheetId="7">#REF!</definedName>
    <definedName name="課程" localSheetId="1">#REF!</definedName>
    <definedName name="課程" localSheetId="3">#REF!</definedName>
    <definedName name="課程" localSheetId="4">#REF!</definedName>
    <definedName name="課程">#REF!</definedName>
  </definedNames>
  <calcPr calcId="145621" calcMode="manual"/>
</workbook>
</file>

<file path=xl/calcChain.xml><?xml version="1.0" encoding="utf-8"?>
<calcChain xmlns="http://schemas.openxmlformats.org/spreadsheetml/2006/main">
  <c r="AA133" i="8" l="1"/>
  <c r="Z133" i="8"/>
  <c r="Y133" i="8"/>
  <c r="X133" i="8"/>
  <c r="W133" i="8"/>
  <c r="V133" i="8"/>
  <c r="U133" i="8"/>
  <c r="T133" i="8"/>
  <c r="S133" i="8"/>
  <c r="R133" i="8"/>
  <c r="AB128" i="8"/>
  <c r="AB129" i="8"/>
  <c r="AB130" i="8"/>
  <c r="AB131" i="8"/>
  <c r="AB132" i="8"/>
  <c r="AB138" i="8"/>
  <c r="AB139" i="8"/>
  <c r="AB140" i="8"/>
  <c r="AB141" i="8"/>
  <c r="AB142" i="8"/>
  <c r="AB143" i="8"/>
  <c r="R144" i="8"/>
  <c r="S144" i="8"/>
  <c r="T144" i="8"/>
  <c r="U144" i="8"/>
  <c r="V144" i="8"/>
  <c r="W144" i="8"/>
  <c r="X144" i="8"/>
  <c r="Y144" i="8"/>
  <c r="Z144" i="8"/>
  <c r="AA144" i="8"/>
  <c r="AB149" i="8"/>
  <c r="AB150" i="8"/>
  <c r="AB151" i="8"/>
  <c r="AB152" i="8"/>
  <c r="AB153" i="8"/>
  <c r="R154" i="8"/>
  <c r="S154" i="8"/>
  <c r="T154" i="8"/>
  <c r="U154" i="8"/>
  <c r="V154" i="8"/>
  <c r="W154" i="8"/>
  <c r="X154" i="8"/>
  <c r="Y154" i="8"/>
  <c r="Z154" i="8"/>
  <c r="AA154" i="8"/>
  <c r="AB154" i="8" l="1"/>
  <c r="AB144" i="8"/>
  <c r="E54" i="8"/>
  <c r="E49" i="8"/>
  <c r="E40" i="8"/>
  <c r="E29" i="8"/>
  <c r="E17" i="8"/>
  <c r="E6" i="8"/>
  <c r="M93" i="8" l="1"/>
  <c r="M94" i="8"/>
  <c r="M92" i="8"/>
  <c r="M95" i="8"/>
  <c r="M96" i="8"/>
  <c r="M97" i="8"/>
  <c r="M146" i="5" l="1"/>
  <c r="M147" i="5"/>
  <c r="M148" i="5"/>
  <c r="D149" i="5"/>
  <c r="E149" i="5"/>
  <c r="F149" i="5"/>
  <c r="G149" i="5"/>
  <c r="H149" i="5"/>
  <c r="I149" i="5"/>
  <c r="J149" i="5"/>
  <c r="K149" i="5"/>
  <c r="L149" i="5"/>
  <c r="C149" i="5"/>
  <c r="S91" i="5" l="1"/>
  <c r="T91" i="5"/>
  <c r="U91" i="5"/>
  <c r="V91" i="5"/>
  <c r="W91" i="5"/>
  <c r="X91" i="5"/>
  <c r="Y91" i="5"/>
  <c r="Z91" i="5"/>
  <c r="AA91" i="5"/>
  <c r="R91" i="5"/>
  <c r="AB90" i="5"/>
  <c r="AA81" i="5"/>
  <c r="Z81" i="5"/>
  <c r="Y81" i="5"/>
  <c r="X81" i="5"/>
  <c r="W81" i="5"/>
  <c r="V81" i="5"/>
  <c r="U81" i="5"/>
  <c r="T81" i="5"/>
  <c r="S81" i="5"/>
  <c r="R81" i="5"/>
  <c r="AB80" i="5"/>
  <c r="AB59" i="5" l="1"/>
  <c r="AB62" i="5" l="1"/>
  <c r="AB63" i="5"/>
  <c r="AB64" i="5"/>
  <c r="AB65" i="5"/>
  <c r="AB66" i="5"/>
  <c r="AB67" i="5"/>
  <c r="AB68" i="5"/>
  <c r="AB69" i="5"/>
  <c r="AB123" i="8" l="1"/>
  <c r="AB122" i="8"/>
  <c r="AB121" i="8"/>
  <c r="AB120" i="8"/>
  <c r="AB119" i="8"/>
  <c r="AB118" i="8"/>
  <c r="AB117" i="8"/>
  <c r="AB116" i="8"/>
  <c r="AB115" i="8"/>
  <c r="AB114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L98" i="8"/>
  <c r="K98" i="8"/>
  <c r="J98" i="8"/>
  <c r="I98" i="8"/>
  <c r="H98" i="8"/>
  <c r="G98" i="8"/>
  <c r="F98" i="8"/>
  <c r="E98" i="8"/>
  <c r="D98" i="8"/>
  <c r="C98" i="8"/>
  <c r="M80" i="8"/>
  <c r="M81" i="8"/>
  <c r="M82" i="8"/>
  <c r="M83" i="8"/>
  <c r="M84" i="8"/>
  <c r="M85" i="8"/>
  <c r="M86" i="8"/>
  <c r="M87" i="8"/>
  <c r="AB61" i="8"/>
  <c r="AB60" i="8"/>
  <c r="AB51" i="8"/>
  <c r="AB52" i="8"/>
  <c r="AB53" i="8"/>
  <c r="AB54" i="8"/>
  <c r="M145" i="5" l="1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 l="1"/>
  <c r="M125" i="5"/>
  <c r="M126" i="5"/>
  <c r="M127" i="5"/>
  <c r="M128" i="5"/>
  <c r="M129" i="5"/>
  <c r="G57" i="5"/>
  <c r="AB79" i="5"/>
  <c r="AB78" i="5"/>
  <c r="AB71" i="5"/>
  <c r="AB51" i="5"/>
  <c r="AB52" i="5"/>
  <c r="AB53" i="5"/>
  <c r="AB73" i="5"/>
  <c r="AB81" i="5" l="1"/>
  <c r="AB13" i="5"/>
  <c r="AB72" i="5"/>
  <c r="M6" i="5"/>
  <c r="K9" i="5"/>
  <c r="I9" i="5"/>
  <c r="G9" i="5"/>
  <c r="E9" i="5"/>
  <c r="L9" i="5"/>
  <c r="J9" i="5"/>
  <c r="H9" i="5"/>
  <c r="F9" i="5"/>
  <c r="D9" i="5"/>
  <c r="C9" i="5"/>
  <c r="AB74" i="8" l="1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66" i="8"/>
  <c r="AB67" i="8"/>
  <c r="AB68" i="8"/>
  <c r="AB69" i="8"/>
  <c r="AB70" i="8"/>
  <c r="AB71" i="8"/>
  <c r="AB72" i="8"/>
  <c r="AB73" i="8"/>
  <c r="AB65" i="8"/>
  <c r="AB57" i="8" l="1"/>
  <c r="AB58" i="8"/>
  <c r="AB59" i="8"/>
  <c r="C49" i="8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8" i="5"/>
  <c r="M149" i="5" l="1"/>
  <c r="AB50" i="5"/>
  <c r="AB54" i="5"/>
  <c r="AB55" i="5"/>
  <c r="AB56" i="5"/>
  <c r="AB57" i="5"/>
  <c r="AB58" i="5"/>
  <c r="AB60" i="5"/>
  <c r="AB61" i="5"/>
  <c r="AB70" i="5"/>
  <c r="AB6" i="8" l="1"/>
  <c r="AB127" i="8" l="1"/>
  <c r="M155" i="8"/>
  <c r="M156" i="8"/>
  <c r="M157" i="8"/>
  <c r="M158" i="8"/>
  <c r="K49" i="8" l="1"/>
  <c r="AB50" i="8" l="1"/>
  <c r="AB55" i="8"/>
  <c r="AB56" i="8"/>
  <c r="AB87" i="5" l="1"/>
  <c r="AB88" i="5"/>
  <c r="AB89" i="5"/>
  <c r="AB86" i="5"/>
  <c r="AB91" i="5" l="1"/>
  <c r="AB7" i="5"/>
  <c r="M21" i="13" l="1"/>
  <c r="M20" i="13"/>
  <c r="M19" i="13"/>
  <c r="M17" i="13"/>
  <c r="M15" i="13"/>
  <c r="M14" i="13"/>
  <c r="M13" i="13"/>
  <c r="M11" i="13"/>
  <c r="M8" i="13"/>
  <c r="M5" i="13"/>
  <c r="AE22" i="10" l="1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H21" i="10"/>
  <c r="AG21" i="10"/>
  <c r="AF21" i="10"/>
  <c r="AH20" i="10"/>
  <c r="AG20" i="10"/>
  <c r="AF20" i="10"/>
  <c r="AH19" i="10"/>
  <c r="AG19" i="10"/>
  <c r="AF19" i="10"/>
  <c r="AG18" i="10"/>
  <c r="AF18" i="10"/>
  <c r="AG17" i="10"/>
  <c r="AF17" i="10"/>
  <c r="AH16" i="10"/>
  <c r="AG16" i="10"/>
  <c r="AF16" i="10"/>
  <c r="AH10" i="10"/>
  <c r="AG10" i="10"/>
  <c r="AF10" i="10"/>
  <c r="AG15" i="10"/>
  <c r="AF15" i="10"/>
  <c r="AH14" i="10"/>
  <c r="AG14" i="10"/>
  <c r="AF14" i="10"/>
  <c r="AH13" i="10"/>
  <c r="AG13" i="10"/>
  <c r="AF13" i="10"/>
  <c r="AH12" i="10"/>
  <c r="AG12" i="10"/>
  <c r="AF12" i="10"/>
  <c r="AG11" i="10"/>
  <c r="AF11" i="10"/>
  <c r="AG9" i="10"/>
  <c r="AF9" i="10"/>
  <c r="AG8" i="10"/>
  <c r="AF8" i="10"/>
  <c r="AH7" i="10"/>
  <c r="AG7" i="10"/>
  <c r="AF7" i="10"/>
  <c r="AG6" i="10"/>
  <c r="AF6" i="10"/>
  <c r="AG5" i="10"/>
  <c r="AF5" i="10"/>
  <c r="AH4" i="10"/>
  <c r="AG4" i="10"/>
  <c r="AF4" i="10"/>
  <c r="C15" i="9" l="1"/>
  <c r="D14" i="9"/>
  <c r="D13" i="9"/>
  <c r="D12" i="9"/>
  <c r="D11" i="9"/>
  <c r="D10" i="9"/>
  <c r="D9" i="9"/>
  <c r="D8" i="9"/>
  <c r="D7" i="9"/>
  <c r="D6" i="9"/>
  <c r="D5" i="9"/>
  <c r="D4" i="9"/>
  <c r="M154" i="8" l="1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91" i="8"/>
  <c r="M90" i="8"/>
  <c r="M89" i="8"/>
  <c r="M88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L54" i="8"/>
  <c r="K54" i="8"/>
  <c r="J54" i="8"/>
  <c r="I54" i="8"/>
  <c r="H54" i="8"/>
  <c r="G54" i="8"/>
  <c r="F54" i="8"/>
  <c r="D54" i="8"/>
  <c r="C54" i="8"/>
  <c r="M53" i="8"/>
  <c r="M52" i="8"/>
  <c r="M51" i="8"/>
  <c r="M50" i="8"/>
  <c r="AB49" i="8"/>
  <c r="L49" i="8"/>
  <c r="J49" i="8"/>
  <c r="I49" i="8"/>
  <c r="H49" i="8"/>
  <c r="G49" i="8"/>
  <c r="F49" i="8"/>
  <c r="D49" i="8"/>
  <c r="AB48" i="8"/>
  <c r="M48" i="8"/>
  <c r="AB47" i="8"/>
  <c r="M47" i="8"/>
  <c r="AB46" i="8"/>
  <c r="M46" i="8"/>
  <c r="AB45" i="8"/>
  <c r="M45" i="8"/>
  <c r="AB44" i="8"/>
  <c r="M44" i="8"/>
  <c r="AB43" i="8"/>
  <c r="M43" i="8"/>
  <c r="AB42" i="8"/>
  <c r="M42" i="8"/>
  <c r="AB41" i="8"/>
  <c r="M41" i="8"/>
  <c r="AB40" i="8"/>
  <c r="L40" i="8"/>
  <c r="K40" i="8"/>
  <c r="J40" i="8"/>
  <c r="I40" i="8"/>
  <c r="H40" i="8"/>
  <c r="G40" i="8"/>
  <c r="F40" i="8"/>
  <c r="D40" i="8"/>
  <c r="C40" i="8"/>
  <c r="M39" i="8"/>
  <c r="AB39" i="8"/>
  <c r="M38" i="8"/>
  <c r="AB38" i="8"/>
  <c r="M37" i="8"/>
  <c r="M36" i="8"/>
  <c r="AB37" i="8"/>
  <c r="M35" i="8"/>
  <c r="AB36" i="8"/>
  <c r="M34" i="8"/>
  <c r="AB35" i="8"/>
  <c r="M33" i="8"/>
  <c r="AB34" i="8"/>
  <c r="M32" i="8"/>
  <c r="AB33" i="8"/>
  <c r="M31" i="8"/>
  <c r="AB32" i="8"/>
  <c r="M30" i="8"/>
  <c r="AB31" i="8"/>
  <c r="L29" i="8"/>
  <c r="K29" i="8"/>
  <c r="J29" i="8"/>
  <c r="I29" i="8"/>
  <c r="H29" i="8"/>
  <c r="G29" i="8"/>
  <c r="F29" i="8"/>
  <c r="D29" i="8"/>
  <c r="C29" i="8"/>
  <c r="AB30" i="8"/>
  <c r="M28" i="8"/>
  <c r="AB29" i="8"/>
  <c r="M27" i="8"/>
  <c r="AB28" i="8"/>
  <c r="M26" i="8"/>
  <c r="AB27" i="8"/>
  <c r="M25" i="8"/>
  <c r="AB26" i="8"/>
  <c r="M24" i="8"/>
  <c r="AB25" i="8"/>
  <c r="M23" i="8"/>
  <c r="AB24" i="8"/>
  <c r="M22" i="8"/>
  <c r="AB23" i="8"/>
  <c r="M21" i="8"/>
  <c r="AB22" i="8"/>
  <c r="M20" i="8"/>
  <c r="AB21" i="8"/>
  <c r="M19" i="8"/>
  <c r="AB20" i="8"/>
  <c r="M18" i="8"/>
  <c r="AB19" i="8"/>
  <c r="L17" i="8"/>
  <c r="K17" i="8"/>
  <c r="J17" i="8"/>
  <c r="I17" i="8"/>
  <c r="H17" i="8"/>
  <c r="G17" i="8"/>
  <c r="F17" i="8"/>
  <c r="D17" i="8"/>
  <c r="C17" i="8"/>
  <c r="AB18" i="8"/>
  <c r="M16" i="8"/>
  <c r="AB17" i="8"/>
  <c r="M15" i="8"/>
  <c r="AB16" i="8"/>
  <c r="M14" i="8"/>
  <c r="AB15" i="8"/>
  <c r="M13" i="8"/>
  <c r="AB14" i="8"/>
  <c r="M12" i="8"/>
  <c r="AB13" i="8"/>
  <c r="M11" i="8"/>
  <c r="AB12" i="8"/>
  <c r="M10" i="8"/>
  <c r="AB11" i="8"/>
  <c r="M9" i="8"/>
  <c r="AB10" i="8"/>
  <c r="M8" i="8"/>
  <c r="AB9" i="8"/>
  <c r="M7" i="8"/>
  <c r="AB8" i="8"/>
  <c r="L6" i="8"/>
  <c r="K6" i="8"/>
  <c r="J6" i="8"/>
  <c r="I6" i="8"/>
  <c r="H6" i="8"/>
  <c r="G6" i="8"/>
  <c r="F6" i="8"/>
  <c r="D6" i="8"/>
  <c r="C6" i="8"/>
  <c r="AB7" i="8"/>
  <c r="AB5" i="8"/>
  <c r="M5" i="8"/>
  <c r="AB4" i="8"/>
  <c r="M4" i="8"/>
  <c r="AB133" i="8" l="1"/>
  <c r="M98" i="8"/>
  <c r="M49" i="8"/>
  <c r="M54" i="8"/>
  <c r="M6" i="8"/>
  <c r="M29" i="8"/>
  <c r="M40" i="8"/>
  <c r="M17" i="8"/>
  <c r="D57" i="5"/>
  <c r="E57" i="5"/>
  <c r="F57" i="5"/>
  <c r="H57" i="5"/>
  <c r="I57" i="5"/>
  <c r="J57" i="5"/>
  <c r="K57" i="5"/>
  <c r="L57" i="5"/>
  <c r="C57" i="5"/>
  <c r="D52" i="5"/>
  <c r="E52" i="5"/>
  <c r="F52" i="5"/>
  <c r="G52" i="5"/>
  <c r="H52" i="5"/>
  <c r="I52" i="5"/>
  <c r="J52" i="5"/>
  <c r="K52" i="5"/>
  <c r="L52" i="5"/>
  <c r="C52" i="5"/>
  <c r="D43" i="5"/>
  <c r="E43" i="5"/>
  <c r="F43" i="5"/>
  <c r="G43" i="5"/>
  <c r="H43" i="5"/>
  <c r="I43" i="5"/>
  <c r="J43" i="5"/>
  <c r="K43" i="5"/>
  <c r="L43" i="5"/>
  <c r="C43" i="5"/>
  <c r="D32" i="5"/>
  <c r="E32" i="5"/>
  <c r="F32" i="5"/>
  <c r="G32" i="5"/>
  <c r="H32" i="5"/>
  <c r="I32" i="5"/>
  <c r="J32" i="5"/>
  <c r="K32" i="5"/>
  <c r="L32" i="5"/>
  <c r="C32" i="5"/>
  <c r="D20" i="5"/>
  <c r="E20" i="5"/>
  <c r="F20" i="5"/>
  <c r="G20" i="5"/>
  <c r="H20" i="5"/>
  <c r="I20" i="5"/>
  <c r="J20" i="5"/>
  <c r="K20" i="5"/>
  <c r="L20" i="5"/>
  <c r="C20" i="5"/>
  <c r="S74" i="5" l="1"/>
  <c r="AA74" i="5"/>
  <c r="R74" i="5"/>
  <c r="Z74" i="5"/>
  <c r="V74" i="5"/>
  <c r="W74" i="5"/>
  <c r="Y74" i="5"/>
  <c r="U74" i="5"/>
  <c r="X74" i="5"/>
  <c r="T74" i="5"/>
  <c r="M156" i="6"/>
  <c r="M155" i="6"/>
  <c r="M152" i="6"/>
  <c r="M151" i="6"/>
  <c r="M150" i="6"/>
  <c r="L147" i="6"/>
  <c r="K147" i="6"/>
  <c r="J147" i="6"/>
  <c r="I147" i="6"/>
  <c r="H147" i="6"/>
  <c r="G147" i="6"/>
  <c r="F147" i="6"/>
  <c r="E147" i="6"/>
  <c r="D147" i="6"/>
  <c r="C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147" i="6" s="1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M52" i="6"/>
  <c r="AB51" i="6"/>
  <c r="M51" i="6"/>
  <c r="AB50" i="6"/>
  <c r="M50" i="6"/>
  <c r="AB49" i="6"/>
  <c r="M49" i="6"/>
  <c r="AB48" i="6"/>
  <c r="M48" i="6"/>
  <c r="AB47" i="6"/>
  <c r="M47" i="6"/>
  <c r="AB46" i="6"/>
  <c r="M46" i="6"/>
  <c r="AB45" i="6"/>
  <c r="M45" i="6"/>
  <c r="AB44" i="6"/>
  <c r="M44" i="6"/>
  <c r="AB43" i="6"/>
  <c r="M43" i="6"/>
  <c r="AB42" i="6"/>
  <c r="M42" i="6"/>
  <c r="AB41" i="6"/>
  <c r="M41" i="6"/>
  <c r="AB40" i="6"/>
  <c r="M40" i="6"/>
  <c r="AB39" i="6"/>
  <c r="M39" i="6"/>
  <c r="AB38" i="6"/>
  <c r="M38" i="6"/>
  <c r="AB37" i="6"/>
  <c r="M37" i="6"/>
  <c r="AB36" i="6"/>
  <c r="M36" i="6"/>
  <c r="AB35" i="6"/>
  <c r="M35" i="6"/>
  <c r="AB34" i="6"/>
  <c r="M34" i="6"/>
  <c r="AB33" i="6"/>
  <c r="M33" i="6"/>
  <c r="AB32" i="6"/>
  <c r="M32" i="6"/>
  <c r="AB31" i="6"/>
  <c r="M31" i="6"/>
  <c r="AB30" i="6"/>
  <c r="M30" i="6"/>
  <c r="AB29" i="6"/>
  <c r="M29" i="6"/>
  <c r="AB28" i="6"/>
  <c r="M28" i="6"/>
  <c r="AB27" i="6"/>
  <c r="M27" i="6"/>
  <c r="AB26" i="6"/>
  <c r="M26" i="6"/>
  <c r="AB25" i="6"/>
  <c r="M25" i="6"/>
  <c r="AB24" i="6"/>
  <c r="M24" i="6"/>
  <c r="AB23" i="6"/>
  <c r="M23" i="6"/>
  <c r="AB22" i="6"/>
  <c r="M22" i="6"/>
  <c r="AB21" i="6"/>
  <c r="M21" i="6"/>
  <c r="AB20" i="6"/>
  <c r="M20" i="6"/>
  <c r="AB19" i="6"/>
  <c r="M19" i="6"/>
  <c r="AB18" i="6"/>
  <c r="M18" i="6"/>
  <c r="AB17" i="6"/>
  <c r="M17" i="6"/>
  <c r="AB16" i="6"/>
  <c r="M16" i="6"/>
  <c r="AB15" i="6"/>
  <c r="M15" i="6"/>
  <c r="AB14" i="6"/>
  <c r="M14" i="6"/>
  <c r="AB13" i="6"/>
  <c r="M13" i="6"/>
  <c r="AB12" i="6"/>
  <c r="M12" i="6"/>
  <c r="AB11" i="6"/>
  <c r="M11" i="6"/>
  <c r="AB10" i="6"/>
  <c r="M10" i="6"/>
  <c r="AB9" i="6"/>
  <c r="M9" i="6"/>
  <c r="AB8" i="6"/>
  <c r="M8" i="6"/>
  <c r="AB7" i="6"/>
  <c r="M7" i="6"/>
  <c r="AB6" i="6"/>
  <c r="M6" i="6"/>
  <c r="AB5" i="6"/>
  <c r="M5" i="6"/>
  <c r="AB4" i="6"/>
  <c r="M4" i="6"/>
  <c r="AB49" i="5"/>
  <c r="AB48" i="5"/>
  <c r="AB47" i="5"/>
  <c r="AB46" i="5"/>
  <c r="M56" i="5"/>
  <c r="AB45" i="5"/>
  <c r="M55" i="5"/>
  <c r="AB44" i="5"/>
  <c r="M54" i="5"/>
  <c r="AB43" i="5"/>
  <c r="M53" i="5"/>
  <c r="M51" i="5"/>
  <c r="AB42" i="5"/>
  <c r="M50" i="5"/>
  <c r="AB41" i="5"/>
  <c r="M49" i="5"/>
  <c r="AB40" i="5"/>
  <c r="M48" i="5"/>
  <c r="AB39" i="5"/>
  <c r="M47" i="5"/>
  <c r="AB38" i="5"/>
  <c r="M46" i="5"/>
  <c r="AB37" i="5"/>
  <c r="M45" i="5"/>
  <c r="AB36" i="5"/>
  <c r="M44" i="5"/>
  <c r="AB35" i="5"/>
  <c r="M42" i="5"/>
  <c r="AB34" i="5"/>
  <c r="M41" i="5"/>
  <c r="AB33" i="5"/>
  <c r="M40" i="5"/>
  <c r="AB32" i="5"/>
  <c r="M39" i="5"/>
  <c r="AB31" i="5"/>
  <c r="M38" i="5"/>
  <c r="AB30" i="5"/>
  <c r="AB29" i="5"/>
  <c r="M37" i="5"/>
  <c r="AB28" i="5"/>
  <c r="M36" i="5"/>
  <c r="AB27" i="5"/>
  <c r="M35" i="5"/>
  <c r="AB26" i="5"/>
  <c r="M34" i="5"/>
  <c r="AB25" i="5"/>
  <c r="M33" i="5"/>
  <c r="AB24" i="5"/>
  <c r="M31" i="5"/>
  <c r="AB23" i="5"/>
  <c r="M30" i="5"/>
  <c r="AB22" i="5"/>
  <c r="M29" i="5"/>
  <c r="AB21" i="5"/>
  <c r="M28" i="5"/>
  <c r="M27" i="5"/>
  <c r="AB20" i="5"/>
  <c r="M26" i="5"/>
  <c r="M25" i="5"/>
  <c r="AB19" i="5"/>
  <c r="M24" i="5"/>
  <c r="AB18" i="5"/>
  <c r="M23" i="5"/>
  <c r="AB17" i="5"/>
  <c r="M22" i="5"/>
  <c r="AB16" i="5"/>
  <c r="M21" i="5"/>
  <c r="AB15" i="5"/>
  <c r="M19" i="5"/>
  <c r="AB14" i="5"/>
  <c r="M18" i="5"/>
  <c r="M17" i="5"/>
  <c r="AB12" i="5"/>
  <c r="M16" i="5"/>
  <c r="M15" i="5"/>
  <c r="AB11" i="5"/>
  <c r="M14" i="5"/>
  <c r="AB10" i="5"/>
  <c r="M13" i="5"/>
  <c r="AB9" i="5"/>
  <c r="M12" i="5"/>
  <c r="AB8" i="5"/>
  <c r="M11" i="5"/>
  <c r="M10" i="5"/>
  <c r="AB6" i="5"/>
  <c r="M8" i="5"/>
  <c r="AB5" i="5"/>
  <c r="M7" i="5"/>
  <c r="AB4" i="5"/>
  <c r="M5" i="5"/>
  <c r="M4" i="5"/>
  <c r="M9" i="5" l="1"/>
  <c r="M32" i="5"/>
  <c r="M52" i="5"/>
  <c r="M57" i="5"/>
  <c r="M43" i="5"/>
  <c r="M20" i="5"/>
  <c r="AB74" i="5" l="1"/>
</calcChain>
</file>

<file path=xl/sharedStrings.xml><?xml version="1.0" encoding="utf-8"?>
<sst xmlns="http://schemas.openxmlformats.org/spreadsheetml/2006/main" count="2287" uniqueCount="605">
  <si>
    <t>北野</t>
    <rPh sb="0" eb="2">
      <t>キタノ</t>
    </rPh>
    <phoneticPr fontId="15"/>
  </si>
  <si>
    <t>大手前</t>
    <rPh sb="0" eb="3">
      <t>オオテマエ</t>
    </rPh>
    <phoneticPr fontId="15"/>
  </si>
  <si>
    <t>帯広畜産大学</t>
  </si>
  <si>
    <t>北海道大学</t>
  </si>
  <si>
    <t>旭川医科大学</t>
  </si>
  <si>
    <t>東北大学</t>
  </si>
  <si>
    <t>山形大学</t>
  </si>
  <si>
    <t>茨城大学</t>
  </si>
  <si>
    <t>千葉大学</t>
  </si>
  <si>
    <t>横浜国立大学</t>
  </si>
  <si>
    <t>信州大学</t>
  </si>
  <si>
    <t>筑波大学</t>
  </si>
  <si>
    <t>電気通信大学</t>
  </si>
  <si>
    <t>東京外国語大学</t>
  </si>
  <si>
    <t>一橋大学</t>
  </si>
  <si>
    <t>東京海洋大学</t>
  </si>
  <si>
    <t>富山大学</t>
  </si>
  <si>
    <t>金沢大学</t>
  </si>
  <si>
    <t>静岡大学</t>
  </si>
  <si>
    <t>名古屋大学</t>
  </si>
  <si>
    <t>名古屋工業大学</t>
  </si>
  <si>
    <t>三重大学</t>
  </si>
  <si>
    <t>滋賀大学</t>
  </si>
  <si>
    <t>京都教育大学</t>
  </si>
  <si>
    <t>京都工芸繊維大学</t>
  </si>
  <si>
    <t>大阪教育大学</t>
  </si>
  <si>
    <t>奈良教育大学</t>
  </si>
  <si>
    <t>奈良女子大学</t>
  </si>
  <si>
    <t>和歌山大学</t>
  </si>
  <si>
    <t>滋賀医科大学</t>
  </si>
  <si>
    <t>鳥取大学</t>
  </si>
  <si>
    <t>島根大学</t>
  </si>
  <si>
    <t>岡山大学</t>
  </si>
  <si>
    <t>広島大学</t>
  </si>
  <si>
    <t>山口大学</t>
  </si>
  <si>
    <t>徳島大学</t>
  </si>
  <si>
    <t>香川大学</t>
  </si>
  <si>
    <t>愛媛大学</t>
  </si>
  <si>
    <t>九州大学</t>
  </si>
  <si>
    <t>九州工業大学</t>
  </si>
  <si>
    <t>宮崎大学</t>
  </si>
  <si>
    <t>琉球大学</t>
  </si>
  <si>
    <t>首都大学東京</t>
  </si>
  <si>
    <t>岐阜薬科大学</t>
  </si>
  <si>
    <t>愛知県立芸術大学</t>
  </si>
  <si>
    <t>京都市立芸術大学</t>
  </si>
  <si>
    <t>京都府立大学</t>
  </si>
  <si>
    <t>京都府立医科大学</t>
  </si>
  <si>
    <t>神戸市外国語大学</t>
  </si>
  <si>
    <t>奈良県立医科大学</t>
  </si>
  <si>
    <t>和歌山県立医科大学</t>
  </si>
  <si>
    <t>奈良県立大学</t>
  </si>
  <si>
    <t>滋賀県立大学</t>
  </si>
  <si>
    <t>神戸市看護大学</t>
  </si>
  <si>
    <t>兵庫県立大学</t>
  </si>
  <si>
    <t>自治医科大学</t>
  </si>
  <si>
    <t>北里大学</t>
  </si>
  <si>
    <t>国際基督教大学</t>
  </si>
  <si>
    <t>上智大学</t>
  </si>
  <si>
    <t>専修大学</t>
  </si>
  <si>
    <t>中央大学</t>
  </si>
  <si>
    <t>日本獣医生命科学大学</t>
  </si>
  <si>
    <t>法政大学</t>
  </si>
  <si>
    <t>明治大学</t>
  </si>
  <si>
    <t>早稲田大学</t>
  </si>
  <si>
    <t>創価大学</t>
  </si>
  <si>
    <t>大谷大学</t>
  </si>
  <si>
    <t>京都外国語大学</t>
  </si>
  <si>
    <t>京都女子大学</t>
  </si>
  <si>
    <t>京都薬科大学</t>
  </si>
  <si>
    <t>同志社大学</t>
  </si>
  <si>
    <t>同志社女子大学</t>
  </si>
  <si>
    <t>佛教大学</t>
  </si>
  <si>
    <t>立命館大学</t>
  </si>
  <si>
    <t>龍谷大学</t>
  </si>
  <si>
    <t>大阪医科大学</t>
  </si>
  <si>
    <t>大阪工業大学</t>
  </si>
  <si>
    <t>大阪歯科大学</t>
  </si>
  <si>
    <t>大阪樟蔭女子大学</t>
  </si>
  <si>
    <t>大阪商業大学</t>
  </si>
  <si>
    <t>大阪電気通信大学</t>
  </si>
  <si>
    <t>大阪薬科大学</t>
  </si>
  <si>
    <t>関西大学</t>
  </si>
  <si>
    <t>近畿大学</t>
  </si>
  <si>
    <t>関西学院大学</t>
  </si>
  <si>
    <t>甲南大学</t>
  </si>
  <si>
    <t>神戸女学院大学</t>
  </si>
  <si>
    <t>神戸薬科大学</t>
  </si>
  <si>
    <t>武庫川女子大学</t>
  </si>
  <si>
    <t>京都産業大学</t>
  </si>
  <si>
    <t>大阪芸術大学</t>
  </si>
  <si>
    <t>大阪体育大学</t>
  </si>
  <si>
    <t>甲南女子大学</t>
  </si>
  <si>
    <t>大阪大谷大学</t>
  </si>
  <si>
    <t>関西外国語大学</t>
  </si>
  <si>
    <t>帝塚山学院大学</t>
  </si>
  <si>
    <t>神戸女子大学</t>
  </si>
  <si>
    <t>神戸学院大学</t>
  </si>
  <si>
    <t>園田学園女子大学</t>
  </si>
  <si>
    <t>京都橘大学</t>
  </si>
  <si>
    <t>摂南大学</t>
  </si>
  <si>
    <t>京都精華大学</t>
  </si>
  <si>
    <t>兵庫大学</t>
  </si>
  <si>
    <t>大阪人間科学大学</t>
  </si>
  <si>
    <t>長浜バイオ大学</t>
  </si>
  <si>
    <t>千里金蘭大学</t>
  </si>
  <si>
    <t>畿央大学</t>
  </si>
  <si>
    <t>大阪女学院大学</t>
  </si>
  <si>
    <t>藍野大学</t>
  </si>
  <si>
    <t>神戸常盤大学</t>
  </si>
  <si>
    <t>豊中</t>
  </si>
  <si>
    <t>茨木</t>
  </si>
  <si>
    <t>四條畷</t>
  </si>
  <si>
    <t>高津</t>
  </si>
  <si>
    <t>天王寺</t>
  </si>
  <si>
    <t>生野</t>
  </si>
  <si>
    <t>三国丘</t>
  </si>
  <si>
    <t>岸和田</t>
  </si>
  <si>
    <t>総計</t>
    <rPh sb="0" eb="2">
      <t>ソウケイ</t>
    </rPh>
    <phoneticPr fontId="15"/>
  </si>
  <si>
    <t>海外大学</t>
    <rPh sb="0" eb="2">
      <t>カイガイ</t>
    </rPh>
    <rPh sb="2" eb="4">
      <t>ダイガク</t>
    </rPh>
    <phoneticPr fontId="15"/>
  </si>
  <si>
    <t>大学校等</t>
    <rPh sb="0" eb="2">
      <t>ダイガク</t>
    </rPh>
    <rPh sb="2" eb="3">
      <t>コウ</t>
    </rPh>
    <rPh sb="3" eb="4">
      <t>トウ</t>
    </rPh>
    <phoneticPr fontId="15"/>
  </si>
  <si>
    <t/>
  </si>
  <si>
    <t>東京工業大学</t>
  </si>
  <si>
    <t>秋田公立美術大学</t>
  </si>
  <si>
    <t>埼玉県立大学</t>
  </si>
  <si>
    <t>神奈川保健福祉大学</t>
  </si>
  <si>
    <t>福井県立大学</t>
  </si>
  <si>
    <t>三重県立看護大学</t>
  </si>
  <si>
    <t>愛媛県立医療技術大学</t>
  </si>
  <si>
    <t>国公立大学</t>
    <rPh sb="0" eb="3">
      <t>コッコウリツ</t>
    </rPh>
    <rPh sb="3" eb="5">
      <t>ダイガク</t>
    </rPh>
    <phoneticPr fontId="15"/>
  </si>
  <si>
    <t>私立大学</t>
    <rPh sb="0" eb="2">
      <t>シリツ</t>
    </rPh>
    <rPh sb="2" eb="4">
      <t>ダイガク</t>
    </rPh>
    <phoneticPr fontId="15"/>
  </si>
  <si>
    <t>神田外語大学</t>
  </si>
  <si>
    <t>慶応義塾大学</t>
  </si>
  <si>
    <t>聖路加国際大学</t>
  </si>
  <si>
    <t>星薬科大学</t>
  </si>
  <si>
    <t>武蔵野美術大学</t>
  </si>
  <si>
    <t>鶴見大学</t>
  </si>
  <si>
    <t>名古屋外国語大学</t>
  </si>
  <si>
    <t>大阪学院大学</t>
  </si>
  <si>
    <t>四天王寺大学</t>
  </si>
  <si>
    <t>常磐会学園大学</t>
  </si>
  <si>
    <t>関西医療大学</t>
  </si>
  <si>
    <t>大阪物療大学</t>
  </si>
  <si>
    <t>大和大学</t>
  </si>
  <si>
    <t>立命館アジア大学</t>
  </si>
  <si>
    <t>航空保安大学校</t>
  </si>
  <si>
    <t>防衛大学校</t>
  </si>
  <si>
    <t>海上保安大学校</t>
  </si>
  <si>
    <t>サウザンプトン大学</t>
  </si>
  <si>
    <t>シェフィールド大学</t>
  </si>
  <si>
    <t>合計</t>
    <rPh sb="0" eb="2">
      <t>ゴウケイ</t>
    </rPh>
    <phoneticPr fontId="15"/>
  </si>
  <si>
    <t>広島市立大学</t>
  </si>
  <si>
    <t>京都大学</t>
    <phoneticPr fontId="15"/>
  </si>
  <si>
    <t>教育学部</t>
    <phoneticPr fontId="15"/>
  </si>
  <si>
    <t>総合人間学部</t>
    <phoneticPr fontId="15"/>
  </si>
  <si>
    <t>工学部</t>
    <phoneticPr fontId="15"/>
  </si>
  <si>
    <t>経済学部</t>
    <phoneticPr fontId="15"/>
  </si>
  <si>
    <t>理学部</t>
    <phoneticPr fontId="15"/>
  </si>
  <si>
    <t>医学部</t>
    <phoneticPr fontId="15"/>
  </si>
  <si>
    <t>地域保健学域</t>
    <phoneticPr fontId="15"/>
  </si>
  <si>
    <t>東京大学</t>
    <phoneticPr fontId="15"/>
  </si>
  <si>
    <t>文科二類</t>
    <phoneticPr fontId="15"/>
  </si>
  <si>
    <t>文科三類</t>
    <phoneticPr fontId="15"/>
  </si>
  <si>
    <t>理科一類</t>
    <phoneticPr fontId="15"/>
  </si>
  <si>
    <t>後期理三以外</t>
    <phoneticPr fontId="15"/>
  </si>
  <si>
    <t>京都大学</t>
    <phoneticPr fontId="15"/>
  </si>
  <si>
    <t>文学部</t>
    <phoneticPr fontId="15"/>
  </si>
  <si>
    <t>法学部</t>
    <phoneticPr fontId="15"/>
  </si>
  <si>
    <t>経済学部</t>
    <phoneticPr fontId="15"/>
  </si>
  <si>
    <t>医学部</t>
    <phoneticPr fontId="15"/>
  </si>
  <si>
    <t>薬学部</t>
    <phoneticPr fontId="15"/>
  </si>
  <si>
    <t>農学部</t>
    <phoneticPr fontId="15"/>
  </si>
  <si>
    <t>大阪大学</t>
    <phoneticPr fontId="15"/>
  </si>
  <si>
    <t>文学部</t>
    <phoneticPr fontId="15"/>
  </si>
  <si>
    <t>外国語学部</t>
    <phoneticPr fontId="15"/>
  </si>
  <si>
    <t>法学部</t>
    <phoneticPr fontId="15"/>
  </si>
  <si>
    <t>経済学部</t>
    <phoneticPr fontId="15"/>
  </si>
  <si>
    <t>人間科学部</t>
    <phoneticPr fontId="15"/>
  </si>
  <si>
    <t>理学部</t>
    <phoneticPr fontId="15"/>
  </si>
  <si>
    <t>基礎工学部</t>
    <phoneticPr fontId="15"/>
  </si>
  <si>
    <t>歯学部</t>
    <phoneticPr fontId="15"/>
  </si>
  <si>
    <t>神戸大学</t>
    <phoneticPr fontId="15"/>
  </si>
  <si>
    <t>経営学部</t>
    <phoneticPr fontId="15"/>
  </si>
  <si>
    <t>海事科学部</t>
    <phoneticPr fontId="15"/>
  </si>
  <si>
    <t>大阪市立大学</t>
    <phoneticPr fontId="15"/>
  </si>
  <si>
    <t>商学部</t>
    <phoneticPr fontId="15"/>
  </si>
  <si>
    <t>生活科学部</t>
    <phoneticPr fontId="15"/>
  </si>
  <si>
    <t>大阪府立大学</t>
    <phoneticPr fontId="15"/>
  </si>
  <si>
    <t>現代システム科学域</t>
    <phoneticPr fontId="15"/>
  </si>
  <si>
    <t>工学域</t>
    <phoneticPr fontId="15"/>
  </si>
  <si>
    <t>生命環境科学域</t>
    <phoneticPr fontId="15"/>
  </si>
  <si>
    <t>東京大学</t>
    <phoneticPr fontId="15"/>
  </si>
  <si>
    <t>文科一類</t>
    <phoneticPr fontId="15"/>
  </si>
  <si>
    <t>教育学部</t>
    <phoneticPr fontId="15"/>
  </si>
  <si>
    <t>総合人間学部</t>
    <phoneticPr fontId="15"/>
  </si>
  <si>
    <t>理学部</t>
    <phoneticPr fontId="15"/>
  </si>
  <si>
    <t>工学部</t>
    <phoneticPr fontId="15"/>
  </si>
  <si>
    <t>薬学部</t>
    <phoneticPr fontId="15"/>
  </si>
  <si>
    <t>農学部</t>
    <phoneticPr fontId="15"/>
  </si>
  <si>
    <t>大阪大学</t>
    <phoneticPr fontId="15"/>
  </si>
  <si>
    <t>外国語学部</t>
    <phoneticPr fontId="15"/>
  </si>
  <si>
    <t>人間科学部</t>
    <phoneticPr fontId="15"/>
  </si>
  <si>
    <t>基礎工学部</t>
    <phoneticPr fontId="15"/>
  </si>
  <si>
    <t>歯学部</t>
    <phoneticPr fontId="15"/>
  </si>
  <si>
    <t>神戸大学</t>
    <phoneticPr fontId="15"/>
  </si>
  <si>
    <t>経営学部</t>
    <phoneticPr fontId="15"/>
  </si>
  <si>
    <t>国際文化学部</t>
    <phoneticPr fontId="15"/>
  </si>
  <si>
    <t>発達科学部</t>
    <phoneticPr fontId="15"/>
  </si>
  <si>
    <t>海事科学部</t>
    <phoneticPr fontId="15"/>
  </si>
  <si>
    <t>大阪市立大学</t>
    <phoneticPr fontId="15"/>
  </si>
  <si>
    <t>商学部</t>
    <phoneticPr fontId="15"/>
  </si>
  <si>
    <t>生活科学部</t>
    <phoneticPr fontId="15"/>
  </si>
  <si>
    <t>大阪府立大学</t>
    <phoneticPr fontId="15"/>
  </si>
  <si>
    <t>現代システム科学域</t>
    <phoneticPr fontId="15"/>
  </si>
  <si>
    <t>工学域</t>
    <phoneticPr fontId="15"/>
  </si>
  <si>
    <t>生命環境科学域</t>
    <phoneticPr fontId="15"/>
  </si>
  <si>
    <t>地域保健学域</t>
    <phoneticPr fontId="15"/>
  </si>
  <si>
    <t>平成25年度の進学実績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</si>
  <si>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平成２5年度の進学実績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</si>
  <si>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合計</t>
    <rPh sb="0" eb="2">
      <t>ゴウケイ</t>
    </rPh>
    <phoneticPr fontId="15"/>
  </si>
  <si>
    <t>東京大学</t>
    <phoneticPr fontId="15"/>
  </si>
  <si>
    <t>文学部</t>
    <phoneticPr fontId="15"/>
  </si>
  <si>
    <t>法学部</t>
    <phoneticPr fontId="15"/>
  </si>
  <si>
    <t>教育学部</t>
    <phoneticPr fontId="15"/>
  </si>
  <si>
    <t>総合人間学部</t>
    <phoneticPr fontId="15"/>
  </si>
  <si>
    <t>理学部</t>
    <phoneticPr fontId="15"/>
  </si>
  <si>
    <t>工学部</t>
    <phoneticPr fontId="15"/>
  </si>
  <si>
    <t>医学部</t>
    <phoneticPr fontId="15"/>
  </si>
  <si>
    <t>薬学部</t>
    <phoneticPr fontId="15"/>
  </si>
  <si>
    <t>農学部</t>
    <phoneticPr fontId="15"/>
  </si>
  <si>
    <t>大阪大学</t>
    <phoneticPr fontId="15"/>
  </si>
  <si>
    <t>文学部</t>
    <phoneticPr fontId="15"/>
  </si>
  <si>
    <t>外国語学部</t>
    <phoneticPr fontId="15"/>
  </si>
  <si>
    <t>人間科学部</t>
    <phoneticPr fontId="15"/>
  </si>
  <si>
    <t>基礎工学部</t>
    <phoneticPr fontId="15"/>
  </si>
  <si>
    <t>歯学部</t>
    <phoneticPr fontId="15"/>
  </si>
  <si>
    <t>神戸大学</t>
    <phoneticPr fontId="15"/>
  </si>
  <si>
    <t>経営学部</t>
    <phoneticPr fontId="15"/>
  </si>
  <si>
    <t>海事科学部</t>
    <phoneticPr fontId="15"/>
  </si>
  <si>
    <t>大阪市立大学</t>
    <phoneticPr fontId="15"/>
  </si>
  <si>
    <t>商学部</t>
    <phoneticPr fontId="15"/>
  </si>
  <si>
    <t>生活科学部</t>
    <phoneticPr fontId="15"/>
  </si>
  <si>
    <t>大阪府立大学</t>
    <phoneticPr fontId="15"/>
  </si>
  <si>
    <t>現代システム科学域</t>
    <phoneticPr fontId="15"/>
  </si>
  <si>
    <t>工学域</t>
    <phoneticPr fontId="15"/>
  </si>
  <si>
    <t>生命環境科学域</t>
    <phoneticPr fontId="15"/>
  </si>
  <si>
    <t>地域保健学域</t>
    <phoneticPr fontId="15"/>
  </si>
  <si>
    <t>世界ランキング400大学進学者数</t>
    <rPh sb="14" eb="15">
      <t>シャ</t>
    </rPh>
    <rPh sb="15" eb="16">
      <t>スウ</t>
    </rPh>
    <phoneticPr fontId="22"/>
  </si>
  <si>
    <t>進学者数</t>
    <rPh sb="0" eb="2">
      <t>シンガク</t>
    </rPh>
    <rPh sb="2" eb="3">
      <t>シャ</t>
    </rPh>
    <rPh sb="3" eb="4">
      <t>カズ</t>
    </rPh>
    <phoneticPr fontId="22"/>
  </si>
  <si>
    <t>偏差値</t>
    <rPh sb="0" eb="3">
      <t>ヘンサチ</t>
    </rPh>
    <phoneticPr fontId="22"/>
  </si>
  <si>
    <t>評価</t>
    <rPh sb="0" eb="2">
      <t>ヒョウカ</t>
    </rPh>
    <phoneticPr fontId="22"/>
  </si>
  <si>
    <t>日本で対象となる大学</t>
    <rPh sb="0" eb="2">
      <t>ニホン</t>
    </rPh>
    <rPh sb="3" eb="5">
      <t>タイショウ</t>
    </rPh>
    <rPh sb="8" eb="10">
      <t>ダイガク</t>
    </rPh>
    <phoneticPr fontId="22"/>
  </si>
  <si>
    <t>北野</t>
    <rPh sb="0" eb="2">
      <t>キタノ</t>
    </rPh>
    <phoneticPr fontId="26"/>
  </si>
  <si>
    <t>AAA</t>
    <phoneticPr fontId="22"/>
  </si>
  <si>
    <t>東京大学</t>
    <rPh sb="0" eb="2">
      <t>トウキョウ</t>
    </rPh>
    <rPh sb="2" eb="4">
      <t>ダイガク</t>
    </rPh>
    <phoneticPr fontId="22"/>
  </si>
  <si>
    <t>豊中</t>
    <rPh sb="0" eb="2">
      <t>トヨナカ</t>
    </rPh>
    <phoneticPr fontId="26"/>
  </si>
  <si>
    <t>A</t>
    <phoneticPr fontId="22"/>
  </si>
  <si>
    <t>京都大学</t>
    <rPh sb="0" eb="2">
      <t>キョウト</t>
    </rPh>
    <rPh sb="2" eb="4">
      <t>ダイガク</t>
    </rPh>
    <phoneticPr fontId="22"/>
  </si>
  <si>
    <t>茨木</t>
    <rPh sb="0" eb="2">
      <t>イバラキ</t>
    </rPh>
    <phoneticPr fontId="26"/>
  </si>
  <si>
    <t>ＡA</t>
    <phoneticPr fontId="22"/>
  </si>
  <si>
    <t>東京工業大学</t>
    <rPh sb="0" eb="2">
      <t>トウキョウ</t>
    </rPh>
    <rPh sb="2" eb="4">
      <t>コウギョウ</t>
    </rPh>
    <rPh sb="4" eb="5">
      <t>ダイ</t>
    </rPh>
    <rPh sb="5" eb="6">
      <t>ガク</t>
    </rPh>
    <phoneticPr fontId="22"/>
  </si>
  <si>
    <t>大手前</t>
    <rPh sb="0" eb="3">
      <t>オオテマエ</t>
    </rPh>
    <phoneticPr fontId="26"/>
  </si>
  <si>
    <t>Ａ</t>
  </si>
  <si>
    <t>大阪大学</t>
    <rPh sb="0" eb="2">
      <t>オオサカ</t>
    </rPh>
    <rPh sb="2" eb="4">
      <t>ダイガク</t>
    </rPh>
    <phoneticPr fontId="22"/>
  </si>
  <si>
    <t>四條畷</t>
    <rPh sb="0" eb="3">
      <t>シジョウナワテ</t>
    </rPh>
    <phoneticPr fontId="26"/>
  </si>
  <si>
    <t>Ａ</t>
    <phoneticPr fontId="22"/>
  </si>
  <si>
    <t>東北大学</t>
    <rPh sb="0" eb="2">
      <t>トウホク</t>
    </rPh>
    <rPh sb="2" eb="4">
      <t>ダイガク</t>
    </rPh>
    <phoneticPr fontId="22"/>
  </si>
  <si>
    <t>高津</t>
    <rPh sb="0" eb="2">
      <t>コウヅ</t>
    </rPh>
    <phoneticPr fontId="26"/>
  </si>
  <si>
    <t>Ｂ</t>
  </si>
  <si>
    <t>名古屋大学</t>
    <rPh sb="0" eb="3">
      <t>ナゴヤ</t>
    </rPh>
    <rPh sb="3" eb="5">
      <t>ダイガク</t>
    </rPh>
    <phoneticPr fontId="22"/>
  </si>
  <si>
    <t>天王寺</t>
    <rPh sb="0" eb="3">
      <t>テンノウジ</t>
    </rPh>
    <phoneticPr fontId="26"/>
  </si>
  <si>
    <t>ＡＡ</t>
    <phoneticPr fontId="22"/>
  </si>
  <si>
    <t>首都大学東京</t>
    <rPh sb="0" eb="4">
      <t>シュトダイガク</t>
    </rPh>
    <rPh sb="4" eb="6">
      <t>トウキョウ</t>
    </rPh>
    <phoneticPr fontId="22"/>
  </si>
  <si>
    <t>生野</t>
    <rPh sb="0" eb="2">
      <t>イクノ</t>
    </rPh>
    <phoneticPr fontId="26"/>
  </si>
  <si>
    <t>東京医科歯科大学</t>
    <rPh sb="0" eb="2">
      <t>トウキョウ</t>
    </rPh>
    <rPh sb="2" eb="4">
      <t>イカ</t>
    </rPh>
    <rPh sb="4" eb="6">
      <t>シカ</t>
    </rPh>
    <rPh sb="6" eb="8">
      <t>ダイガク</t>
    </rPh>
    <phoneticPr fontId="22"/>
  </si>
  <si>
    <t>三国丘</t>
    <rPh sb="0" eb="2">
      <t>サンゴク</t>
    </rPh>
    <rPh sb="2" eb="3">
      <t>オカ</t>
    </rPh>
    <phoneticPr fontId="26"/>
  </si>
  <si>
    <t>北海道大学</t>
    <rPh sb="0" eb="3">
      <t>ホッカイドウ</t>
    </rPh>
    <rPh sb="3" eb="5">
      <t>ダイガク</t>
    </rPh>
    <phoneticPr fontId="22"/>
  </si>
  <si>
    <t>岸和田</t>
    <rPh sb="0" eb="3">
      <t>キシワダ</t>
    </rPh>
    <phoneticPr fontId="26"/>
  </si>
  <si>
    <t>九州大学</t>
    <rPh sb="0" eb="2">
      <t>キュウシュウ</t>
    </rPh>
    <rPh sb="2" eb="4">
      <t>ダイガク</t>
    </rPh>
    <phoneticPr fontId="22"/>
  </si>
  <si>
    <t>千里</t>
    <rPh sb="0" eb="2">
      <t>センリ</t>
    </rPh>
    <phoneticPr fontId="22"/>
  </si>
  <si>
    <t>Ｃ</t>
  </si>
  <si>
    <t>筑波大学</t>
    <rPh sb="0" eb="2">
      <t>ツクバ</t>
    </rPh>
    <rPh sb="2" eb="4">
      <t>ダイガク</t>
    </rPh>
    <phoneticPr fontId="22"/>
  </si>
  <si>
    <t>標準偏差</t>
    <rPh sb="0" eb="2">
      <t>ヒョウジュン</t>
    </rPh>
    <rPh sb="2" eb="4">
      <t>ヘンサ</t>
    </rPh>
    <phoneticPr fontId="22"/>
  </si>
  <si>
    <t>慶應義塾大学</t>
  </si>
  <si>
    <t>実数平均</t>
    <rPh sb="0" eb="2">
      <t>ジッスウ</t>
    </rPh>
    <rPh sb="2" eb="4">
      <t>ヘイキン</t>
    </rPh>
    <phoneticPr fontId="22"/>
  </si>
  <si>
    <t>神戸大学</t>
  </si>
  <si>
    <t>ＡＡＡ</t>
    <phoneticPr fontId="22"/>
  </si>
  <si>
    <t>66以上</t>
    <rPh sb="2" eb="4">
      <t>イジョウ</t>
    </rPh>
    <phoneticPr fontId="22"/>
  </si>
  <si>
    <t>一橋大学</t>
    <rPh sb="0" eb="1">
      <t>ヒト</t>
    </rPh>
    <rPh sb="1" eb="2">
      <t>バシ</t>
    </rPh>
    <phoneticPr fontId="22"/>
  </si>
  <si>
    <t>ＡＡ</t>
    <phoneticPr fontId="22"/>
  </si>
  <si>
    <t>56～65</t>
    <phoneticPr fontId="22"/>
  </si>
  <si>
    <t>46～55</t>
    <phoneticPr fontId="22"/>
  </si>
  <si>
    <t>Ｂ</t>
    <phoneticPr fontId="22"/>
  </si>
  <si>
    <t>36～45</t>
    <phoneticPr fontId="22"/>
  </si>
  <si>
    <t>Times Higher. Education　TOP　４００</t>
    <phoneticPr fontId="22"/>
  </si>
  <si>
    <t>Ｃ</t>
    <phoneticPr fontId="22"/>
  </si>
  <si>
    <t>35以下</t>
    <rPh sb="2" eb="4">
      <t>イカ</t>
    </rPh>
    <phoneticPr fontId="22"/>
  </si>
  <si>
    <t xml:space="preserve">QS World University Rankings </t>
    <phoneticPr fontId="22"/>
  </si>
  <si>
    <t>　　　などを参考</t>
    <rPh sb="6" eb="8">
      <t>サンコウ</t>
    </rPh>
    <phoneticPr fontId="22"/>
  </si>
  <si>
    <t>　</t>
    <phoneticPr fontId="22"/>
  </si>
  <si>
    <t>ＧＬＨＳ　10校　世界ランキング400大学への新卒進学者数一覧（平成23年度～25年度）</t>
    <rPh sb="7" eb="8">
      <t>コウ</t>
    </rPh>
    <rPh sb="9" eb="11">
      <t>セカイ</t>
    </rPh>
    <rPh sb="19" eb="21">
      <t>ダイガク</t>
    </rPh>
    <rPh sb="23" eb="25">
      <t>シンソツ</t>
    </rPh>
    <rPh sb="25" eb="28">
      <t>シンガクシャ</t>
    </rPh>
    <rPh sb="28" eb="29">
      <t>スウ</t>
    </rPh>
    <rPh sb="29" eb="31">
      <t>イチラン</t>
    </rPh>
    <rPh sb="32" eb="34">
      <t>ヘイセイ</t>
    </rPh>
    <rPh sb="36" eb="37">
      <t>ネン</t>
    </rPh>
    <rPh sb="37" eb="38">
      <t>ド</t>
    </rPh>
    <rPh sb="41" eb="42">
      <t>ネン</t>
    </rPh>
    <rPh sb="42" eb="43">
      <t>ド</t>
    </rPh>
    <phoneticPr fontId="22"/>
  </si>
  <si>
    <t>大手前</t>
    <rPh sb="0" eb="3">
      <t>オオテマエ</t>
    </rPh>
    <phoneticPr fontId="22"/>
  </si>
  <si>
    <t>高津</t>
    <rPh sb="0" eb="2">
      <t>コウヅ</t>
    </rPh>
    <phoneticPr fontId="22"/>
  </si>
  <si>
    <t>生野</t>
    <rPh sb="0" eb="2">
      <t>イクノ</t>
    </rPh>
    <phoneticPr fontId="22"/>
  </si>
  <si>
    <t>三国丘</t>
    <rPh sb="0" eb="2">
      <t>ミクニ</t>
    </rPh>
    <rPh sb="2" eb="3">
      <t>オカ</t>
    </rPh>
    <phoneticPr fontId="22"/>
  </si>
  <si>
    <t>岸和田</t>
    <rPh sb="0" eb="3">
      <t>キシワダ</t>
    </rPh>
    <phoneticPr fontId="22"/>
  </si>
  <si>
    <t>GLHS10校の合計</t>
    <rPh sb="6" eb="7">
      <t>コウ</t>
    </rPh>
    <rPh sb="8" eb="10">
      <t>ゴウケイ</t>
    </rPh>
    <phoneticPr fontId="22"/>
  </si>
  <si>
    <t>H23</t>
  </si>
  <si>
    <t>H24</t>
  </si>
  <si>
    <t>H25</t>
  </si>
  <si>
    <t>H23</t>
    <phoneticPr fontId="22"/>
  </si>
  <si>
    <t>H24</t>
    <phoneticPr fontId="22"/>
  </si>
  <si>
    <t>H25</t>
    <phoneticPr fontId="22"/>
  </si>
  <si>
    <t>東京大学</t>
  </si>
  <si>
    <t>東京工業大学</t>
    <rPh sb="2" eb="4">
      <t>コウギョウ</t>
    </rPh>
    <phoneticPr fontId="22"/>
  </si>
  <si>
    <t>京都大学</t>
  </si>
  <si>
    <t>海外大学</t>
    <rPh sb="0" eb="2">
      <t>カイガイ</t>
    </rPh>
    <rPh sb="2" eb="4">
      <t>ダイガク</t>
    </rPh>
    <phoneticPr fontId="22"/>
  </si>
  <si>
    <t>サウスダコダ州立大学</t>
    <rPh sb="6" eb="8">
      <t>シュウリツ</t>
    </rPh>
    <rPh sb="8" eb="10">
      <t>ダイガク</t>
    </rPh>
    <phoneticPr fontId="15"/>
  </si>
  <si>
    <t>カリフォルニア大学ＬＡ校</t>
    <rPh sb="7" eb="9">
      <t>ダイガク</t>
    </rPh>
    <rPh sb="11" eb="12">
      <t>コウ</t>
    </rPh>
    <phoneticPr fontId="15"/>
  </si>
  <si>
    <t>合計</t>
    <rPh sb="0" eb="2">
      <t>ゴウケイ</t>
    </rPh>
    <phoneticPr fontId="22"/>
  </si>
  <si>
    <t>ランキング大学合計</t>
    <rPh sb="5" eb="7">
      <t>ダイガク</t>
    </rPh>
    <rPh sb="7" eb="9">
      <t>ゴウケイ</t>
    </rPh>
    <phoneticPr fontId="22"/>
  </si>
  <si>
    <t>　世界ランキング400大学への新卒進学者数一覧（平成25年度）</t>
    <rPh sb="1" eb="3">
      <t>セカイ</t>
    </rPh>
    <rPh sb="11" eb="13">
      <t>ダイガク</t>
    </rPh>
    <rPh sb="15" eb="17">
      <t>シンソツ</t>
    </rPh>
    <rPh sb="17" eb="20">
      <t>シンガクシャ</t>
    </rPh>
    <rPh sb="20" eb="21">
      <t>スウ</t>
    </rPh>
    <rPh sb="21" eb="23">
      <t>イチラン</t>
    </rPh>
    <rPh sb="24" eb="26">
      <t>ヘイセイ</t>
    </rPh>
    <rPh sb="28" eb="29">
      <t>ネン</t>
    </rPh>
    <rPh sb="29" eb="30">
      <t>ド</t>
    </rPh>
    <phoneticPr fontId="22"/>
  </si>
  <si>
    <t>ＡＡＡ</t>
    <phoneticPr fontId="22"/>
  </si>
  <si>
    <t>Ａ</t>
    <phoneticPr fontId="22"/>
  </si>
  <si>
    <t>ＡＡ</t>
    <phoneticPr fontId="22"/>
  </si>
  <si>
    <t>Ｂ</t>
    <phoneticPr fontId="22"/>
  </si>
  <si>
    <t>Ｃ</t>
    <phoneticPr fontId="22"/>
  </si>
  <si>
    <t>ペンシルバニア州立大学</t>
    <rPh sb="7" eb="8">
      <t>シュウ</t>
    </rPh>
    <rPh sb="8" eb="9">
      <t>リツ</t>
    </rPh>
    <rPh sb="9" eb="10">
      <t>ダイ</t>
    </rPh>
    <rPh sb="10" eb="11">
      <t>ガク</t>
    </rPh>
    <phoneticPr fontId="22"/>
  </si>
  <si>
    <t>京都工芸繊維大</t>
  </si>
  <si>
    <t>和歌山県立医大</t>
  </si>
  <si>
    <t>国公立合計</t>
    <rPh sb="0" eb="3">
      <t>コクコウリツ</t>
    </rPh>
    <rPh sb="3" eb="5">
      <t>ゴウケイ</t>
    </rPh>
    <phoneticPr fontId="15"/>
  </si>
  <si>
    <t>文科一類</t>
  </si>
  <si>
    <t>理科一類</t>
  </si>
  <si>
    <t>理科二類</t>
  </si>
  <si>
    <t>弘前大</t>
  </si>
  <si>
    <t>東北大</t>
  </si>
  <si>
    <t>筑波大</t>
  </si>
  <si>
    <t>千葉大</t>
  </si>
  <si>
    <t>東京医歯大</t>
  </si>
  <si>
    <t>東京工業大</t>
  </si>
  <si>
    <t>東京農工大</t>
  </si>
  <si>
    <t>一橋大</t>
  </si>
  <si>
    <t>横浜国立大</t>
  </si>
  <si>
    <t>富山大</t>
  </si>
  <si>
    <t>金沢大</t>
  </si>
  <si>
    <t>福井大</t>
  </si>
  <si>
    <t>信州大</t>
  </si>
  <si>
    <t>岐阜大</t>
  </si>
  <si>
    <t>静岡大</t>
  </si>
  <si>
    <t>名古屋大</t>
  </si>
  <si>
    <t>名古屋工大</t>
  </si>
  <si>
    <t>三重大</t>
  </si>
  <si>
    <t>滋賀大</t>
  </si>
  <si>
    <t>滋賀医大</t>
  </si>
  <si>
    <t>京都教育大</t>
  </si>
  <si>
    <t>大阪教育大</t>
  </si>
  <si>
    <t>奈良教育大</t>
  </si>
  <si>
    <t>奈良女子大</t>
  </si>
  <si>
    <t>和歌山大</t>
  </si>
  <si>
    <t>鳥取大</t>
  </si>
  <si>
    <t>岡山大</t>
  </si>
  <si>
    <t>広島大</t>
  </si>
  <si>
    <t>山口大</t>
  </si>
  <si>
    <t>徳島大</t>
  </si>
  <si>
    <t>香川大</t>
  </si>
  <si>
    <t>愛媛大</t>
  </si>
  <si>
    <t>高知大</t>
  </si>
  <si>
    <t>九州大</t>
  </si>
  <si>
    <t>宮崎大</t>
  </si>
  <si>
    <t>国際教養大</t>
  </si>
  <si>
    <t>首都大東京</t>
  </si>
  <si>
    <t>滋賀県立大</t>
  </si>
  <si>
    <t>京都市立芸大</t>
  </si>
  <si>
    <t>神戸市看護大</t>
  </si>
  <si>
    <t>兵庫県立大</t>
  </si>
  <si>
    <t>神戸市外大</t>
  </si>
  <si>
    <t>奈良県立医大</t>
  </si>
  <si>
    <t>奈良県立大</t>
  </si>
  <si>
    <t>酪農学園大</t>
  </si>
  <si>
    <t>青山学院大</t>
  </si>
  <si>
    <t>慶応大</t>
  </si>
  <si>
    <t>上智大</t>
  </si>
  <si>
    <t>多摩美大</t>
  </si>
  <si>
    <t>中央大</t>
  </si>
  <si>
    <t>法政大</t>
  </si>
  <si>
    <t>明治大</t>
  </si>
  <si>
    <t>立教大</t>
  </si>
  <si>
    <t>早稲田大</t>
  </si>
  <si>
    <t>藤田保健衛生大</t>
  </si>
  <si>
    <t>京都外大</t>
  </si>
  <si>
    <t>京都産業大</t>
  </si>
  <si>
    <t>京都女子大</t>
  </si>
  <si>
    <t>京都精華大</t>
  </si>
  <si>
    <t>京都造形芸大</t>
  </si>
  <si>
    <t>京都橘大</t>
  </si>
  <si>
    <t>京都薬大</t>
  </si>
  <si>
    <t>同志社大</t>
  </si>
  <si>
    <t>同志社女子大</t>
  </si>
  <si>
    <t>佛教大</t>
  </si>
  <si>
    <t>立命館大</t>
  </si>
  <si>
    <t>龍谷大</t>
  </si>
  <si>
    <t>大阪医大</t>
  </si>
  <si>
    <t>大阪経大</t>
  </si>
  <si>
    <t>大阪芸大</t>
  </si>
  <si>
    <t>大阪工大</t>
  </si>
  <si>
    <t>大阪電気通信大</t>
  </si>
  <si>
    <t>大阪薬大</t>
  </si>
  <si>
    <t>大阪大谷大</t>
  </si>
  <si>
    <t>関西大</t>
  </si>
  <si>
    <t>関西外大</t>
  </si>
  <si>
    <t>近畿大</t>
  </si>
  <si>
    <t>摂南大</t>
  </si>
  <si>
    <t>梅花女子大</t>
  </si>
  <si>
    <t>大和大</t>
  </si>
  <si>
    <t>関西学院大</t>
  </si>
  <si>
    <t>甲南大</t>
  </si>
  <si>
    <t>甲南女子大</t>
  </si>
  <si>
    <t>神戸女学院大</t>
  </si>
  <si>
    <t>神戸女子大</t>
  </si>
  <si>
    <t>神戸薬大</t>
  </si>
  <si>
    <t>武庫川女子大</t>
  </si>
  <si>
    <t>兵庫医療大</t>
  </si>
  <si>
    <t>畿央大</t>
  </si>
  <si>
    <t>東京外大</t>
  </si>
  <si>
    <t>長崎大</t>
  </si>
  <si>
    <t>鹿児島大</t>
  </si>
  <si>
    <t>静岡県立大</t>
  </si>
  <si>
    <t>北里大</t>
  </si>
  <si>
    <t>順天堂大</t>
  </si>
  <si>
    <t>東京農大</t>
  </si>
  <si>
    <t>日本大</t>
  </si>
  <si>
    <t>武蔵野美大</t>
  </si>
  <si>
    <t>明治学院大</t>
  </si>
  <si>
    <t>中京大</t>
  </si>
  <si>
    <t>豊田工大</t>
  </si>
  <si>
    <t>南山大</t>
  </si>
  <si>
    <t>追手門学院大</t>
  </si>
  <si>
    <t>大阪産大</t>
  </si>
  <si>
    <t>大阪樟蔭女子大</t>
  </si>
  <si>
    <t>大阪体育大</t>
  </si>
  <si>
    <t>関西医大</t>
  </si>
  <si>
    <t>四天王寺大</t>
  </si>
  <si>
    <t>帝塚山学院大</t>
  </si>
  <si>
    <t>阪南大</t>
  </si>
  <si>
    <t>桃山学院大</t>
  </si>
  <si>
    <t>千里金蘭大</t>
  </si>
  <si>
    <t>関西医療大</t>
  </si>
  <si>
    <t>森ノ宮医療大</t>
  </si>
  <si>
    <t>神戸学院大</t>
  </si>
  <si>
    <t>兵庫医大</t>
  </si>
  <si>
    <t>神戸常盤大</t>
  </si>
  <si>
    <t>帝塚山大</t>
  </si>
  <si>
    <t>奈良学園大</t>
  </si>
  <si>
    <t>私立合計</t>
    <rPh sb="0" eb="2">
      <t>シリツ</t>
    </rPh>
    <rPh sb="2" eb="4">
      <t>ゴウケイ</t>
    </rPh>
    <phoneticPr fontId="15"/>
  </si>
  <si>
    <t>国立大学</t>
    <rPh sb="0" eb="2">
      <t>コクリツ</t>
    </rPh>
    <rPh sb="2" eb="4">
      <t>ダイガク</t>
    </rPh>
    <phoneticPr fontId="15"/>
  </si>
  <si>
    <t>公立大学</t>
    <rPh sb="0" eb="2">
      <t>コウリツ</t>
    </rPh>
    <rPh sb="2" eb="4">
      <t>ダイガク</t>
    </rPh>
    <phoneticPr fontId="15"/>
  </si>
  <si>
    <t>　</t>
    <phoneticPr fontId="22"/>
  </si>
  <si>
    <t>センター試験5教科7科目現役受験者及び現役進学者</t>
    <rPh sb="12" eb="14">
      <t>ゲンエキ</t>
    </rPh>
    <phoneticPr fontId="17"/>
  </si>
  <si>
    <t>文科二類</t>
  </si>
  <si>
    <t>北海道大</t>
  </si>
  <si>
    <t>東京海洋大</t>
  </si>
  <si>
    <t>島根大</t>
    <rPh sb="0" eb="2">
      <t>シマネ</t>
    </rPh>
    <rPh sb="2" eb="3">
      <t>ダイ</t>
    </rPh>
    <phoneticPr fontId="5"/>
  </si>
  <si>
    <t>九州工大</t>
  </si>
  <si>
    <t>熊本大</t>
  </si>
  <si>
    <t>京都府立大</t>
  </si>
  <si>
    <t>京都府立医大</t>
  </si>
  <si>
    <t>岡山県立大</t>
  </si>
  <si>
    <t>帯広畜産大</t>
  </si>
  <si>
    <t>学習院大</t>
  </si>
  <si>
    <t>芝浦工大</t>
  </si>
  <si>
    <t>大谷大</t>
  </si>
  <si>
    <t>合計</t>
  </si>
  <si>
    <t>文科三類</t>
    <rPh sb="2" eb="3">
      <t>サン</t>
    </rPh>
    <phoneticPr fontId="17"/>
  </si>
  <si>
    <t>国際人間科学部</t>
    <rPh sb="2" eb="4">
      <t>ニンゲン</t>
    </rPh>
    <rPh sb="4" eb="6">
      <t>カガク</t>
    </rPh>
    <phoneticPr fontId="15"/>
  </si>
  <si>
    <t>一橋大</t>
    <rPh sb="0" eb="2">
      <t>ヒトツバシ</t>
    </rPh>
    <rPh sb="2" eb="3">
      <t>ダイ</t>
    </rPh>
    <phoneticPr fontId="17"/>
  </si>
  <si>
    <t>高崎経大</t>
    <rPh sb="0" eb="2">
      <t>タカサキ</t>
    </rPh>
    <rPh sb="2" eb="4">
      <t>ケイダイ</t>
    </rPh>
    <phoneticPr fontId="17"/>
  </si>
  <si>
    <t>横浜市立大</t>
    <rPh sb="2" eb="3">
      <t>シ</t>
    </rPh>
    <phoneticPr fontId="17"/>
  </si>
  <si>
    <t>長岡造形大</t>
    <rPh sb="0" eb="2">
      <t>ナガオカ</t>
    </rPh>
    <rPh sb="2" eb="4">
      <t>ゾウケイ</t>
    </rPh>
    <rPh sb="4" eb="5">
      <t>ダイ</t>
    </rPh>
    <phoneticPr fontId="17"/>
  </si>
  <si>
    <t>津田塾大</t>
  </si>
  <si>
    <t>東京理大</t>
  </si>
  <si>
    <t>日本女子大</t>
  </si>
  <si>
    <t>相愛大</t>
  </si>
  <si>
    <t>奈良大</t>
  </si>
  <si>
    <t>日赤九州看護大</t>
  </si>
  <si>
    <t>文科三類</t>
    <rPh sb="2" eb="3">
      <t>３</t>
    </rPh>
    <phoneticPr fontId="15"/>
  </si>
  <si>
    <t>国際人間学部</t>
    <rPh sb="2" eb="4">
      <t>ニンゲン</t>
    </rPh>
    <phoneticPr fontId="15"/>
  </si>
  <si>
    <t>浜松医大</t>
  </si>
  <si>
    <t>島根大</t>
  </si>
  <si>
    <t>高崎経大</t>
  </si>
  <si>
    <t>横浜市立大</t>
  </si>
  <si>
    <t>長岡造形大</t>
  </si>
  <si>
    <t>都留文科大</t>
  </si>
  <si>
    <t>駒澤大</t>
  </si>
  <si>
    <t>成城大</t>
  </si>
  <si>
    <t>創価大</t>
  </si>
  <si>
    <t>東海大</t>
  </si>
  <si>
    <t>東北医薬大</t>
  </si>
  <si>
    <t>京都学園大</t>
  </si>
  <si>
    <t>藍野大</t>
  </si>
  <si>
    <t>四條畷学園大</t>
  </si>
  <si>
    <t>大手前大</t>
  </si>
  <si>
    <t>平成29年度の進学実績　～現役生進学者数～①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</si>
  <si>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平成29年度の進学実績　～現役生進学者数～②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15"/>
  </si>
  <si>
    <t>帯広畜産大</t>
    <rPh sb="0" eb="2">
      <t>オビヒロ</t>
    </rPh>
    <rPh sb="2" eb="4">
      <t>チクサン</t>
    </rPh>
    <phoneticPr fontId="17"/>
  </si>
  <si>
    <t>千葉大</t>
    <rPh sb="0" eb="2">
      <t>チバ</t>
    </rPh>
    <phoneticPr fontId="17"/>
  </si>
  <si>
    <t>岐阜大</t>
    <rPh sb="0" eb="2">
      <t>ギフ</t>
    </rPh>
    <rPh sb="2" eb="3">
      <t>ダイ</t>
    </rPh>
    <phoneticPr fontId="17"/>
  </si>
  <si>
    <t>静岡大</t>
    <rPh sb="0" eb="2">
      <t>シズオカ</t>
    </rPh>
    <phoneticPr fontId="17"/>
  </si>
  <si>
    <t>琉球大</t>
    <rPh sb="0" eb="2">
      <t>リュウキュウ</t>
    </rPh>
    <phoneticPr fontId="17"/>
  </si>
  <si>
    <t>名古屋市立大</t>
    <rPh sb="0" eb="4">
      <t>ナゴヤシ</t>
    </rPh>
    <phoneticPr fontId="17"/>
  </si>
  <si>
    <t>九州工業大</t>
    <rPh sb="0" eb="2">
      <t>キュウシュウ</t>
    </rPh>
    <rPh sb="2" eb="4">
      <t>コウギョウ</t>
    </rPh>
    <phoneticPr fontId="17"/>
  </si>
  <si>
    <t>浜松医大</t>
    <rPh sb="0" eb="2">
      <t>ハママツ</t>
    </rPh>
    <rPh sb="2" eb="3">
      <t>イ</t>
    </rPh>
    <phoneticPr fontId="17"/>
  </si>
  <si>
    <t>東京医歯大</t>
    <rPh sb="2" eb="3">
      <t>イ</t>
    </rPh>
    <rPh sb="3" eb="4">
      <t>ハ</t>
    </rPh>
    <phoneticPr fontId="17"/>
  </si>
  <si>
    <t>岡山県立大</t>
    <rPh sb="0" eb="2">
      <t>オカヤマ</t>
    </rPh>
    <phoneticPr fontId="17"/>
  </si>
  <si>
    <t>熊本県立大</t>
    <rPh sb="0" eb="2">
      <t>クマモト</t>
    </rPh>
    <rPh sb="2" eb="5">
      <t>ケンリツダイ</t>
    </rPh>
    <rPh sb="4" eb="5">
      <t>ダイ</t>
    </rPh>
    <phoneticPr fontId="17"/>
  </si>
  <si>
    <t>愛知教育大</t>
    <rPh sb="0" eb="2">
      <t>アイチ</t>
    </rPh>
    <rPh sb="2" eb="4">
      <t>キョウイク</t>
    </rPh>
    <rPh sb="4" eb="5">
      <t>ダイ</t>
    </rPh>
    <phoneticPr fontId="17"/>
  </si>
  <si>
    <t>滋賀医大</t>
    <rPh sb="2" eb="4">
      <t>イダイ</t>
    </rPh>
    <phoneticPr fontId="17"/>
  </si>
  <si>
    <t>群馬女子大</t>
    <rPh sb="0" eb="2">
      <t>グンマ</t>
    </rPh>
    <rPh sb="2" eb="4">
      <t>ジョシ</t>
    </rPh>
    <rPh sb="4" eb="5">
      <t>ダイ</t>
    </rPh>
    <phoneticPr fontId="17"/>
  </si>
  <si>
    <t>高知工科大</t>
    <rPh sb="2" eb="4">
      <t>コウカ</t>
    </rPh>
    <phoneticPr fontId="17"/>
  </si>
  <si>
    <t>北九州市立大</t>
    <rPh sb="0" eb="3">
      <t>キタキュウシュウ</t>
    </rPh>
    <rPh sb="3" eb="6">
      <t>シリツダイ</t>
    </rPh>
    <phoneticPr fontId="17"/>
  </si>
  <si>
    <t>東京学芸大</t>
    <rPh sb="2" eb="4">
      <t>ガクゲイ</t>
    </rPh>
    <phoneticPr fontId="17"/>
  </si>
  <si>
    <t>首都大学東京大</t>
    <rPh sb="0" eb="4">
      <t>シュトダイガク</t>
    </rPh>
    <rPh sb="4" eb="7">
      <t>トウキョウダイ</t>
    </rPh>
    <phoneticPr fontId="17"/>
  </si>
  <si>
    <t>山口東京理科大</t>
    <rPh sb="0" eb="2">
      <t>ヤマグチ</t>
    </rPh>
    <rPh sb="2" eb="4">
      <t>トウキョウ</t>
    </rPh>
    <rPh sb="4" eb="7">
      <t>リカダイ</t>
    </rPh>
    <phoneticPr fontId="17"/>
  </si>
  <si>
    <t>福岡教育大</t>
    <rPh sb="0" eb="2">
      <t>フクオカ</t>
    </rPh>
    <rPh sb="2" eb="4">
      <t>キョウイク</t>
    </rPh>
    <phoneticPr fontId="17"/>
  </si>
  <si>
    <t>防衛医科大学校</t>
    <rPh sb="0" eb="2">
      <t>ボウエイ</t>
    </rPh>
    <rPh sb="2" eb="4">
      <t>イカ</t>
    </rPh>
    <phoneticPr fontId="17"/>
  </si>
  <si>
    <t>航空保安大学校</t>
    <rPh sb="0" eb="2">
      <t>コウクウ</t>
    </rPh>
    <rPh sb="2" eb="4">
      <t>ホアン</t>
    </rPh>
    <phoneticPr fontId="17"/>
  </si>
  <si>
    <t>海上保安大学校</t>
    <rPh sb="0" eb="2">
      <t>カイジョウ</t>
    </rPh>
    <rPh sb="2" eb="4">
      <t>ホアン</t>
    </rPh>
    <rPh sb="4" eb="7">
      <t>ダイガッコウ</t>
    </rPh>
    <phoneticPr fontId="17"/>
  </si>
  <si>
    <t>リンデンウッド大</t>
    <phoneticPr fontId="17"/>
  </si>
  <si>
    <t>Free Bird Institute</t>
    <phoneticPr fontId="17"/>
  </si>
  <si>
    <t>ウースター大</t>
    <phoneticPr fontId="17"/>
  </si>
  <si>
    <t>Palucca Hochschule Fur Tanz</t>
    <phoneticPr fontId="17"/>
  </si>
  <si>
    <t>テンプル大</t>
    <phoneticPr fontId="17"/>
  </si>
  <si>
    <t>国際医療福祉大</t>
  </si>
  <si>
    <t>明海大</t>
  </si>
  <si>
    <t>工学院大</t>
  </si>
  <si>
    <t>国学院大</t>
  </si>
  <si>
    <t>昭和薬大</t>
  </si>
  <si>
    <t>女子栄養大</t>
  </si>
  <si>
    <t>白百合女子大</t>
  </si>
  <si>
    <t>成蹊大</t>
  </si>
  <si>
    <t>専修大</t>
  </si>
  <si>
    <t>東京女子大</t>
  </si>
  <si>
    <t>東京薬大</t>
  </si>
  <si>
    <t>東洋大</t>
  </si>
  <si>
    <t>日赤看護大</t>
  </si>
  <si>
    <t>武蔵大</t>
  </si>
  <si>
    <t>麻布大</t>
  </si>
  <si>
    <t>鶴見大</t>
  </si>
  <si>
    <t>北陸大</t>
  </si>
  <si>
    <t>ノートルダム大</t>
  </si>
  <si>
    <t>大阪音大</t>
  </si>
  <si>
    <t>大阪経済法科大</t>
  </si>
  <si>
    <t>大阪国際大</t>
  </si>
  <si>
    <t>大阪歯大</t>
  </si>
  <si>
    <t>桃山学院教育大</t>
  </si>
  <si>
    <t>関西福祉科学大</t>
  </si>
  <si>
    <t>大阪女学院大</t>
  </si>
  <si>
    <t>園田学園女子大</t>
  </si>
  <si>
    <t>姫路獨協大</t>
  </si>
  <si>
    <t>関西国際大</t>
  </si>
  <si>
    <t>岡山理大</t>
  </si>
  <si>
    <t>吉備国際大</t>
  </si>
  <si>
    <t>九州共立大</t>
  </si>
  <si>
    <t>久留米大</t>
  </si>
  <si>
    <t>産業医大</t>
  </si>
  <si>
    <t>福岡大</t>
  </si>
  <si>
    <t>平成29年度合格実績～現役生＋既卒生（４期生）合格者数～③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2">
      <t>キセイ</t>
    </rPh>
    <rPh sb="23" eb="26">
      <t>ゴウカクシャ</t>
    </rPh>
    <rPh sb="26" eb="27">
      <t>スウ</t>
    </rPh>
    <phoneticPr fontId="15"/>
  </si>
  <si>
    <t>平成29年度合格実績～現役生＋既卒生（４期生）合格者数～①</t>
    <rPh sb="0" eb="2">
      <t>ヘイセイ</t>
    </rPh>
    <rPh sb="20" eb="21">
      <t>キ</t>
    </rPh>
    <rPh sb="21" eb="22">
      <t>セイ</t>
    </rPh>
    <rPh sb="23" eb="26">
      <t>ゴウカクシャ</t>
    </rPh>
    <rPh sb="26" eb="27">
      <t>スウ</t>
    </rPh>
    <phoneticPr fontId="15"/>
  </si>
  <si>
    <t>平成29年度合格実績～現役生＋既卒生（４期生）合格者数～②</t>
    <rPh sb="21" eb="22">
      <t>セイ</t>
    </rPh>
    <phoneticPr fontId="15"/>
  </si>
  <si>
    <t>旭川医大</t>
  </si>
  <si>
    <t>秋田大</t>
  </si>
  <si>
    <t>山形大</t>
  </si>
  <si>
    <t>東京学芸大</t>
  </si>
  <si>
    <t>東京芸大</t>
  </si>
  <si>
    <t>山梨大</t>
  </si>
  <si>
    <t>愛知教育大</t>
  </si>
  <si>
    <t>豊橋技術科学大</t>
  </si>
  <si>
    <t>福岡教育大</t>
  </si>
  <si>
    <t>大分大</t>
  </si>
  <si>
    <t>鹿屋体育大</t>
  </si>
  <si>
    <t>琉球大</t>
  </si>
  <si>
    <t>群馬県立女子大</t>
  </si>
  <si>
    <t>愛知県立大</t>
  </si>
  <si>
    <t>名古屋市立大</t>
  </si>
  <si>
    <t>尾道市立大</t>
  </si>
  <si>
    <t>県立広島大</t>
  </si>
  <si>
    <t>山口東京理科大</t>
  </si>
  <si>
    <t>高知工科大</t>
  </si>
  <si>
    <t>北九州市立大</t>
  </si>
  <si>
    <t>熊本県立大</t>
  </si>
  <si>
    <t>大阪府立大</t>
    <rPh sb="0" eb="2">
      <t>オオサカ</t>
    </rPh>
    <rPh sb="2" eb="4">
      <t>フリツ</t>
    </rPh>
    <rPh sb="4" eb="5">
      <t>ダイ</t>
    </rPh>
    <phoneticPr fontId="15"/>
  </si>
  <si>
    <t>大阪市立大</t>
    <rPh sb="0" eb="2">
      <t>オオサカ</t>
    </rPh>
    <rPh sb="2" eb="4">
      <t>イチリツ</t>
    </rPh>
    <rPh sb="4" eb="5">
      <t>ダイ</t>
    </rPh>
    <phoneticPr fontId="15"/>
  </si>
  <si>
    <t>神戸大</t>
    <rPh sb="0" eb="2">
      <t>コウベ</t>
    </rPh>
    <rPh sb="2" eb="3">
      <t>ダイ</t>
    </rPh>
    <phoneticPr fontId="15"/>
  </si>
  <si>
    <t>大阪大</t>
    <phoneticPr fontId="15"/>
  </si>
  <si>
    <t>京都大</t>
    <rPh sb="0" eb="2">
      <t>キョウト</t>
    </rPh>
    <rPh sb="2" eb="3">
      <t>ダイ</t>
    </rPh>
    <phoneticPr fontId="15"/>
  </si>
  <si>
    <t>東京大</t>
    <phoneticPr fontId="15"/>
  </si>
  <si>
    <t>ウースター大</t>
  </si>
  <si>
    <t>テンプル大</t>
  </si>
  <si>
    <t>リンデンウッド大</t>
  </si>
  <si>
    <t>Free Bird Institute</t>
  </si>
  <si>
    <t>Palucca Hochschule Fur Tanz</t>
  </si>
  <si>
    <t>防衛大学校</t>
    <rPh sb="0" eb="2">
      <t>ボウエイ</t>
    </rPh>
    <rPh sb="2" eb="5">
      <t>ダイガッコウ</t>
    </rPh>
    <phoneticPr fontId="15"/>
  </si>
  <si>
    <t>水産大学校</t>
    <rPh sb="0" eb="2">
      <t>スイサン</t>
    </rPh>
    <rPh sb="2" eb="5">
      <t>ダイガッコウ</t>
    </rPh>
    <phoneticPr fontId="15"/>
  </si>
  <si>
    <t>日本航空大学校</t>
    <rPh sb="0" eb="2">
      <t>ニホン</t>
    </rPh>
    <rPh sb="2" eb="4">
      <t>コウクウ</t>
    </rPh>
    <rPh sb="4" eb="7">
      <t>ダイガッコウ</t>
    </rPh>
    <phoneticPr fontId="15"/>
  </si>
  <si>
    <t>大阪成蹊大</t>
    <rPh sb="0" eb="2">
      <t>オオサカ</t>
    </rPh>
    <rPh sb="2" eb="4">
      <t>セイケイ</t>
    </rPh>
    <rPh sb="4" eb="5">
      <t>ダイ</t>
    </rPh>
    <phoneticPr fontId="15"/>
  </si>
  <si>
    <t>注：北野高校・三国丘高校・岸和田高校は前年度より１クラス減、茨木高校は前年度より１クラス増です。</t>
    <rPh sb="0" eb="1">
      <t>チュウ</t>
    </rPh>
    <rPh sb="2" eb="4">
      <t>キタノ</t>
    </rPh>
    <rPh sb="4" eb="5">
      <t>コウ</t>
    </rPh>
    <rPh sb="5" eb="6">
      <t>コウ</t>
    </rPh>
    <rPh sb="7" eb="9">
      <t>ミクニ</t>
    </rPh>
    <rPh sb="9" eb="10">
      <t>オカ</t>
    </rPh>
    <rPh sb="10" eb="11">
      <t>コウ</t>
    </rPh>
    <rPh sb="11" eb="12">
      <t>コウ</t>
    </rPh>
    <rPh sb="13" eb="16">
      <t>キシワダ</t>
    </rPh>
    <rPh sb="16" eb="17">
      <t>コウ</t>
    </rPh>
    <rPh sb="17" eb="18">
      <t>コウ</t>
    </rPh>
    <rPh sb="19" eb="22">
      <t>ゼンネンド</t>
    </rPh>
    <rPh sb="28" eb="29">
      <t>ゲン</t>
    </rPh>
    <rPh sb="30" eb="32">
      <t>イバラキ</t>
    </rPh>
    <rPh sb="32" eb="33">
      <t>コウ</t>
    </rPh>
    <rPh sb="33" eb="34">
      <t>コウ</t>
    </rPh>
    <rPh sb="35" eb="38">
      <t>ゼンネンド</t>
    </rPh>
    <rPh sb="44" eb="45">
      <t>ゾウ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</si>
</sst>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_);[Red]\(0\)"/>
    <numFmt numFmtId="177" formatCode="0.0_ "/>
    <numFmt numFmtId="178" formatCode="0_ "/>
  </numFmts>
  <fonts count="4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4"/>
      <color theme="0"/>
      <name val="HG丸ｺﾞｼｯｸM-PRO"/>
      <family val="3"/>
      <charset val="128"/>
    </font>
    <font>
      <sz val="1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8"/>
      <color theme="1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b/>
      <sz val="24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0.5"/>
      <color theme="1"/>
      <name val="ＭＳ ゴシック"/>
      <family val="3"/>
      <charset val="128"/>
    </font>
    <font>
      <sz val="14"/>
      <name val="HG丸ｺﾞｼｯｸM-PRO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HG丸ｺﾞｼｯｸM-PRO"/>
      <family val="3"/>
      <charset val="128"/>
    </font>
    <font>
      <sz val="10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3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6" fontId="2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7">
    <xf numFmtId="0" fontId="0" fillId="0" borderId="0" xfId="0">
      <alignment vertical="center"/>
    </xf>
    <xf numFmtId="0" fontId="17" fillId="0" borderId="0" xfId="0" applyFont="1" applyFill="1">
      <alignment vertical="center"/>
    </xf>
    <xf numFmtId="0" fontId="17" fillId="0" borderId="4" xfId="0" applyFont="1" applyFill="1" applyBorder="1" applyAlignment="1">
      <alignment horizontal="center" vertical="center" shrinkToFit="1"/>
    </xf>
    <xf numFmtId="0" fontId="17" fillId="0" borderId="5" xfId="0" applyFont="1" applyFill="1" applyBorder="1" applyAlignment="1">
      <alignment horizontal="center" vertical="center" shrinkToFit="1"/>
    </xf>
    <xf numFmtId="0" fontId="17" fillId="0" borderId="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7" xfId="0" applyFont="1" applyFill="1" applyBorder="1">
      <alignment vertical="center"/>
    </xf>
    <xf numFmtId="0" fontId="17" fillId="0" borderId="8" xfId="0" applyFont="1" applyFill="1" applyBorder="1">
      <alignment vertical="center"/>
    </xf>
    <xf numFmtId="0" fontId="17" fillId="0" borderId="9" xfId="0" applyFont="1" applyFill="1" applyBorder="1">
      <alignment vertical="center"/>
    </xf>
    <xf numFmtId="0" fontId="17" fillId="0" borderId="13" xfId="0" applyFont="1" applyFill="1" applyBorder="1">
      <alignment vertical="center"/>
    </xf>
    <xf numFmtId="0" fontId="17" fillId="0" borderId="2" xfId="0" applyFont="1" applyFill="1" applyBorder="1">
      <alignment vertical="center"/>
    </xf>
    <xf numFmtId="0" fontId="17" fillId="0" borderId="14" xfId="0" applyFont="1" applyFill="1" applyBorder="1">
      <alignment vertical="center"/>
    </xf>
    <xf numFmtId="0" fontId="17" fillId="0" borderId="16" xfId="0" applyFont="1" applyFill="1" applyBorder="1">
      <alignment vertical="center"/>
    </xf>
    <xf numFmtId="0" fontId="17" fillId="0" borderId="17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 shrinkToFit="1"/>
    </xf>
    <xf numFmtId="0" fontId="17" fillId="0" borderId="20" xfId="0" applyFont="1" applyFill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17" fillId="0" borderId="21" xfId="0" applyFont="1" applyFill="1" applyBorder="1" applyAlignment="1">
      <alignment horizontal="center" vertical="center" shrinkToFit="1"/>
    </xf>
    <xf numFmtId="0" fontId="17" fillId="0" borderId="22" xfId="0" applyFont="1" applyFill="1" applyBorder="1">
      <alignment vertical="center"/>
    </xf>
    <xf numFmtId="0" fontId="17" fillId="0" borderId="23" xfId="0" applyFont="1" applyFill="1" applyBorder="1">
      <alignment vertical="center"/>
    </xf>
    <xf numFmtId="0" fontId="17" fillId="0" borderId="24" xfId="0" applyFont="1" applyFill="1" applyBorder="1">
      <alignment vertical="center"/>
    </xf>
    <xf numFmtId="0" fontId="17" fillId="0" borderId="0" xfId="0" applyFont="1" applyFill="1" applyBorder="1" applyProtection="1">
      <alignment vertical="center"/>
      <protection locked="0"/>
    </xf>
    <xf numFmtId="0" fontId="17" fillId="0" borderId="1" xfId="0" applyFont="1" applyFill="1" applyBorder="1">
      <alignment vertical="center"/>
    </xf>
    <xf numFmtId="0" fontId="17" fillId="0" borderId="18" xfId="0" applyFont="1" applyFill="1" applyBorder="1">
      <alignment vertical="center"/>
    </xf>
    <xf numFmtId="0" fontId="17" fillId="0" borderId="1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 shrinkToFit="1"/>
    </xf>
    <xf numFmtId="0" fontId="17" fillId="0" borderId="29" xfId="0" applyFont="1" applyFill="1" applyBorder="1" applyAlignment="1">
      <alignment horizontal="center" vertical="center" shrinkToFit="1"/>
    </xf>
    <xf numFmtId="0" fontId="17" fillId="0" borderId="14" xfId="0" applyFont="1" applyFill="1" applyBorder="1" applyAlignment="1">
      <alignment horizontal="center" vertical="center" shrinkToFit="1"/>
    </xf>
    <xf numFmtId="0" fontId="17" fillId="0" borderId="3" xfId="0" applyFont="1" applyFill="1" applyBorder="1">
      <alignment vertical="center"/>
    </xf>
    <xf numFmtId="0" fontId="17" fillId="0" borderId="32" xfId="0" applyFont="1" applyFill="1" applyBorder="1">
      <alignment vertical="center"/>
    </xf>
    <xf numFmtId="0" fontId="17" fillId="0" borderId="33" xfId="0" applyFont="1" applyFill="1" applyBorder="1">
      <alignment vertical="center"/>
    </xf>
    <xf numFmtId="0" fontId="17" fillId="0" borderId="1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31" xfId="0" applyFont="1" applyFill="1" applyBorder="1">
      <alignment vertical="center"/>
    </xf>
    <xf numFmtId="0" fontId="17" fillId="0" borderId="11" xfId="0" applyFont="1" applyFill="1" applyBorder="1" applyAlignment="1">
      <alignment horizontal="left" vertical="center" shrinkToFit="1"/>
    </xf>
    <xf numFmtId="0" fontId="17" fillId="0" borderId="14" xfId="0" applyFont="1" applyFill="1" applyBorder="1" applyAlignment="1">
      <alignment horizontal="left" vertical="center" shrinkToFit="1"/>
    </xf>
    <xf numFmtId="0" fontId="17" fillId="0" borderId="38" xfId="0" applyFont="1" applyFill="1" applyBorder="1" applyAlignment="1">
      <alignment horizontal="left" vertical="center" shrinkToFit="1"/>
    </xf>
    <xf numFmtId="0" fontId="17" fillId="0" borderId="39" xfId="0" applyFont="1" applyFill="1" applyBorder="1" applyAlignment="1">
      <alignment horizontal="left" vertical="center" shrinkToFit="1"/>
    </xf>
    <xf numFmtId="0" fontId="17" fillId="0" borderId="10" xfId="0" applyFont="1" applyFill="1" applyBorder="1">
      <alignment vertical="center"/>
    </xf>
    <xf numFmtId="0" fontId="17" fillId="0" borderId="41" xfId="0" applyFont="1" applyFill="1" applyBorder="1" applyAlignment="1">
      <alignment horizontal="center" vertical="center" shrinkToFit="1"/>
    </xf>
    <xf numFmtId="0" fontId="17" fillId="0" borderId="47" xfId="0" applyFont="1" applyFill="1" applyBorder="1" applyAlignment="1">
      <alignment horizontal="center" vertical="center" shrinkToFit="1"/>
    </xf>
    <xf numFmtId="0" fontId="17" fillId="0" borderId="48" xfId="0" applyFont="1" applyFill="1" applyBorder="1" applyAlignment="1">
      <alignment horizontal="center" vertical="center" shrinkToFit="1"/>
    </xf>
    <xf numFmtId="0" fontId="17" fillId="0" borderId="49" xfId="0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left" vertical="center" shrinkToFit="1"/>
    </xf>
    <xf numFmtId="0" fontId="17" fillId="0" borderId="30" xfId="0" applyFont="1" applyFill="1" applyBorder="1">
      <alignment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vertical="center" shrinkToFit="1"/>
    </xf>
    <xf numFmtId="0" fontId="17" fillId="0" borderId="14" xfId="0" applyFont="1" applyFill="1" applyBorder="1" applyAlignment="1">
      <alignment vertical="center" shrinkToFit="1"/>
    </xf>
    <xf numFmtId="0" fontId="17" fillId="3" borderId="14" xfId="0" applyFont="1" applyFill="1" applyBorder="1" applyAlignment="1">
      <alignment vertical="center" shrinkToFit="1"/>
    </xf>
    <xf numFmtId="0" fontId="17" fillId="0" borderId="40" xfId="0" applyFont="1" applyFill="1" applyBorder="1" applyAlignment="1">
      <alignment vertical="center" shrinkToFit="1"/>
    </xf>
    <xf numFmtId="0" fontId="17" fillId="0" borderId="54" xfId="0" applyFont="1" applyFill="1" applyBorder="1" applyAlignment="1">
      <alignment vertical="center" shrinkToFit="1"/>
    </xf>
    <xf numFmtId="0" fontId="17" fillId="3" borderId="17" xfId="0" applyFont="1" applyFill="1" applyBorder="1" applyAlignment="1">
      <alignment vertical="center" shrinkToFit="1"/>
    </xf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0" fontId="13" fillId="0" borderId="0" xfId="2">
      <alignment vertical="center"/>
    </xf>
    <xf numFmtId="0" fontId="24" fillId="0" borderId="0" xfId="2" applyFont="1" applyAlignment="1">
      <alignment horizontal="center" vertical="center"/>
    </xf>
    <xf numFmtId="0" fontId="17" fillId="0" borderId="64" xfId="2" applyFont="1" applyBorder="1">
      <alignment vertical="center"/>
    </xf>
    <xf numFmtId="0" fontId="17" fillId="0" borderId="8" xfId="2" applyFont="1" applyBorder="1">
      <alignment vertical="center"/>
    </xf>
    <xf numFmtId="0" fontId="17" fillId="0" borderId="9" xfId="2" applyFont="1" applyBorder="1">
      <alignment vertical="center"/>
    </xf>
    <xf numFmtId="0" fontId="17" fillId="0" borderId="11" xfId="2" applyFont="1" applyBorder="1">
      <alignment vertical="center"/>
    </xf>
    <xf numFmtId="0" fontId="13" fillId="0" borderId="0" xfId="2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65" xfId="3" applyFont="1" applyFill="1" applyBorder="1">
      <alignment vertical="center"/>
    </xf>
    <xf numFmtId="176" fontId="17" fillId="0" borderId="1" xfId="2" applyNumberFormat="1" applyFont="1" applyBorder="1">
      <alignment vertical="center"/>
    </xf>
    <xf numFmtId="177" fontId="17" fillId="0" borderId="1" xfId="2" applyNumberFormat="1" applyFont="1" applyBorder="1">
      <alignment vertical="center"/>
    </xf>
    <xf numFmtId="0" fontId="17" fillId="0" borderId="1" xfId="2" applyFont="1" applyBorder="1">
      <alignment vertical="center"/>
    </xf>
    <xf numFmtId="0" fontId="17" fillId="0" borderId="14" xfId="2" applyFont="1" applyBorder="1" applyAlignment="1">
      <alignment horizontal="center" vertical="center"/>
    </xf>
    <xf numFmtId="0" fontId="13" fillId="0" borderId="0" xfId="2" applyBorder="1" applyAlignment="1">
      <alignment horizontal="left" vertical="center"/>
    </xf>
    <xf numFmtId="0" fontId="17" fillId="0" borderId="7" xfId="2" applyFont="1" applyBorder="1">
      <alignment vertical="center"/>
    </xf>
    <xf numFmtId="0" fontId="17" fillId="0" borderId="12" xfId="2" applyFont="1" applyBorder="1">
      <alignment vertical="center"/>
    </xf>
    <xf numFmtId="0" fontId="19" fillId="0" borderId="66" xfId="3" applyFont="1" applyFill="1" applyBorder="1">
      <alignment vertical="center"/>
    </xf>
    <xf numFmtId="176" fontId="17" fillId="0" borderId="55" xfId="2" applyNumberFormat="1" applyFont="1" applyBorder="1">
      <alignment vertical="center"/>
    </xf>
    <xf numFmtId="177" fontId="17" fillId="0" borderId="55" xfId="2" applyNumberFormat="1" applyFont="1" applyBorder="1">
      <alignment vertical="center"/>
    </xf>
    <xf numFmtId="0" fontId="17" fillId="0" borderId="55" xfId="2" applyFont="1" applyBorder="1">
      <alignment vertical="center"/>
    </xf>
    <xf numFmtId="0" fontId="17" fillId="0" borderId="27" xfId="2" applyFont="1" applyBorder="1" applyAlignment="1">
      <alignment horizontal="center" vertical="center"/>
    </xf>
    <xf numFmtId="0" fontId="19" fillId="0" borderId="53" xfId="3" applyFont="1" applyFill="1" applyBorder="1">
      <alignment vertical="center"/>
    </xf>
    <xf numFmtId="0" fontId="19" fillId="0" borderId="67" xfId="3" applyFont="1" applyFill="1" applyBorder="1">
      <alignment vertical="center"/>
    </xf>
    <xf numFmtId="0" fontId="17" fillId="0" borderId="23" xfId="2" applyFont="1" applyBorder="1">
      <alignment vertical="center"/>
    </xf>
    <xf numFmtId="0" fontId="17" fillId="0" borderId="24" xfId="2" applyFont="1" applyBorder="1">
      <alignment vertical="center"/>
    </xf>
    <xf numFmtId="0" fontId="17" fillId="0" borderId="36" xfId="2" applyFont="1" applyBorder="1">
      <alignment vertical="center"/>
    </xf>
    <xf numFmtId="0" fontId="19" fillId="0" borderId="68" xfId="3" applyFont="1" applyFill="1" applyBorder="1">
      <alignment vertical="center"/>
    </xf>
    <xf numFmtId="176" fontId="17" fillId="0" borderId="18" xfId="2" applyNumberFormat="1" applyFont="1" applyBorder="1">
      <alignment vertical="center"/>
    </xf>
    <xf numFmtId="0" fontId="17" fillId="0" borderId="18" xfId="2" applyFont="1" applyBorder="1">
      <alignment vertical="center"/>
    </xf>
    <xf numFmtId="0" fontId="17" fillId="0" borderId="49" xfId="2" applyFont="1" applyBorder="1">
      <alignment vertical="center"/>
    </xf>
    <xf numFmtId="0" fontId="17" fillId="0" borderId="33" xfId="2" applyFont="1" applyBorder="1">
      <alignment vertical="center"/>
    </xf>
    <xf numFmtId="0" fontId="13" fillId="0" borderId="0" xfId="2" applyBorder="1">
      <alignment vertical="center"/>
    </xf>
    <xf numFmtId="0" fontId="13" fillId="0" borderId="52" xfId="2" applyBorder="1">
      <alignment vertical="center"/>
    </xf>
    <xf numFmtId="0" fontId="13" fillId="0" borderId="11" xfId="2" applyBorder="1">
      <alignment vertical="center"/>
    </xf>
    <xf numFmtId="0" fontId="17" fillId="0" borderId="16" xfId="2" applyFont="1" applyBorder="1">
      <alignment vertical="center"/>
    </xf>
    <xf numFmtId="0" fontId="13" fillId="0" borderId="0" xfId="2" applyAlignment="1">
      <alignment horizontal="center" vertical="center"/>
    </xf>
    <xf numFmtId="0" fontId="13" fillId="0" borderId="53" xfId="2" applyBorder="1">
      <alignment vertical="center"/>
    </xf>
    <xf numFmtId="0" fontId="13" fillId="0" borderId="14" xfId="2" applyBorder="1">
      <alignment vertical="center"/>
    </xf>
    <xf numFmtId="0" fontId="13" fillId="0" borderId="58" xfId="2" applyBorder="1">
      <alignment vertical="center"/>
    </xf>
    <xf numFmtId="0" fontId="13" fillId="0" borderId="33" xfId="2" applyBorder="1">
      <alignment vertical="center"/>
    </xf>
    <xf numFmtId="0" fontId="13" fillId="0" borderId="0" xfId="2" applyFill="1">
      <alignment vertical="center"/>
    </xf>
    <xf numFmtId="0" fontId="17" fillId="0" borderId="69" xfId="2" applyFont="1" applyBorder="1">
      <alignment vertical="center"/>
    </xf>
    <xf numFmtId="0" fontId="29" fillId="0" borderId="0" xfId="2" applyFont="1" applyFill="1" applyBorder="1" applyAlignment="1">
      <alignment horizontal="center" vertical="center"/>
    </xf>
    <xf numFmtId="0" fontId="30" fillId="0" borderId="13" xfId="2" applyFont="1" applyFill="1" applyBorder="1">
      <alignment vertical="center"/>
    </xf>
    <xf numFmtId="0" fontId="30" fillId="3" borderId="14" xfId="2" applyFont="1" applyFill="1" applyBorder="1">
      <alignment vertical="center"/>
    </xf>
    <xf numFmtId="0" fontId="30" fillId="0" borderId="0" xfId="2" applyFont="1" applyFill="1" applyBorder="1">
      <alignment vertical="center"/>
    </xf>
    <xf numFmtId="0" fontId="17" fillId="0" borderId="12" xfId="2" applyFont="1" applyFill="1" applyBorder="1">
      <alignment vertical="center"/>
    </xf>
    <xf numFmtId="0" fontId="17" fillId="0" borderId="13" xfId="2" applyFont="1" applyFill="1" applyBorder="1">
      <alignment vertical="center"/>
    </xf>
    <xf numFmtId="0" fontId="17" fillId="0" borderId="1" xfId="2" applyFont="1" applyFill="1" applyBorder="1">
      <alignment vertical="center"/>
    </xf>
    <xf numFmtId="0" fontId="17" fillId="3" borderId="14" xfId="2" applyFont="1" applyFill="1" applyBorder="1">
      <alignment vertical="center"/>
    </xf>
    <xf numFmtId="0" fontId="17" fillId="0" borderId="22" xfId="2" applyFont="1" applyFill="1" applyBorder="1">
      <alignment vertical="center"/>
    </xf>
    <xf numFmtId="0" fontId="17" fillId="3" borderId="63" xfId="2" applyFont="1" applyFill="1" applyBorder="1">
      <alignment vertical="center"/>
    </xf>
    <xf numFmtId="0" fontId="17" fillId="0" borderId="0" xfId="2" applyFont="1" applyFill="1" applyBorder="1">
      <alignment vertical="center"/>
    </xf>
    <xf numFmtId="0" fontId="17" fillId="0" borderId="25" xfId="2" applyFont="1" applyFill="1" applyBorder="1">
      <alignment vertical="center"/>
    </xf>
    <xf numFmtId="0" fontId="17" fillId="0" borderId="23" xfId="2" applyFont="1" applyFill="1" applyBorder="1">
      <alignment vertical="center"/>
    </xf>
    <xf numFmtId="0" fontId="17" fillId="3" borderId="36" xfId="2" applyFont="1" applyFill="1" applyBorder="1">
      <alignment vertical="center"/>
    </xf>
    <xf numFmtId="0" fontId="17" fillId="0" borderId="15" xfId="2" applyFont="1" applyFill="1" applyBorder="1">
      <alignment vertical="center"/>
    </xf>
    <xf numFmtId="0" fontId="31" fillId="0" borderId="12" xfId="2" applyFont="1" applyBorder="1">
      <alignment vertical="center"/>
    </xf>
    <xf numFmtId="0" fontId="32" fillId="4" borderId="12" xfId="2" applyFont="1" applyFill="1" applyBorder="1" applyProtection="1">
      <alignment vertical="center"/>
      <protection locked="0"/>
    </xf>
    <xf numFmtId="0" fontId="30" fillId="0" borderId="1" xfId="2" applyFont="1" applyFill="1" applyBorder="1">
      <alignment vertical="center"/>
    </xf>
    <xf numFmtId="0" fontId="17" fillId="0" borderId="50" xfId="2" applyFont="1" applyFill="1" applyBorder="1">
      <alignment vertical="center"/>
    </xf>
    <xf numFmtId="0" fontId="17" fillId="0" borderId="55" xfId="2" applyFont="1" applyFill="1" applyBorder="1">
      <alignment vertical="center"/>
    </xf>
    <xf numFmtId="0" fontId="17" fillId="3" borderId="27" xfId="2" applyFont="1" applyFill="1" applyBorder="1">
      <alignment vertical="center"/>
    </xf>
    <xf numFmtId="0" fontId="31" fillId="0" borderId="42" xfId="2" applyFont="1" applyBorder="1">
      <alignment vertical="center"/>
    </xf>
    <xf numFmtId="0" fontId="17" fillId="0" borderId="73" xfId="2" applyFont="1" applyFill="1" applyBorder="1">
      <alignment vertical="center"/>
    </xf>
    <xf numFmtId="0" fontId="17" fillId="3" borderId="57" xfId="2" applyFont="1" applyFill="1" applyBorder="1">
      <alignment vertical="center"/>
    </xf>
    <xf numFmtId="0" fontId="33" fillId="0" borderId="3" xfId="2" applyFont="1" applyBorder="1">
      <alignment vertical="center"/>
    </xf>
    <xf numFmtId="0" fontId="17" fillId="0" borderId="4" xfId="2" applyFont="1" applyFill="1" applyBorder="1">
      <alignment vertical="center"/>
    </xf>
    <xf numFmtId="0" fontId="17" fillId="0" borderId="5" xfId="2" applyFont="1" applyFill="1" applyBorder="1">
      <alignment vertical="center"/>
    </xf>
    <xf numFmtId="0" fontId="17" fillId="0" borderId="5" xfId="2" applyFont="1" applyBorder="1">
      <alignment vertical="center"/>
    </xf>
    <xf numFmtId="0" fontId="17" fillId="3" borderId="51" xfId="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30" fillId="0" borderId="22" xfId="2" applyFont="1" applyFill="1" applyBorder="1">
      <alignment vertical="center"/>
    </xf>
    <xf numFmtId="0" fontId="30" fillId="0" borderId="23" xfId="2" applyFont="1" applyBorder="1">
      <alignment vertical="center"/>
    </xf>
    <xf numFmtId="0" fontId="30" fillId="3" borderId="36" xfId="2" applyFont="1" applyFill="1" applyBorder="1">
      <alignment vertical="center"/>
    </xf>
    <xf numFmtId="0" fontId="30" fillId="0" borderId="73" xfId="2" applyFont="1" applyFill="1" applyBorder="1">
      <alignment vertical="center"/>
    </xf>
    <xf numFmtId="0" fontId="30" fillId="0" borderId="62" xfId="2" applyFont="1" applyFill="1" applyBorder="1">
      <alignment vertical="center"/>
    </xf>
    <xf numFmtId="0" fontId="30" fillId="3" borderId="35" xfId="2" applyFont="1" applyFill="1" applyBorder="1">
      <alignment vertical="center"/>
    </xf>
    <xf numFmtId="0" fontId="17" fillId="0" borderId="15" xfId="2" applyFont="1" applyBorder="1">
      <alignment vertical="center"/>
    </xf>
    <xf numFmtId="0" fontId="17" fillId="0" borderId="41" xfId="2" applyFont="1" applyFill="1" applyBorder="1">
      <alignment vertical="center"/>
    </xf>
    <xf numFmtId="0" fontId="35" fillId="0" borderId="0" xfId="0" applyFont="1" applyAlignment="1">
      <alignment vertical="center" wrapText="1"/>
    </xf>
    <xf numFmtId="0" fontId="23" fillId="0" borderId="0" xfId="7" applyFont="1" applyFill="1" applyBorder="1" applyAlignment="1">
      <alignment horizontal="center" vertical="center"/>
    </xf>
    <xf numFmtId="0" fontId="12" fillId="0" borderId="0" xfId="7" applyFill="1">
      <alignment vertical="center"/>
    </xf>
    <xf numFmtId="0" fontId="34" fillId="0" borderId="20" xfId="7" applyFont="1" applyFill="1" applyBorder="1">
      <alignment vertical="center"/>
    </xf>
    <xf numFmtId="0" fontId="38" fillId="0" borderId="21" xfId="7" applyFont="1" applyFill="1" applyBorder="1" applyAlignment="1">
      <alignment horizontal="center" vertical="center"/>
    </xf>
    <xf numFmtId="0" fontId="38" fillId="0" borderId="19" xfId="7" applyFont="1" applyFill="1" applyBorder="1" applyAlignment="1">
      <alignment horizontal="center" vertical="center"/>
    </xf>
    <xf numFmtId="0" fontId="38" fillId="0" borderId="29" xfId="7" applyFont="1" applyFill="1" applyBorder="1" applyAlignment="1">
      <alignment horizontal="center" vertical="center"/>
    </xf>
    <xf numFmtId="0" fontId="34" fillId="0" borderId="12" xfId="7" applyFont="1" applyFill="1" applyBorder="1" applyAlignment="1">
      <alignment horizontal="center" vertical="center"/>
    </xf>
    <xf numFmtId="0" fontId="39" fillId="0" borderId="13" xfId="7" applyFont="1" applyFill="1" applyBorder="1" applyAlignment="1">
      <alignment horizontal="center" vertical="center"/>
    </xf>
    <xf numFmtId="0" fontId="39" fillId="0" borderId="1" xfId="7" applyFont="1" applyFill="1" applyBorder="1" applyAlignment="1">
      <alignment horizontal="center" vertical="center"/>
    </xf>
    <xf numFmtId="0" fontId="39" fillId="0" borderId="14" xfId="7" applyFont="1" applyFill="1" applyBorder="1" applyAlignment="1">
      <alignment horizontal="center" vertical="center"/>
    </xf>
    <xf numFmtId="0" fontId="34" fillId="0" borderId="16" xfId="7" applyFont="1" applyFill="1" applyBorder="1" applyAlignment="1">
      <alignment horizontal="center" vertical="center"/>
    </xf>
    <xf numFmtId="0" fontId="40" fillId="0" borderId="17" xfId="7" applyFont="1" applyFill="1" applyBorder="1" applyAlignment="1">
      <alignment horizontal="center" vertical="center"/>
    </xf>
    <xf numFmtId="0" fontId="40" fillId="0" borderId="18" xfId="7" applyFont="1" applyFill="1" applyBorder="1" applyAlignment="1">
      <alignment horizontal="center" vertical="center"/>
    </xf>
    <xf numFmtId="0" fontId="41" fillId="0" borderId="75" xfId="7" applyFont="1" applyFill="1" applyBorder="1" applyAlignment="1">
      <alignment horizontal="center" vertical="center"/>
    </xf>
    <xf numFmtId="0" fontId="34" fillId="0" borderId="25" xfId="7" applyFont="1" applyFill="1" applyBorder="1">
      <alignment vertical="center"/>
    </xf>
    <xf numFmtId="178" fontId="34" fillId="0" borderId="22" xfId="7" applyNumberFormat="1" applyFont="1" applyFill="1" applyBorder="1">
      <alignment vertical="center"/>
    </xf>
    <xf numFmtId="178" fontId="34" fillId="0" borderId="23" xfId="7" applyNumberFormat="1" applyFont="1" applyFill="1" applyBorder="1">
      <alignment vertical="center"/>
    </xf>
    <xf numFmtId="0" fontId="34" fillId="0" borderId="36" xfId="7" applyFont="1" applyFill="1" applyBorder="1">
      <alignment vertical="center"/>
    </xf>
    <xf numFmtId="0" fontId="34" fillId="0" borderId="12" xfId="7" applyFont="1" applyFill="1" applyBorder="1">
      <alignment vertical="center"/>
    </xf>
    <xf numFmtId="178" fontId="34" fillId="0" borderId="13" xfId="7" applyNumberFormat="1" applyFont="1" applyFill="1" applyBorder="1">
      <alignment vertical="center"/>
    </xf>
    <xf numFmtId="178" fontId="34" fillId="0" borderId="1" xfId="7" applyNumberFormat="1" applyFont="1" applyFill="1" applyBorder="1">
      <alignment vertical="center"/>
    </xf>
    <xf numFmtId="0" fontId="34" fillId="0" borderId="14" xfId="7" applyFont="1" applyFill="1" applyBorder="1">
      <alignment vertical="center"/>
    </xf>
    <xf numFmtId="178" fontId="12" fillId="0" borderId="0" xfId="7" applyNumberFormat="1" applyFill="1">
      <alignment vertical="center"/>
    </xf>
    <xf numFmtId="0" fontId="34" fillId="0" borderId="12" xfId="7" applyFont="1" applyFill="1" applyBorder="1" applyAlignment="1">
      <alignment vertical="center" shrinkToFit="1"/>
    </xf>
    <xf numFmtId="0" fontId="34" fillId="0" borderId="16" xfId="7" applyFont="1" applyFill="1" applyBorder="1">
      <alignment vertical="center"/>
    </xf>
    <xf numFmtId="178" fontId="34" fillId="0" borderId="17" xfId="7" applyNumberFormat="1" applyFont="1" applyFill="1" applyBorder="1">
      <alignment vertical="center"/>
    </xf>
    <xf numFmtId="178" fontId="34" fillId="0" borderId="18" xfId="7" applyNumberFormat="1" applyFont="1" applyFill="1" applyBorder="1">
      <alignment vertical="center"/>
    </xf>
    <xf numFmtId="0" fontId="34" fillId="0" borderId="33" xfId="7" applyFont="1" applyFill="1" applyBorder="1">
      <alignment vertical="center"/>
    </xf>
    <xf numFmtId="0" fontId="12" fillId="0" borderId="0" xfId="7">
      <alignment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 vertical="center" shrinkToFit="1"/>
      <protection locked="0"/>
    </xf>
    <xf numFmtId="0" fontId="17" fillId="0" borderId="77" xfId="0" applyFont="1" applyFill="1" applyBorder="1" applyAlignment="1">
      <alignment horizontal="center" vertical="center" shrinkToFit="1"/>
    </xf>
    <xf numFmtId="0" fontId="18" fillId="2" borderId="28" xfId="0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17" fillId="0" borderId="2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0" fontId="17" fillId="4" borderId="0" xfId="0" applyFont="1" applyFill="1">
      <alignment vertical="center"/>
    </xf>
    <xf numFmtId="0" fontId="17" fillId="4" borderId="0" xfId="0" applyFont="1" applyFill="1" applyBorder="1">
      <alignment vertical="center"/>
    </xf>
    <xf numFmtId="0" fontId="17" fillId="4" borderId="41" xfId="0" applyFont="1" applyFill="1" applyBorder="1" applyAlignment="1">
      <alignment horizontal="center" vertical="center" shrinkToFit="1"/>
    </xf>
    <xf numFmtId="0" fontId="17" fillId="4" borderId="5" xfId="0" applyFont="1" applyFill="1" applyBorder="1" applyAlignment="1">
      <alignment horizontal="center" vertical="center" shrinkToFit="1"/>
    </xf>
    <xf numFmtId="0" fontId="17" fillId="4" borderId="47" xfId="0" applyFont="1" applyFill="1" applyBorder="1" applyAlignment="1">
      <alignment horizontal="center" vertical="center" shrinkToFit="1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shrinkToFit="1"/>
    </xf>
    <xf numFmtId="0" fontId="17" fillId="0" borderId="0" xfId="0" applyFont="1" applyFill="1" applyBorder="1" applyAlignment="1">
      <alignment horizontal="center" vertical="center" shrinkToFit="1"/>
    </xf>
    <xf numFmtId="0" fontId="17" fillId="4" borderId="0" xfId="0" applyFont="1" applyFill="1" applyBorder="1" applyAlignment="1">
      <alignment vertical="center" shrinkToFit="1"/>
    </xf>
    <xf numFmtId="0" fontId="17" fillId="0" borderId="41" xfId="0" applyFont="1" applyFill="1" applyBorder="1" applyAlignment="1">
      <alignment horizontal="center" vertical="center" shrinkToFit="1"/>
    </xf>
    <xf numFmtId="0" fontId="33" fillId="0" borderId="20" xfId="0" applyFont="1" applyFill="1" applyBorder="1" applyAlignment="1">
      <alignment vertical="center" shrinkToFit="1"/>
    </xf>
    <xf numFmtId="0" fontId="33" fillId="0" borderId="11" xfId="0" applyFont="1" applyFill="1" applyBorder="1" applyAlignment="1">
      <alignment horizontal="left" vertical="center" shrinkToFi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5" xfId="0" applyFont="1" applyFill="1" applyBorder="1" applyAlignment="1">
      <alignment vertical="center" shrinkToFit="1"/>
    </xf>
    <xf numFmtId="0" fontId="33" fillId="0" borderId="14" xfId="0" applyFont="1" applyFill="1" applyBorder="1" applyAlignment="1">
      <alignment horizontal="left" vertical="center" shrinkToFit="1"/>
    </xf>
    <xf numFmtId="0" fontId="33" fillId="0" borderId="13" xfId="0" applyFont="1" applyFill="1" applyBorder="1">
      <alignment vertical="center"/>
    </xf>
    <xf numFmtId="0" fontId="33" fillId="0" borderId="25" xfId="0" applyFont="1" applyFill="1" applyBorder="1" applyAlignment="1">
      <alignment vertical="center" shrinkToFit="1"/>
    </xf>
    <xf numFmtId="0" fontId="33" fillId="3" borderId="14" xfId="0" applyFont="1" applyFill="1" applyBorder="1" applyAlignment="1">
      <alignment horizontal="left" vertical="center" shrinkToFit="1"/>
    </xf>
    <xf numFmtId="0" fontId="33" fillId="0" borderId="42" xfId="0" applyFont="1" applyFill="1" applyBorder="1" applyAlignment="1">
      <alignment vertical="center" shrinkToFit="1"/>
    </xf>
    <xf numFmtId="0" fontId="33" fillId="0" borderId="59" xfId="0" applyFont="1" applyFill="1" applyBorder="1" applyAlignment="1">
      <alignment vertical="center" shrinkToFit="1"/>
    </xf>
    <xf numFmtId="0" fontId="33" fillId="0" borderId="60" xfId="0" applyFont="1" applyFill="1" applyBorder="1" applyAlignment="1">
      <alignment vertical="center" shrinkToFit="1"/>
    </xf>
    <xf numFmtId="0" fontId="33" fillId="0" borderId="27" xfId="0" applyFont="1" applyFill="1" applyBorder="1" applyAlignment="1">
      <alignment horizontal="left" vertical="center" shrinkToFit="1"/>
    </xf>
    <xf numFmtId="0" fontId="33" fillId="0" borderId="61" xfId="0" applyFont="1" applyFill="1" applyBorder="1" applyAlignment="1">
      <alignment vertical="center" shrinkToFit="1"/>
    </xf>
    <xf numFmtId="0" fontId="33" fillId="3" borderId="18" xfId="0" applyFont="1" applyFill="1" applyBorder="1" applyAlignment="1">
      <alignment horizontal="left" vertical="center" shrinkToFit="1"/>
    </xf>
    <xf numFmtId="0" fontId="33" fillId="0" borderId="0" xfId="0" applyFont="1" applyFill="1" applyBorder="1">
      <alignment vertical="center"/>
    </xf>
    <xf numFmtId="0" fontId="33" fillId="0" borderId="0" xfId="0" applyFont="1" applyFill="1">
      <alignment vertical="center"/>
    </xf>
    <xf numFmtId="0" fontId="33" fillId="0" borderId="0" xfId="0" applyFont="1" applyFill="1" applyBorder="1" applyAlignment="1">
      <alignment horizontal="left" vertical="center" shrinkToFit="1"/>
    </xf>
    <xf numFmtId="0" fontId="47" fillId="4" borderId="25" xfId="0" applyFont="1" applyFill="1" applyBorder="1">
      <alignment vertical="center"/>
    </xf>
    <xf numFmtId="0" fontId="47" fillId="4" borderId="12" xfId="0" applyFont="1" applyFill="1" applyBorder="1">
      <alignment vertical="center"/>
    </xf>
    <xf numFmtId="0" fontId="33" fillId="4" borderId="43" xfId="0" applyFont="1" applyFill="1" applyBorder="1" applyAlignment="1"/>
    <xf numFmtId="0" fontId="33" fillId="0" borderId="43" xfId="0" applyFont="1" applyBorder="1" applyAlignment="1"/>
    <xf numFmtId="0" fontId="31" fillId="0" borderId="43" xfId="0" applyFont="1" applyBorder="1" applyAlignment="1"/>
    <xf numFmtId="0" fontId="45" fillId="0" borderId="13" xfId="0" applyFont="1" applyBorder="1" applyAlignment="1"/>
    <xf numFmtId="0" fontId="33" fillId="4" borderId="13" xfId="0" applyFont="1" applyFill="1" applyBorder="1" applyAlignment="1"/>
    <xf numFmtId="0" fontId="33" fillId="0" borderId="13" xfId="0" applyFont="1" applyFill="1" applyBorder="1" applyProtection="1">
      <alignment vertical="center"/>
      <protection locked="0"/>
    </xf>
    <xf numFmtId="0" fontId="31" fillId="0" borderId="40" xfId="0" applyFont="1" applyBorder="1" applyAlignment="1"/>
    <xf numFmtId="0" fontId="31" fillId="4" borderId="39" xfId="0" applyFont="1" applyFill="1" applyBorder="1" applyAlignment="1"/>
    <xf numFmtId="0" fontId="31" fillId="4" borderId="40" xfId="0" applyFont="1" applyFill="1" applyBorder="1" applyAlignment="1"/>
    <xf numFmtId="0" fontId="17" fillId="4" borderId="19" xfId="0" applyFont="1" applyFill="1" applyBorder="1" applyAlignment="1">
      <alignment horizontal="center" vertical="center" shrinkToFit="1"/>
    </xf>
    <xf numFmtId="0" fontId="17" fillId="4" borderId="48" xfId="0" applyFont="1" applyFill="1" applyBorder="1" applyAlignment="1">
      <alignment horizontal="center" vertical="center" shrinkToFit="1"/>
    </xf>
    <xf numFmtId="0" fontId="45" fillId="4" borderId="13" xfId="0" applyFont="1" applyFill="1" applyBorder="1" applyAlignment="1"/>
    <xf numFmtId="0" fontId="33" fillId="0" borderId="0" xfId="0" applyFont="1" applyFill="1" applyBorder="1" applyAlignment="1">
      <alignment horizontal="left" vertical="center" shrinkToFit="1"/>
    </xf>
    <xf numFmtId="0" fontId="33" fillId="4" borderId="0" xfId="0" applyFont="1" applyFill="1" applyBorder="1">
      <alignment vertical="center"/>
    </xf>
    <xf numFmtId="0" fontId="31" fillId="0" borderId="6" xfId="0" applyFont="1" applyBorder="1" applyAlignment="1"/>
    <xf numFmtId="0" fontId="31" fillId="0" borderId="57" xfId="0" applyFont="1" applyBorder="1" applyAlignment="1"/>
    <xf numFmtId="0" fontId="17" fillId="0" borderId="42" xfId="0" applyFont="1" applyFill="1" applyBorder="1" applyAlignment="1">
      <alignment horizontal="center" vertical="center" shrinkToFit="1"/>
    </xf>
    <xf numFmtId="0" fontId="17" fillId="0" borderId="15" xfId="0" applyFont="1" applyFill="1" applyBorder="1" applyAlignment="1">
      <alignment horizontal="center" vertical="center" shrinkToFit="1"/>
    </xf>
    <xf numFmtId="0" fontId="17" fillId="0" borderId="25" xfId="0" applyFont="1" applyFill="1" applyBorder="1" applyAlignment="1">
      <alignment horizontal="center" vertical="center" shrinkToFit="1"/>
    </xf>
    <xf numFmtId="0" fontId="17" fillId="0" borderId="20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0" fontId="17" fillId="0" borderId="59" xfId="0" applyFont="1" applyFill="1" applyBorder="1" applyAlignment="1">
      <alignment horizontal="center" vertical="center" shrinkToFit="1"/>
    </xf>
    <xf numFmtId="0" fontId="17" fillId="0" borderId="60" xfId="0" applyFont="1" applyFill="1" applyBorder="1" applyAlignment="1">
      <alignment horizontal="center" vertical="center" shrinkToFit="1"/>
    </xf>
    <xf numFmtId="0" fontId="17" fillId="0" borderId="61" xfId="0" applyFont="1" applyFill="1" applyBorder="1" applyAlignment="1">
      <alignment horizontal="center" vertical="center" shrinkToFit="1"/>
    </xf>
    <xf numFmtId="0" fontId="31" fillId="0" borderId="43" xfId="0" applyFont="1" applyFill="1" applyBorder="1" applyAlignment="1"/>
    <xf numFmtId="0" fontId="31" fillId="0" borderId="40" xfId="0" applyFont="1" applyFill="1" applyBorder="1" applyAlignment="1"/>
    <xf numFmtId="0" fontId="47" fillId="4" borderId="0" xfId="0" applyFont="1" applyFill="1" applyBorder="1" applyAlignment="1">
      <alignment horizontal="center" vertical="center" wrapText="1"/>
    </xf>
    <xf numFmtId="0" fontId="47" fillId="4" borderId="0" xfId="0" applyFont="1" applyFill="1" applyBorder="1" applyAlignment="1">
      <alignment vertical="center" wrapText="1"/>
    </xf>
    <xf numFmtId="0" fontId="47" fillId="4" borderId="0" xfId="0" applyFont="1" applyFill="1" applyBorder="1">
      <alignment vertical="center"/>
    </xf>
    <xf numFmtId="0" fontId="47" fillId="4" borderId="42" xfId="0" applyFont="1" applyFill="1" applyBorder="1">
      <alignment vertical="center"/>
    </xf>
    <xf numFmtId="0" fontId="47" fillId="4" borderId="41" xfId="0" applyFont="1" applyFill="1" applyBorder="1" applyAlignment="1">
      <alignment vertical="center" wrapText="1"/>
    </xf>
    <xf numFmtId="0" fontId="17" fillId="0" borderId="44" xfId="0" applyFont="1" applyFill="1" applyBorder="1">
      <alignment vertical="center"/>
    </xf>
    <xf numFmtId="0" fontId="33" fillId="0" borderId="43" xfId="0" applyFont="1" applyFill="1" applyBorder="1" applyAlignment="1"/>
    <xf numFmtId="0" fontId="33" fillId="0" borderId="0" xfId="0" applyFont="1" applyBorder="1" applyAlignment="1"/>
    <xf numFmtId="0" fontId="45" fillId="0" borderId="0" xfId="0" applyFont="1" applyBorder="1" applyAlignment="1"/>
    <xf numFmtId="0" fontId="33" fillId="0" borderId="0" xfId="0" applyFont="1" applyFill="1" applyBorder="1" applyAlignment="1">
      <alignment horizontal="center" vertical="center" shrinkToFit="1"/>
    </xf>
    <xf numFmtId="0" fontId="33" fillId="4" borderId="0" xfId="0" applyFont="1" applyFill="1" applyBorder="1" applyAlignment="1">
      <alignment horizontal="center" vertical="center" shrinkToFit="1"/>
    </xf>
    <xf numFmtId="0" fontId="17" fillId="0" borderId="53" xfId="0" applyFont="1" applyFill="1" applyBorder="1">
      <alignment vertical="center"/>
    </xf>
    <xf numFmtId="0" fontId="17" fillId="0" borderId="13" xfId="0" applyFont="1" applyFill="1" applyBorder="1" applyProtection="1">
      <alignment vertical="center"/>
      <protection locked="0"/>
    </xf>
    <xf numFmtId="0" fontId="17" fillId="0" borderId="43" xfId="0" applyFont="1" applyFill="1" applyBorder="1">
      <alignment vertical="center"/>
    </xf>
    <xf numFmtId="0" fontId="17" fillId="0" borderId="43" xfId="0" applyFont="1" applyFill="1" applyBorder="1" applyProtection="1">
      <alignment vertical="center"/>
      <protection locked="0"/>
    </xf>
    <xf numFmtId="0" fontId="47" fillId="4" borderId="1" xfId="0" applyFont="1" applyFill="1" applyBorder="1" applyAlignment="1">
      <alignment vertical="center" shrinkToFit="1"/>
    </xf>
    <xf numFmtId="0" fontId="47" fillId="0" borderId="1" xfId="0" applyFont="1" applyFill="1" applyBorder="1" applyAlignment="1">
      <alignment vertical="center" shrinkToFit="1"/>
    </xf>
    <xf numFmtId="0" fontId="47" fillId="4" borderId="34" xfId="0" applyFont="1" applyFill="1" applyBorder="1" applyAlignment="1">
      <alignment horizontal="center" vertical="center" wrapText="1"/>
    </xf>
    <xf numFmtId="0" fontId="47" fillId="0" borderId="40" xfId="0" applyFont="1" applyFill="1" applyBorder="1" applyAlignment="1">
      <alignment horizontal="center" vertical="center"/>
    </xf>
    <xf numFmtId="0" fontId="47" fillId="0" borderId="37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vertical="center" shrinkToFit="1"/>
    </xf>
    <xf numFmtId="0" fontId="33" fillId="0" borderId="0" xfId="0" applyFont="1" applyFill="1" applyBorder="1" applyAlignment="1">
      <alignment horizontal="left" vertical="center" shrinkToFit="1"/>
    </xf>
    <xf numFmtId="0" fontId="33" fillId="0" borderId="0" xfId="0" applyFont="1" applyFill="1" applyBorder="1" applyAlignment="1">
      <alignment horizontal="left" vertical="center" shrinkToFit="1"/>
    </xf>
    <xf numFmtId="0" fontId="47" fillId="4" borderId="6" xfId="0" applyFont="1" applyFill="1" applyBorder="1" applyAlignment="1">
      <alignment horizontal="left" vertical="center" shrinkToFit="1"/>
    </xf>
    <xf numFmtId="0" fontId="47" fillId="4" borderId="73" xfId="0" applyFont="1" applyFill="1" applyBorder="1" applyAlignment="1">
      <alignment horizontal="left" vertical="center" shrinkToFit="1"/>
    </xf>
    <xf numFmtId="0" fontId="47" fillId="0" borderId="23" xfId="0" applyFont="1" applyFill="1" applyBorder="1" applyAlignment="1">
      <alignment horizontal="right" vertical="center" shrinkToFit="1"/>
    </xf>
    <xf numFmtId="0" fontId="33" fillId="4" borderId="38" xfId="0" applyFont="1" applyFill="1" applyBorder="1" applyAlignment="1">
      <alignment horizontal="left" vertical="top"/>
    </xf>
    <xf numFmtId="0" fontId="33" fillId="4" borderId="43" xfId="0" applyFont="1" applyFill="1" applyBorder="1" applyAlignment="1">
      <alignment horizontal="left" vertical="top"/>
    </xf>
    <xf numFmtId="0" fontId="33" fillId="0" borderId="78" xfId="0" applyFont="1" applyFill="1" applyBorder="1" applyAlignment="1"/>
    <xf numFmtId="0" fontId="33" fillId="0" borderId="22" xfId="0" applyFont="1" applyFill="1" applyBorder="1" applyAlignment="1"/>
    <xf numFmtId="0" fontId="33" fillId="0" borderId="13" xfId="0" applyFont="1" applyFill="1" applyBorder="1" applyAlignment="1"/>
    <xf numFmtId="0" fontId="33" fillId="0" borderId="81" xfId="0" applyFont="1" applyFill="1" applyBorder="1" applyAlignment="1"/>
    <xf numFmtId="0" fontId="33" fillId="0" borderId="50" xfId="0" applyFont="1" applyFill="1" applyBorder="1" applyAlignment="1"/>
    <xf numFmtId="0" fontId="17" fillId="0" borderId="4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center" vertical="center"/>
    </xf>
    <xf numFmtId="0" fontId="33" fillId="0" borderId="38" xfId="0" applyFont="1" applyFill="1" applyBorder="1" applyAlignment="1"/>
    <xf numFmtId="0" fontId="45" fillId="0" borderId="8" xfId="0" applyFont="1" applyFill="1" applyBorder="1" applyAlignment="1"/>
    <xf numFmtId="0" fontId="45" fillId="0" borderId="13" xfId="0" applyFont="1" applyFill="1" applyBorder="1" applyAlignment="1"/>
    <xf numFmtId="0" fontId="45" fillId="0" borderId="50" xfId="0" applyFont="1" applyFill="1" applyBorder="1" applyAlignment="1"/>
    <xf numFmtId="0" fontId="47" fillId="0" borderId="3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47" fillId="0" borderId="13" xfId="0" applyFont="1" applyFill="1" applyBorder="1" applyAlignment="1">
      <alignment horizontal="left" vertical="center" shrinkToFit="1"/>
    </xf>
    <xf numFmtId="0" fontId="47" fillId="0" borderId="81" xfId="0" applyFont="1" applyFill="1" applyBorder="1" applyAlignment="1">
      <alignment horizontal="left" vertical="center" shrinkToFit="1"/>
    </xf>
    <xf numFmtId="0" fontId="47" fillId="0" borderId="50" xfId="0" applyFont="1" applyFill="1" applyBorder="1" applyAlignment="1">
      <alignment horizontal="left" vertical="center" shrinkToFit="1"/>
    </xf>
    <xf numFmtId="0" fontId="47" fillId="0" borderId="9" xfId="0" applyFont="1" applyFill="1" applyBorder="1">
      <alignment vertical="center"/>
    </xf>
    <xf numFmtId="0" fontId="47" fillId="0" borderId="1" xfId="0" applyFont="1" applyFill="1" applyBorder="1">
      <alignment vertical="center"/>
    </xf>
    <xf numFmtId="0" fontId="47" fillId="0" borderId="55" xfId="0" applyFont="1" applyFill="1" applyBorder="1">
      <alignment vertical="center"/>
    </xf>
    <xf numFmtId="0" fontId="18" fillId="2" borderId="46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 shrinkToFit="1"/>
    </xf>
    <xf numFmtId="0" fontId="33" fillId="0" borderId="41" xfId="0" applyFont="1" applyFill="1" applyBorder="1" applyAlignment="1">
      <alignment horizontal="center" vertical="center" shrinkToFit="1"/>
    </xf>
    <xf numFmtId="0" fontId="47" fillId="0" borderId="43" xfId="0" applyFont="1" applyFill="1" applyBorder="1" applyAlignment="1">
      <alignment horizontal="left" vertical="center" shrinkToFit="1"/>
    </xf>
    <xf numFmtId="0" fontId="33" fillId="0" borderId="43" xfId="0" applyFont="1" applyFill="1" applyBorder="1" applyAlignment="1">
      <alignment horizontal="left" vertical="center" shrinkToFit="1"/>
    </xf>
    <xf numFmtId="0" fontId="47" fillId="0" borderId="1" xfId="0" applyFont="1" applyFill="1" applyBorder="1" applyAlignment="1">
      <alignment vertical="center"/>
    </xf>
    <xf numFmtId="0" fontId="47" fillId="0" borderId="34" xfId="0" applyFont="1" applyFill="1" applyBorder="1" applyAlignment="1">
      <alignment horizontal="left" vertical="center" shrinkToFit="1"/>
    </xf>
    <xf numFmtId="0" fontId="47" fillId="0" borderId="41" xfId="0" applyFont="1" applyFill="1" applyBorder="1" applyAlignment="1">
      <alignment horizontal="left" vertical="center" shrinkToFit="1"/>
    </xf>
    <xf numFmtId="0" fontId="47" fillId="0" borderId="34" xfId="0" applyFont="1" applyFill="1" applyBorder="1" applyAlignment="1">
      <alignment horizontal="center" vertical="center" wrapText="1"/>
    </xf>
    <xf numFmtId="0" fontId="47" fillId="0" borderId="41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left" vertical="center" shrinkToFit="1"/>
    </xf>
    <xf numFmtId="0" fontId="33" fillId="0" borderId="44" xfId="0" applyFont="1" applyFill="1" applyBorder="1" applyAlignment="1">
      <alignment horizontal="left" vertical="center" shrinkToFit="1"/>
    </xf>
    <xf numFmtId="0" fontId="33" fillId="0" borderId="17" xfId="0" applyFont="1" applyFill="1" applyBorder="1" applyAlignment="1">
      <alignment horizontal="left" vertical="center" shrinkToFit="1"/>
    </xf>
    <xf numFmtId="0" fontId="19" fillId="0" borderId="8" xfId="0" applyFont="1" applyFill="1" applyBorder="1">
      <alignment vertical="center"/>
    </xf>
    <xf numFmtId="0" fontId="19" fillId="0" borderId="9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13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19" fillId="0" borderId="2" xfId="0" applyFont="1" applyFill="1" applyBorder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19" fillId="3" borderId="13" xfId="0" applyFont="1" applyFill="1" applyBorder="1">
      <alignment vertical="center"/>
    </xf>
    <xf numFmtId="0" fontId="19" fillId="3" borderId="31" xfId="0" applyFont="1" applyFill="1" applyBorder="1">
      <alignment vertical="center"/>
    </xf>
    <xf numFmtId="0" fontId="19" fillId="3" borderId="12" xfId="0" applyFont="1" applyFill="1" applyBorder="1" applyAlignment="1">
      <alignment horizontal="center" vertical="center"/>
    </xf>
    <xf numFmtId="0" fontId="19" fillId="0" borderId="50" xfId="0" applyFont="1" applyFill="1" applyBorder="1">
      <alignment vertical="center"/>
    </xf>
    <xf numFmtId="0" fontId="19" fillId="0" borderId="55" xfId="0" applyFont="1" applyFill="1" applyBorder="1">
      <alignment vertical="center"/>
    </xf>
    <xf numFmtId="0" fontId="19" fillId="0" borderId="56" xfId="0" applyFont="1" applyFill="1" applyBorder="1">
      <alignment vertical="center"/>
    </xf>
    <xf numFmtId="0" fontId="19" fillId="3" borderId="18" xfId="0" applyFont="1" applyFill="1" applyBorder="1">
      <alignment vertical="center"/>
    </xf>
    <xf numFmtId="0" fontId="19" fillId="3" borderId="49" xfId="0" applyFont="1" applyFill="1" applyBorder="1">
      <alignment vertical="center"/>
    </xf>
    <xf numFmtId="0" fontId="19" fillId="3" borderId="16" xfId="0" applyFont="1" applyFill="1" applyBorder="1" applyAlignment="1">
      <alignment horizontal="center" vertical="center"/>
    </xf>
    <xf numFmtId="0" fontId="47" fillId="0" borderId="23" xfId="0" applyFont="1" applyFill="1" applyBorder="1">
      <alignment vertical="center"/>
    </xf>
    <xf numFmtId="0" fontId="47" fillId="0" borderId="24" xfId="0" applyFont="1" applyFill="1" applyBorder="1">
      <alignment vertical="center"/>
    </xf>
    <xf numFmtId="0" fontId="47" fillId="0" borderId="25" xfId="0" applyFont="1" applyFill="1" applyBorder="1" applyAlignment="1">
      <alignment horizontal="center" vertical="center"/>
    </xf>
    <xf numFmtId="0" fontId="47" fillId="0" borderId="2" xfId="0" applyFont="1" applyFill="1" applyBorder="1">
      <alignment vertical="center"/>
    </xf>
    <xf numFmtId="0" fontId="47" fillId="0" borderId="12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right" vertical="center"/>
    </xf>
    <xf numFmtId="0" fontId="47" fillId="0" borderId="55" xfId="0" applyFont="1" applyFill="1" applyBorder="1" applyAlignment="1">
      <alignment horizontal="right" vertical="center"/>
    </xf>
    <xf numFmtId="0" fontId="47" fillId="0" borderId="56" xfId="0" applyFont="1" applyFill="1" applyBorder="1" applyAlignment="1">
      <alignment horizontal="right" vertical="center"/>
    </xf>
    <xf numFmtId="0" fontId="47" fillId="0" borderId="42" xfId="0" applyFont="1" applyFill="1" applyBorder="1" applyAlignment="1">
      <alignment horizontal="center" vertical="center"/>
    </xf>
    <xf numFmtId="0" fontId="47" fillId="0" borderId="14" xfId="0" applyFont="1" applyFill="1" applyBorder="1" applyAlignment="1">
      <alignment horizontal="right" vertical="center"/>
    </xf>
    <xf numFmtId="0" fontId="47" fillId="0" borderId="18" xfId="0" applyFont="1" applyFill="1" applyBorder="1" applyAlignment="1">
      <alignment horizontal="right" vertical="center"/>
    </xf>
    <xf numFmtId="0" fontId="47" fillId="0" borderId="33" xfId="0" applyFont="1" applyFill="1" applyBorder="1" applyAlignment="1">
      <alignment horizontal="right" vertical="center"/>
    </xf>
    <xf numFmtId="0" fontId="47" fillId="0" borderId="45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vertical="center" shrinkToFit="1"/>
    </xf>
    <xf numFmtId="0" fontId="47" fillId="4" borderId="1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vertical="center" shrinkToFit="1"/>
    </xf>
    <xf numFmtId="0" fontId="47" fillId="0" borderId="10" xfId="0" applyFont="1" applyFill="1" applyBorder="1">
      <alignment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56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47" xfId="0" applyFont="1" applyFill="1" applyBorder="1">
      <alignment vertical="center"/>
    </xf>
    <xf numFmtId="0" fontId="47" fillId="0" borderId="3" xfId="0" applyFont="1" applyFill="1" applyBorder="1">
      <alignment vertical="center"/>
    </xf>
    <xf numFmtId="0" fontId="47" fillId="4" borderId="1" xfId="0" applyFont="1" applyFill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7" fillId="0" borderId="16" xfId="0" applyFont="1" applyFill="1" applyBorder="1" applyAlignment="1">
      <alignment horizontal="center" vertical="center"/>
    </xf>
    <xf numFmtId="0" fontId="47" fillId="0" borderId="47" xfId="0" applyFont="1" applyFill="1" applyBorder="1" applyAlignment="1">
      <alignment vertical="center" shrinkToFit="1"/>
    </xf>
    <xf numFmtId="0" fontId="47" fillId="0" borderId="3" xfId="0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vertical="center" shrinkToFit="1"/>
    </xf>
    <xf numFmtId="0" fontId="19" fillId="0" borderId="77" xfId="0" applyFont="1" applyFill="1" applyBorder="1" applyAlignment="1">
      <alignment horizontal="center" vertical="center" shrinkToFit="1"/>
    </xf>
    <xf numFmtId="0" fontId="19" fillId="0" borderId="19" xfId="0" applyFont="1" applyFill="1" applyBorder="1" applyAlignment="1">
      <alignment horizontal="center" vertical="center" shrinkToFit="1"/>
    </xf>
    <xf numFmtId="0" fontId="19" fillId="0" borderId="51" xfId="0" applyFont="1" applyFill="1" applyBorder="1" applyAlignment="1">
      <alignment horizontal="center" vertical="center" shrinkToFit="1"/>
    </xf>
    <xf numFmtId="0" fontId="19" fillId="0" borderId="28" xfId="0" applyFont="1" applyFill="1" applyBorder="1" applyAlignment="1">
      <alignment horizontal="center" vertical="center"/>
    </xf>
    <xf numFmtId="0" fontId="47" fillId="0" borderId="11" xfId="0" applyFont="1" applyFill="1" applyBorder="1">
      <alignment vertical="center"/>
    </xf>
    <xf numFmtId="0" fontId="47" fillId="4" borderId="39" xfId="0" applyFont="1" applyFill="1" applyBorder="1" applyAlignment="1">
      <alignment horizontal="center" vertical="center"/>
    </xf>
    <xf numFmtId="0" fontId="47" fillId="0" borderId="14" xfId="0" applyFont="1" applyFill="1" applyBorder="1">
      <alignment vertical="center"/>
    </xf>
    <xf numFmtId="0" fontId="47" fillId="4" borderId="40" xfId="0" applyFont="1" applyFill="1" applyBorder="1" applyAlignment="1">
      <alignment horizontal="center" vertical="center"/>
    </xf>
    <xf numFmtId="0" fontId="47" fillId="0" borderId="27" xfId="0" applyFont="1" applyFill="1" applyBorder="1">
      <alignment vertical="center"/>
    </xf>
    <xf numFmtId="0" fontId="47" fillId="4" borderId="54" xfId="0" applyFont="1" applyFill="1" applyBorder="1" applyAlignment="1">
      <alignment horizontal="center" vertical="center"/>
    </xf>
    <xf numFmtId="0" fontId="47" fillId="0" borderId="51" xfId="0" applyFont="1" applyFill="1" applyBorder="1">
      <alignment vertical="center"/>
    </xf>
    <xf numFmtId="0" fontId="19" fillId="0" borderId="29" xfId="0" applyFont="1" applyFill="1" applyBorder="1" applyAlignment="1">
      <alignment horizontal="center" vertical="center" shrinkToFit="1"/>
    </xf>
    <xf numFmtId="0" fontId="47" fillId="0" borderId="22" xfId="0" applyFont="1" applyFill="1" applyBorder="1" applyAlignment="1">
      <alignment horizontal="right" vertical="center" shrinkToFit="1"/>
    </xf>
    <xf numFmtId="0" fontId="47" fillId="0" borderId="24" xfId="0" applyFont="1" applyFill="1" applyBorder="1" applyAlignment="1">
      <alignment horizontal="right" vertical="center" shrinkToFit="1"/>
    </xf>
    <xf numFmtId="0" fontId="47" fillId="4" borderId="25" xfId="0" applyFont="1" applyFill="1" applyBorder="1" applyAlignment="1">
      <alignment horizontal="right" vertical="center"/>
    </xf>
    <xf numFmtId="0" fontId="47" fillId="0" borderId="13" xfId="0" applyFont="1" applyFill="1" applyBorder="1" applyAlignment="1">
      <alignment horizontal="right" vertical="center" shrinkToFit="1"/>
    </xf>
    <xf numFmtId="0" fontId="47" fillId="0" borderId="1" xfId="0" applyFont="1" applyFill="1" applyBorder="1" applyAlignment="1">
      <alignment horizontal="right" vertical="center" shrinkToFit="1"/>
    </xf>
    <xf numFmtId="0" fontId="47" fillId="0" borderId="2" xfId="0" applyFont="1" applyFill="1" applyBorder="1" applyAlignment="1">
      <alignment horizontal="right" vertical="center" shrinkToFit="1"/>
    </xf>
    <xf numFmtId="0" fontId="47" fillId="0" borderId="31" xfId="0" applyFont="1" applyFill="1" applyBorder="1" applyAlignment="1">
      <alignment horizontal="right" vertical="center" shrinkToFit="1"/>
    </xf>
    <xf numFmtId="0" fontId="47" fillId="4" borderId="41" xfId="0" applyFont="1" applyFill="1" applyBorder="1" applyAlignment="1">
      <alignment horizontal="right" vertical="center"/>
    </xf>
    <xf numFmtId="0" fontId="47" fillId="4" borderId="3" xfId="0" applyFont="1" applyFill="1" applyBorder="1" applyAlignment="1">
      <alignment horizontal="right" vertical="center"/>
    </xf>
    <xf numFmtId="0" fontId="47" fillId="0" borderId="62" xfId="0" applyFont="1" applyFill="1" applyBorder="1">
      <alignment vertical="center"/>
    </xf>
    <xf numFmtId="0" fontId="47" fillId="0" borderId="80" xfId="0" applyFont="1" applyFill="1" applyBorder="1">
      <alignment vertical="center"/>
    </xf>
    <xf numFmtId="0" fontId="47" fillId="4" borderId="5" xfId="0" applyFont="1" applyFill="1" applyBorder="1">
      <alignment vertical="center"/>
    </xf>
    <xf numFmtId="0" fontId="47" fillId="4" borderId="47" xfId="0" applyFont="1" applyFill="1" applyBorder="1">
      <alignment vertical="center"/>
    </xf>
    <xf numFmtId="0" fontId="47" fillId="4" borderId="3" xfId="0" applyFont="1" applyFill="1" applyBorder="1">
      <alignment vertical="center"/>
    </xf>
    <xf numFmtId="0" fontId="19" fillId="4" borderId="0" xfId="0" applyFont="1" applyFill="1">
      <alignment vertical="center"/>
    </xf>
    <xf numFmtId="0" fontId="47" fillId="0" borderId="18" xfId="0" applyFont="1" applyFill="1" applyBorder="1">
      <alignment vertical="center"/>
    </xf>
    <xf numFmtId="0" fontId="47" fillId="4" borderId="51" xfId="0" applyFont="1" applyFill="1" applyBorder="1">
      <alignment vertical="center"/>
    </xf>
    <xf numFmtId="0" fontId="47" fillId="4" borderId="41" xfId="0" applyFont="1" applyFill="1" applyBorder="1">
      <alignment vertical="center"/>
    </xf>
    <xf numFmtId="0" fontId="47" fillId="0" borderId="13" xfId="0" applyFont="1" applyFill="1" applyBorder="1">
      <alignment vertical="center"/>
    </xf>
    <xf numFmtId="0" fontId="47" fillId="0" borderId="31" xfId="0" applyFont="1" applyFill="1" applyBorder="1">
      <alignment vertical="center"/>
    </xf>
    <xf numFmtId="0" fontId="47" fillId="0" borderId="73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47" fillId="0" borderId="15" xfId="0" applyFont="1" applyFill="1" applyBorder="1" applyAlignment="1">
      <alignment horizontal="center" vertical="center"/>
    </xf>
    <xf numFmtId="0" fontId="47" fillId="0" borderId="41" xfId="0" applyFont="1" applyFill="1" applyBorder="1">
      <alignment vertical="center"/>
    </xf>
    <xf numFmtId="0" fontId="47" fillId="0" borderId="76" xfId="0" applyFont="1" applyFill="1" applyBorder="1">
      <alignment vertical="center"/>
    </xf>
    <xf numFmtId="0" fontId="47" fillId="4" borderId="3" xfId="0" applyFont="1" applyFill="1" applyBorder="1" applyAlignment="1">
      <alignment horizontal="center" vertical="center"/>
    </xf>
    <xf numFmtId="0" fontId="47" fillId="0" borderId="8" xfId="0" applyFont="1" applyFill="1" applyBorder="1">
      <alignment vertical="center"/>
    </xf>
    <xf numFmtId="0" fontId="47" fillId="3" borderId="13" xfId="0" applyFont="1" applyFill="1" applyBorder="1">
      <alignment vertical="center"/>
    </xf>
    <xf numFmtId="0" fontId="47" fillId="3" borderId="31" xfId="0" applyFont="1" applyFill="1" applyBorder="1">
      <alignment vertical="center"/>
    </xf>
    <xf numFmtId="0" fontId="47" fillId="3" borderId="12" xfId="0" applyFont="1" applyFill="1" applyBorder="1">
      <alignment vertical="center"/>
    </xf>
    <xf numFmtId="0" fontId="47" fillId="0" borderId="50" xfId="0" applyFont="1" applyFill="1" applyBorder="1">
      <alignment vertical="center"/>
    </xf>
    <xf numFmtId="0" fontId="47" fillId="3" borderId="18" xfId="0" applyFont="1" applyFill="1" applyBorder="1">
      <alignment vertical="center"/>
    </xf>
    <xf numFmtId="0" fontId="47" fillId="3" borderId="49" xfId="0" applyFont="1" applyFill="1" applyBorder="1">
      <alignment vertical="center"/>
    </xf>
    <xf numFmtId="0" fontId="47" fillId="3" borderId="16" xfId="0" applyFont="1" applyFill="1" applyBorder="1">
      <alignment vertical="center"/>
    </xf>
    <xf numFmtId="0" fontId="19" fillId="0" borderId="44" xfId="0" applyFont="1" applyFill="1" applyBorder="1" applyAlignment="1">
      <alignment horizontal="left" vertical="center" shrinkToFit="1"/>
    </xf>
    <xf numFmtId="0" fontId="19" fillId="0" borderId="45" xfId="0" applyFont="1" applyFill="1" applyBorder="1" applyAlignment="1">
      <alignment horizontal="left" vertical="center" shrinkToFit="1"/>
    </xf>
    <xf numFmtId="0" fontId="18" fillId="2" borderId="46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left" vertical="center" shrinkToFit="1"/>
    </xf>
    <xf numFmtId="0" fontId="19" fillId="0" borderId="39" xfId="0" applyFont="1" applyFill="1" applyBorder="1" applyAlignment="1">
      <alignment horizontal="left" vertical="center" shrinkToFit="1"/>
    </xf>
    <xf numFmtId="0" fontId="19" fillId="0" borderId="43" xfId="0" applyFont="1" applyFill="1" applyBorder="1" applyAlignment="1">
      <alignment horizontal="left" vertical="center" shrinkToFit="1"/>
    </xf>
    <xf numFmtId="0" fontId="19" fillId="0" borderId="40" xfId="0" applyFont="1" applyFill="1" applyBorder="1" applyAlignment="1">
      <alignment horizontal="left" vertical="center" shrinkToFit="1"/>
    </xf>
    <xf numFmtId="0" fontId="19" fillId="0" borderId="44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left" vertical="center" shrinkToFit="1"/>
    </xf>
    <xf numFmtId="0" fontId="17" fillId="0" borderId="39" xfId="0" applyFont="1" applyFill="1" applyBorder="1" applyAlignment="1">
      <alignment horizontal="left" vertical="center" shrinkToFit="1"/>
    </xf>
    <xf numFmtId="0" fontId="17" fillId="0" borderId="34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left" vertical="center" shrinkToFit="1"/>
    </xf>
    <xf numFmtId="0" fontId="17" fillId="0" borderId="37" xfId="0" applyFont="1" applyFill="1" applyBorder="1" applyAlignment="1">
      <alignment horizontal="left" vertical="center" shrinkToFit="1"/>
    </xf>
    <xf numFmtId="0" fontId="17" fillId="0" borderId="42" xfId="0" applyFont="1" applyFill="1" applyBorder="1" applyAlignment="1">
      <alignment horizontal="left" vertical="center" shrinkToFit="1"/>
    </xf>
    <xf numFmtId="0" fontId="17" fillId="0" borderId="15" xfId="0" applyFont="1" applyFill="1" applyBorder="1" applyAlignment="1">
      <alignment horizontal="left" vertical="center" shrinkToFit="1"/>
    </xf>
    <xf numFmtId="0" fontId="17" fillId="0" borderId="26" xfId="0" applyFont="1" applyFill="1" applyBorder="1" applyAlignment="1">
      <alignment horizontal="left" vertical="center" shrinkToFit="1"/>
    </xf>
    <xf numFmtId="0" fontId="17" fillId="0" borderId="25" xfId="0" applyFont="1" applyFill="1" applyBorder="1" applyAlignment="1">
      <alignment horizontal="left" vertical="center" shrinkToFit="1"/>
    </xf>
    <xf numFmtId="0" fontId="17" fillId="0" borderId="20" xfId="0" applyFont="1" applyFill="1" applyBorder="1" applyAlignment="1">
      <alignment horizontal="left" vertical="center" shrinkToFit="1"/>
    </xf>
    <xf numFmtId="0" fontId="13" fillId="0" borderId="0" xfId="2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13" fillId="0" borderId="0" xfId="2" applyAlignment="1">
      <alignment horizontal="left" vertical="center"/>
    </xf>
    <xf numFmtId="0" fontId="29" fillId="0" borderId="70" xfId="2" applyFont="1" applyFill="1" applyBorder="1" applyAlignment="1">
      <alignment horizontal="center" vertical="center"/>
    </xf>
    <xf numFmtId="0" fontId="29" fillId="0" borderId="71" xfId="2" applyFont="1" applyFill="1" applyBorder="1" applyAlignment="1">
      <alignment horizontal="center" vertical="center"/>
    </xf>
    <xf numFmtId="0" fontId="29" fillId="0" borderId="72" xfId="2" applyFont="1" applyFill="1" applyBorder="1" applyAlignment="1">
      <alignment horizontal="center" vertical="center"/>
    </xf>
    <xf numFmtId="0" fontId="29" fillId="0" borderId="70" xfId="2" applyFont="1" applyBorder="1" applyAlignment="1">
      <alignment horizontal="center" vertical="center"/>
    </xf>
    <xf numFmtId="0" fontId="29" fillId="0" borderId="71" xfId="2" applyFont="1" applyBorder="1" applyAlignment="1">
      <alignment horizontal="center" vertical="center"/>
    </xf>
    <xf numFmtId="0" fontId="29" fillId="0" borderId="72" xfId="2" applyFont="1" applyBorder="1" applyAlignment="1">
      <alignment horizontal="center" vertical="center"/>
    </xf>
    <xf numFmtId="0" fontId="28" fillId="0" borderId="0" xfId="2" applyFont="1" applyBorder="1" applyAlignment="1">
      <alignment horizontal="center" vertical="center"/>
    </xf>
    <xf numFmtId="0" fontId="29" fillId="0" borderId="74" xfId="2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7" fillId="4" borderId="34" xfId="0" applyFont="1" applyFill="1" applyBorder="1" applyAlignment="1">
      <alignment horizontal="center" vertical="center" wrapText="1"/>
    </xf>
    <xf numFmtId="0" fontId="47" fillId="4" borderId="37" xfId="0" applyFont="1" applyFill="1" applyBorder="1" applyAlignment="1">
      <alignment horizontal="center" vertical="center" wrapText="1"/>
    </xf>
    <xf numFmtId="0" fontId="47" fillId="4" borderId="38" xfId="0" applyFont="1" applyFill="1" applyBorder="1" applyAlignment="1">
      <alignment horizontal="left" vertical="center" shrinkToFit="1"/>
    </xf>
    <xf numFmtId="0" fontId="47" fillId="4" borderId="8" xfId="0" applyFont="1" applyFill="1" applyBorder="1" applyAlignment="1">
      <alignment horizontal="left" vertical="center" shrinkToFit="1"/>
    </xf>
    <xf numFmtId="0" fontId="47" fillId="4" borderId="43" xfId="0" applyFont="1" applyFill="1" applyBorder="1" applyAlignment="1">
      <alignment horizontal="left" vertical="center" shrinkToFit="1"/>
    </xf>
    <xf numFmtId="0" fontId="47" fillId="4" borderId="13" xfId="0" applyFont="1" applyFill="1" applyBorder="1" applyAlignment="1">
      <alignment horizontal="left" vertical="center" shrinkToFit="1"/>
    </xf>
    <xf numFmtId="0" fontId="17" fillId="0" borderId="38" xfId="0" applyFont="1" applyBorder="1" applyAlignment="1">
      <alignment vertical="center" shrinkToFit="1"/>
    </xf>
    <xf numFmtId="0" fontId="17" fillId="0" borderId="8" xfId="0" applyFont="1" applyBorder="1" applyAlignment="1">
      <alignment vertical="center"/>
    </xf>
    <xf numFmtId="0" fontId="17" fillId="0" borderId="43" xfId="0" applyFont="1" applyBorder="1" applyAlignment="1">
      <alignment vertical="center" shrinkToFit="1"/>
    </xf>
    <xf numFmtId="0" fontId="17" fillId="0" borderId="13" xfId="0" applyFont="1" applyBorder="1" applyAlignment="1">
      <alignment vertical="center"/>
    </xf>
    <xf numFmtId="0" fontId="17" fillId="0" borderId="44" xfId="0" applyFont="1" applyBorder="1" applyAlignment="1">
      <alignment vertical="center" shrinkToFit="1"/>
    </xf>
    <xf numFmtId="0" fontId="17" fillId="0" borderId="17" xfId="0" applyFont="1" applyBorder="1" applyAlignment="1">
      <alignment vertical="center" shrinkToFit="1"/>
    </xf>
    <xf numFmtId="0" fontId="16" fillId="4" borderId="0" xfId="0" applyFont="1" applyFill="1" applyBorder="1" applyAlignment="1">
      <alignment horizontal="left" vertical="center"/>
    </xf>
    <xf numFmtId="0" fontId="46" fillId="2" borderId="34" xfId="0" applyFont="1" applyFill="1" applyBorder="1" applyAlignment="1">
      <alignment horizontal="center" vertical="center" wrapText="1"/>
    </xf>
    <xf numFmtId="0" fontId="46" fillId="2" borderId="37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28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 shrinkToFit="1"/>
    </xf>
    <xf numFmtId="0" fontId="44" fillId="0" borderId="0" xfId="0" applyFont="1" applyFill="1" applyBorder="1" applyAlignment="1">
      <alignment horizontal="center" vertical="center" shrinkToFit="1"/>
    </xf>
    <xf numFmtId="0" fontId="31" fillId="0" borderId="34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47" fillId="4" borderId="4" xfId="0" applyFont="1" applyFill="1" applyBorder="1" applyAlignment="1">
      <alignment horizontal="center" vertical="center" wrapText="1"/>
    </xf>
    <xf numFmtId="0" fontId="47" fillId="4" borderId="5" xfId="0" applyFont="1" applyFill="1" applyBorder="1" applyAlignment="1">
      <alignment horizontal="center" vertical="center" wrapText="1"/>
    </xf>
    <xf numFmtId="0" fontId="17" fillId="0" borderId="81" xfId="0" applyFont="1" applyBorder="1" applyAlignment="1">
      <alignment vertical="center" shrinkToFit="1"/>
    </xf>
    <xf numFmtId="0" fontId="17" fillId="0" borderId="50" xfId="0" applyFont="1" applyBorder="1" applyAlignment="1">
      <alignment vertical="center" shrinkToFit="1"/>
    </xf>
    <xf numFmtId="0" fontId="46" fillId="2" borderId="30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shrinkToFit="1"/>
    </xf>
    <xf numFmtId="0" fontId="19" fillId="4" borderId="83" xfId="0" applyFont="1" applyFill="1" applyBorder="1" applyAlignment="1">
      <alignment horizontal="center" vertical="center" shrinkToFit="1"/>
    </xf>
    <xf numFmtId="0" fontId="19" fillId="4" borderId="19" xfId="0" applyFont="1" applyFill="1" applyBorder="1" applyAlignment="1">
      <alignment horizontal="center" vertical="center" shrinkToFit="1"/>
    </xf>
    <xf numFmtId="0" fontId="19" fillId="4" borderId="79" xfId="0" applyFont="1" applyFill="1" applyBorder="1" applyAlignment="1">
      <alignment horizontal="center" vertical="center" shrinkToFit="1"/>
    </xf>
    <xf numFmtId="0" fontId="19" fillId="4" borderId="48" xfId="0" applyFont="1" applyFill="1" applyBorder="1" applyAlignment="1">
      <alignment horizontal="center" vertical="center" shrinkToFit="1"/>
    </xf>
    <xf numFmtId="0" fontId="19" fillId="4" borderId="84" xfId="0" applyFont="1" applyFill="1" applyBorder="1" applyAlignment="1">
      <alignment horizontal="center" vertical="center" shrinkToFit="1"/>
    </xf>
    <xf numFmtId="0" fontId="19" fillId="4" borderId="2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shrinkToFit="1"/>
    </xf>
    <xf numFmtId="0" fontId="18" fillId="2" borderId="37" xfId="0" applyFont="1" applyFill="1" applyBorder="1" applyAlignment="1">
      <alignment horizontal="center" vertical="center" shrinkToFit="1"/>
    </xf>
    <xf numFmtId="0" fontId="18" fillId="2" borderId="76" xfId="0" applyFont="1" applyFill="1" applyBorder="1" applyAlignment="1">
      <alignment horizontal="center" vertical="center" shrinkToFit="1"/>
    </xf>
    <xf numFmtId="0" fontId="33" fillId="0" borderId="34" xfId="0" applyFont="1" applyFill="1" applyBorder="1" applyAlignment="1">
      <alignment horizontal="center" vertical="center"/>
    </xf>
    <xf numFmtId="0" fontId="33" fillId="0" borderId="41" xfId="0" applyFont="1" applyFill="1" applyBorder="1" applyAlignment="1">
      <alignment horizontal="center" vertical="center"/>
    </xf>
    <xf numFmtId="0" fontId="37" fillId="0" borderId="0" xfId="7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0" fontId="47" fillId="0" borderId="43" xfId="0" applyFont="1" applyBorder="1" applyAlignment="1"/>
  </cellXfs>
  <cellStyles count="23">
    <cellStyle name="パーセント 2" xfId="1"/>
    <cellStyle name="通貨 2" xfId="4"/>
    <cellStyle name="標準" xfId="0" builtinId="0"/>
    <cellStyle name="標準 10" xfId="16"/>
    <cellStyle name="標準 11" xfId="19"/>
    <cellStyle name="標準 2" xfId="2"/>
    <cellStyle name="標準 2 2" xfId="3"/>
    <cellStyle name="標準 2 3" xfId="8"/>
    <cellStyle name="標準 2 4" xfId="17"/>
    <cellStyle name="標準 2 4 2" xfId="21"/>
    <cellStyle name="標準 2 5" xfId="20"/>
    <cellStyle name="標準 3" xfId="5"/>
    <cellStyle name="標準 3 2" xfId="6"/>
    <cellStyle name="標準 4" xfId="7"/>
    <cellStyle name="標準 4 2" xfId="9"/>
    <cellStyle name="標準 4 3" xfId="10"/>
    <cellStyle name="標準 4 4" xfId="18"/>
    <cellStyle name="標準 4 4 2" xfId="22"/>
    <cellStyle name="標準 5" xfId="11"/>
    <cellStyle name="標準 6" xfId="12"/>
    <cellStyle name="標準 7" xfId="13"/>
    <cellStyle name="標準 8" xfId="14"/>
    <cellStyle name="標準 9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GLHS10</a:t>
            </a:r>
            <a:r>
              <a:rPr lang="ja-JP" altLang="en-US"/>
              <a:t>校世界</a:t>
            </a:r>
            <a:r>
              <a:rPr lang="en-US" altLang="ja-JP"/>
              <a:t>400</a:t>
            </a:r>
            <a:r>
              <a:rPr lang="ja-JP" altLang="en-US"/>
              <a:t>大学合格合計の推移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'23－25年10校世界４００大学進学数'!$AP$24</c:f>
              <c:strCache>
                <c:ptCount val="1"/>
                <c:pt idx="0">
                  <c:v>ランキング大学合計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'23－25年10校世界４００大学進学数'!$AQ$23:$AS$23</c:f>
              <c:strCache>
                <c:ptCount val="3"/>
                <c:pt idx="0">
                  <c:v>H23</c:v>
                </c:pt>
                <c:pt idx="1">
                  <c:v>H24</c:v>
                </c:pt>
                <c:pt idx="2">
                  <c:v>H25</c:v>
                </c:pt>
              </c:strCache>
            </c:strRef>
          </c:cat>
          <c:val>
            <c:numRef>
              <c:f>'23－25年10校世界４００大学進学数'!$AQ$24:$AS$24</c:f>
              <c:numCache>
                <c:formatCode>General</c:formatCode>
                <c:ptCount val="3"/>
                <c:pt idx="0">
                  <c:v>534</c:v>
                </c:pt>
                <c:pt idx="1">
                  <c:v>565</c:v>
                </c:pt>
                <c:pt idx="2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60992"/>
        <c:axId val="106685952"/>
      </c:barChart>
      <c:catAx>
        <c:axId val="1066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85952"/>
        <c:crosses val="autoZero"/>
        <c:auto val="1"/>
        <c:lblAlgn val="ctr"/>
        <c:lblOffset val="100"/>
        <c:noMultiLvlLbl val="0"/>
      </c:catAx>
      <c:valAx>
        <c:axId val="1066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6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428624</xdr:colOff>
      <xdr:row>0</xdr:row>
      <xdr:rowOff>57150</xdr:rowOff>
    </xdr:from>
    <xdr:ext cx="1343025" cy="359073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7496174" y="57150"/>
          <a:ext cx="1343025" cy="3590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spAutoFit/>
        </a:bodyPr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資料６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23</xdr:row>
      <xdr:rowOff>0</xdr:rowOff>
    </xdr:from>
    <xdr:to>
      <xdr:col>33</xdr:col>
      <xdr:colOff>406400</xdr:colOff>
      <xdr:row>47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0</xdr:row>
      <xdr:rowOff>138791</xdr:rowOff>
    </xdr:from>
    <xdr:to>
      <xdr:col>9</xdr:col>
      <xdr:colOff>342900</xdr:colOff>
      <xdr:row>4</xdr:row>
      <xdr:rowOff>95248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217713" y="138791"/>
          <a:ext cx="6297387" cy="6803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08000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◆総合的な学力の測定について</a:t>
          </a:r>
        </a:p>
      </xdr:txBody>
    </xdr:sp>
    <xdr:clientData/>
  </xdr:twoCellAnchor>
  <xdr:twoCellAnchor>
    <xdr:from>
      <xdr:col>20</xdr:col>
      <xdr:colOff>639536</xdr:colOff>
      <xdr:row>0</xdr:row>
      <xdr:rowOff>92527</xdr:rowOff>
    </xdr:from>
    <xdr:to>
      <xdr:col>22</xdr:col>
      <xdr:colOff>503464</xdr:colOff>
      <xdr:row>2</xdr:row>
      <xdr:rowOff>164646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4246679" y="92527"/>
          <a:ext cx="1224642" cy="4259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資料３</a:t>
          </a:r>
        </a:p>
      </xdr:txBody>
    </xdr:sp>
    <xdr:clientData/>
  </xdr:twoCellAnchor>
  <xdr:twoCellAnchor>
    <xdr:from>
      <xdr:col>1</xdr:col>
      <xdr:colOff>27229</xdr:colOff>
      <xdr:row>4</xdr:row>
      <xdr:rowOff>102048</xdr:rowOff>
    </xdr:from>
    <xdr:to>
      <xdr:col>10</xdr:col>
      <xdr:colOff>163301</xdr:colOff>
      <xdr:row>7</xdr:row>
      <xdr:rowOff>9525</xdr:rowOff>
    </xdr:to>
    <xdr:sp macro="" textlink="">
      <xdr:nvSpPr>
        <xdr:cNvPr id="10" name="Text Box 28"/>
        <xdr:cNvSpPr txBox="1">
          <a:spLocks noChangeArrowheads="1"/>
        </xdr:cNvSpPr>
      </xdr:nvSpPr>
      <xdr:spPr bwMode="auto">
        <a:xfrm>
          <a:off x="713029" y="825948"/>
          <a:ext cx="6308272" cy="4218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校が共通で実施する学力調査における学力の伸長</a:t>
          </a:r>
        </a:p>
      </xdr:txBody>
    </xdr:sp>
    <xdr:clientData/>
  </xdr:twoCellAnchor>
  <xdr:twoCellAnchor>
    <xdr:from>
      <xdr:col>15</xdr:col>
      <xdr:colOff>13607</xdr:colOff>
      <xdr:row>4</xdr:row>
      <xdr:rowOff>29934</xdr:rowOff>
    </xdr:from>
    <xdr:to>
      <xdr:col>22</xdr:col>
      <xdr:colOff>625929</xdr:colOff>
      <xdr:row>35</xdr:row>
      <xdr:rowOff>142876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300607" y="753834"/>
          <a:ext cx="5412922" cy="542789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72000" bIns="7200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校共通で実施する学力調査（平成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年度から実施）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外部教育機関が実施する英数国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教科の基礎学力調査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57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53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　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万人が同時期に受験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【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参考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】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基礎学力の到達度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全国の受験結果と入試結果調査より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 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Ｓ１からＤ３まで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の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15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段階で学力の到達度を示す。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めやすとして　Ｓ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1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東大・医学部医学科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Ｓ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2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京大　　Ｓ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3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阪大・神戸大　などと示される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。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●学力の伸長の計り方</a:t>
          </a: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GLHS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各校の、学年全体の成績の推移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（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年）が、ＧＬＨＳと近しい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進学実績をあげる全国の学校群と比較し、推移に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/>
          </a:r>
          <a:b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</a:b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どのような差があるのかを数値化して伸びを示す。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●推移の示し方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基礎学力の到達度を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段階で示し、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年間の段階間の推移をポイント化して算出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⇒全国の学校群と同じ成績推移なら、ポイントは０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全国と比較し、段階移動に伸びがあれば数値はプラス、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段階移動が下降していれば数値はマイナス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1</xdr:col>
      <xdr:colOff>68047</xdr:colOff>
      <xdr:row>32</xdr:row>
      <xdr:rowOff>73479</xdr:rowOff>
    </xdr:from>
    <xdr:to>
      <xdr:col>13</xdr:col>
      <xdr:colOff>76200</xdr:colOff>
      <xdr:row>35</xdr:row>
      <xdr:rowOff>87086</xdr:rowOff>
    </xdr:to>
    <xdr:sp macro="" textlink="">
      <xdr:nvSpPr>
        <xdr:cNvPr id="18" name="Text Box 28"/>
        <xdr:cNvSpPr txBox="1">
          <a:spLocks noChangeArrowheads="1"/>
        </xdr:cNvSpPr>
      </xdr:nvSpPr>
      <xdr:spPr bwMode="auto">
        <a:xfrm>
          <a:off x="753847" y="5597979"/>
          <a:ext cx="8237753" cy="5279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★大学入試センター試験への参加　（比較は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GLHS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４期生の現役受験率）</a:t>
          </a:r>
        </a:p>
      </xdr:txBody>
    </xdr:sp>
    <xdr:clientData/>
  </xdr:twoCellAnchor>
  <xdr:twoCellAnchor editAs="oneCell">
    <xdr:from>
      <xdr:col>1</xdr:col>
      <xdr:colOff>0</xdr:colOff>
      <xdr:row>7</xdr:row>
      <xdr:rowOff>95250</xdr:rowOff>
    </xdr:from>
    <xdr:to>
      <xdr:col>13</xdr:col>
      <xdr:colOff>619125</xdr:colOff>
      <xdr:row>30</xdr:row>
      <xdr:rowOff>152400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33500"/>
          <a:ext cx="8848725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14</xdr:col>
      <xdr:colOff>342900</xdr:colOff>
      <xdr:row>56</xdr:row>
      <xdr:rowOff>142875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53150"/>
          <a:ext cx="925830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39462</xdr:colOff>
      <xdr:row>0</xdr:row>
      <xdr:rowOff>43544</xdr:rowOff>
    </xdr:from>
    <xdr:to>
      <xdr:col>6</xdr:col>
      <xdr:colOff>390525</xdr:colOff>
      <xdr:row>3</xdr:row>
      <xdr:rowOff>95251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39462" y="43544"/>
          <a:ext cx="4465863" cy="5660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◆進学実績について</a:t>
          </a:r>
        </a:p>
      </xdr:txBody>
    </xdr:sp>
    <xdr:clientData/>
  </xdr:twoCellAnchor>
  <xdr:twoCellAnchor>
    <xdr:from>
      <xdr:col>20</xdr:col>
      <xdr:colOff>517072</xdr:colOff>
      <xdr:row>0</xdr:row>
      <xdr:rowOff>24493</xdr:rowOff>
    </xdr:from>
    <xdr:to>
      <xdr:col>22</xdr:col>
      <xdr:colOff>435430</xdr:colOff>
      <xdr:row>2</xdr:row>
      <xdr:rowOff>136071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4124215" y="24493"/>
          <a:ext cx="1279072" cy="4653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資料６</a:t>
          </a:r>
        </a:p>
      </xdr:txBody>
    </xdr:sp>
    <xdr:clientData/>
  </xdr:twoCellAnchor>
  <xdr:twoCellAnchor>
    <xdr:from>
      <xdr:col>1</xdr:col>
      <xdr:colOff>108856</xdr:colOff>
      <xdr:row>3</xdr:row>
      <xdr:rowOff>183698</xdr:rowOff>
    </xdr:from>
    <xdr:to>
      <xdr:col>9</xdr:col>
      <xdr:colOff>114299</xdr:colOff>
      <xdr:row>8</xdr:row>
      <xdr:rowOff>133350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794656" y="698048"/>
          <a:ext cx="5491843" cy="845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への進学者数（現役及び既卒生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(GLHS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４期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）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68037</xdr:colOff>
      <xdr:row>4</xdr:row>
      <xdr:rowOff>19050</xdr:rowOff>
    </xdr:from>
    <xdr:to>
      <xdr:col>21</xdr:col>
      <xdr:colOff>217714</xdr:colOff>
      <xdr:row>8</xdr:row>
      <xdr:rowOff>133351</xdr:rowOff>
    </xdr:to>
    <xdr:sp macro="" textlink="">
      <xdr:nvSpPr>
        <xdr:cNvPr id="6" name="Text Box 28"/>
        <xdr:cNvSpPr txBox="1">
          <a:spLocks noChangeArrowheads="1"/>
        </xdr:cNvSpPr>
      </xdr:nvSpPr>
      <xdr:spPr bwMode="auto">
        <a:xfrm>
          <a:off x="7611837" y="742950"/>
          <a:ext cx="7007677" cy="8001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大学への進学者数増減率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（平成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28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年度・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29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年度比較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前年度卒業生含む）</a:t>
          </a:r>
        </a:p>
      </xdr:txBody>
    </xdr:sp>
    <xdr:clientData/>
  </xdr:twoCellAnchor>
  <xdr:twoCellAnchor>
    <xdr:from>
      <xdr:col>0</xdr:col>
      <xdr:colOff>176895</xdr:colOff>
      <xdr:row>31</xdr:row>
      <xdr:rowOff>36736</xdr:rowOff>
    </xdr:from>
    <xdr:to>
      <xdr:col>10</xdr:col>
      <xdr:colOff>272144</xdr:colOff>
      <xdr:row>36</xdr:row>
      <xdr:rowOff>46265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76895" y="5389786"/>
          <a:ext cx="6953249" cy="86677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スーパーグローバル大学（トップ型）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世界大学ランキングトップ１００をめざす力のある、世界レベルの教育研究を行うトップ大学。</a:t>
          </a:r>
          <a:endParaRPr lang="en-US" altLang="ja-JP" sz="11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平成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26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年文部科学省が、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大学を指定（指定期間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年）。</a:t>
          </a:r>
        </a:p>
      </xdr:txBody>
    </xdr:sp>
    <xdr:clientData/>
  </xdr:twoCellAnchor>
  <xdr:twoCellAnchor>
    <xdr:from>
      <xdr:col>11</xdr:col>
      <xdr:colOff>258536</xdr:colOff>
      <xdr:row>31</xdr:row>
      <xdr:rowOff>46265</xdr:rowOff>
    </xdr:from>
    <xdr:to>
      <xdr:col>22</xdr:col>
      <xdr:colOff>136072</xdr:colOff>
      <xdr:row>35</xdr:row>
      <xdr:rowOff>100693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7802336" y="5399315"/>
          <a:ext cx="7421336" cy="74022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増減率：決められた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つの時点の数値を比較し、何％上昇したか（あるいは下落したか）を表す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/>
          </a:r>
          <a:b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 算出方法　：　｛（当年基準数値－前年基準数値）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÷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前年基準数値｝＊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＝増減率  </a:t>
          </a:r>
        </a:p>
      </xdr:txBody>
    </xdr:sp>
    <xdr:clientData/>
  </xdr:twoCellAnchor>
  <xdr:twoCellAnchor>
    <xdr:from>
      <xdr:col>6</xdr:col>
      <xdr:colOff>381001</xdr:colOff>
      <xdr:row>37</xdr:row>
      <xdr:rowOff>34017</xdr:rowOff>
    </xdr:from>
    <xdr:to>
      <xdr:col>17</xdr:col>
      <xdr:colOff>381002</xdr:colOff>
      <xdr:row>40</xdr:row>
      <xdr:rowOff>6800</xdr:rowOff>
    </xdr:to>
    <xdr:sp macro="" textlink="">
      <xdr:nvSpPr>
        <xdr:cNvPr id="14" name="Text Box 28"/>
        <xdr:cNvSpPr txBox="1">
          <a:spLocks noChangeArrowheads="1"/>
        </xdr:cNvSpPr>
      </xdr:nvSpPr>
      <xdr:spPr bwMode="auto">
        <a:xfrm>
          <a:off x="4495801" y="6415767"/>
          <a:ext cx="7543801" cy="487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★国公立大学現役進学率　（比較は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GLHS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４期生の現役進学率）</a:t>
          </a:r>
          <a:endParaRPr lang="en-US" altLang="ja-JP" sz="18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3</xdr:col>
      <xdr:colOff>0</xdr:colOff>
      <xdr:row>40</xdr:row>
      <xdr:rowOff>9525</xdr:rowOff>
    </xdr:from>
    <xdr:to>
      <xdr:col>19</xdr:col>
      <xdr:colOff>514350</xdr:colOff>
      <xdr:row>60</xdr:row>
      <xdr:rowOff>66675</xdr:rowOff>
    </xdr:to>
    <xdr:pic>
      <xdr:nvPicPr>
        <xdr:cNvPr id="18" name="図 1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905625"/>
          <a:ext cx="11487150" cy="3486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38100</xdr:colOff>
      <xdr:row>8</xdr:row>
      <xdr:rowOff>95251</xdr:rowOff>
    </xdr:from>
    <xdr:to>
      <xdr:col>9</xdr:col>
      <xdr:colOff>38100</xdr:colOff>
      <xdr:row>25</xdr:row>
      <xdr:rowOff>114301</xdr:rowOff>
    </xdr:to>
    <xdr:pic>
      <xdr:nvPicPr>
        <xdr:cNvPr id="15" name="図 1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04951"/>
          <a:ext cx="6172200" cy="2933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8</xdr:row>
      <xdr:rowOff>123825</xdr:rowOff>
    </xdr:from>
    <xdr:to>
      <xdr:col>22</xdr:col>
      <xdr:colOff>571500</xdr:colOff>
      <xdr:row>29</xdr:row>
      <xdr:rowOff>142875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33525"/>
          <a:ext cx="88011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25</xdr:row>
      <xdr:rowOff>133351</xdr:rowOff>
    </xdr:from>
    <xdr:to>
      <xdr:col>9</xdr:col>
      <xdr:colOff>38100</xdr:colOff>
      <xdr:row>30</xdr:row>
      <xdr:rowOff>66675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457701"/>
          <a:ext cx="6210299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0</xdr:row>
      <xdr:rowOff>1</xdr:rowOff>
    </xdr:from>
    <xdr:to>
      <xdr:col>27</xdr:col>
      <xdr:colOff>413658</xdr:colOff>
      <xdr:row>1</xdr:row>
      <xdr:rowOff>47625</xdr:rowOff>
    </xdr:to>
    <xdr:sp macro="" textlink="">
      <xdr:nvSpPr>
        <xdr:cNvPr id="5" name="Text Box 28"/>
        <xdr:cNvSpPr txBox="1">
          <a:spLocks noChangeArrowheads="1"/>
        </xdr:cNvSpPr>
      </xdr:nvSpPr>
      <xdr:spPr bwMode="auto">
        <a:xfrm>
          <a:off x="14154150" y="1"/>
          <a:ext cx="1289958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資料７</a:t>
          </a:r>
        </a:p>
      </xdr:txBody>
    </xdr:sp>
    <xdr:clientData/>
  </xdr:twoCellAnchor>
  <xdr:twoCellAnchor editAs="oneCell">
    <xdr:from>
      <xdr:col>14</xdr:col>
      <xdr:colOff>142875</xdr:colOff>
      <xdr:row>98</xdr:row>
      <xdr:rowOff>9525</xdr:rowOff>
    </xdr:from>
    <xdr:to>
      <xdr:col>27</xdr:col>
      <xdr:colOff>438150</xdr:colOff>
      <xdr:row>136</xdr:row>
      <xdr:rowOff>0</xdr:rowOff>
    </xdr:to>
    <xdr:pic>
      <xdr:nvPicPr>
        <xdr:cNvPr id="10" name="図 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4554200"/>
          <a:ext cx="7677150" cy="5419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171450</xdr:colOff>
      <xdr:row>0</xdr:row>
      <xdr:rowOff>0</xdr:rowOff>
    </xdr:from>
    <xdr:to>
      <xdr:col>27</xdr:col>
      <xdr:colOff>454933</xdr:colOff>
      <xdr:row>1</xdr:row>
      <xdr:rowOff>95250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2353925" y="0"/>
          <a:ext cx="1283608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view="pageBreakPreview" topLeftCell="A61" zoomScaleNormal="100" zoomScaleSheetLayoutView="100" workbookViewId="0">
      <selection activeCell="B66" sqref="B66"/>
    </sheetView>
  </sheetViews>
  <sheetFormatPr defaultRowHeight="13.5"/>
  <cols>
    <col min="1" max="1" width="13.875" style="1" customWidth="1"/>
    <col min="2" max="2" width="12.25" style="1" customWidth="1"/>
    <col min="3" max="13" width="8.375" style="1" customWidth="1"/>
    <col min="14" max="14" width="6.625" style="1" customWidth="1"/>
    <col min="15" max="16" width="9" style="1"/>
    <col min="17" max="17" width="9.875" style="1" customWidth="1"/>
    <col min="18" max="28" width="8.375" style="1" customWidth="1"/>
    <col min="29" max="16384" width="9" style="1"/>
  </cols>
  <sheetData>
    <row r="1" spans="1:28" ht="21">
      <c r="A1" s="394" t="s">
        <v>217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3"/>
    </row>
    <row r="2" spans="1:28" ht="12" customHeight="1" thickBo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28" s="6" customFormat="1" ht="18.75" customHeight="1" thickBot="1">
      <c r="A3" s="395" t="s">
        <v>129</v>
      </c>
      <c r="B3" s="396"/>
      <c r="C3" s="40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1" t="s">
        <v>117</v>
      </c>
      <c r="M3" s="4" t="s">
        <v>118</v>
      </c>
      <c r="N3" s="5"/>
      <c r="P3" s="395" t="s">
        <v>129</v>
      </c>
      <c r="Q3" s="396"/>
      <c r="R3" s="40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1" t="s">
        <v>117</v>
      </c>
      <c r="AB3" s="4" t="s">
        <v>118</v>
      </c>
    </row>
    <row r="4" spans="1:28" s="6" customFormat="1" ht="15.75" customHeight="1" thickBot="1">
      <c r="A4" s="407" t="s">
        <v>191</v>
      </c>
      <c r="B4" s="35" t="s">
        <v>192</v>
      </c>
      <c r="C4" s="8">
        <v>1</v>
      </c>
      <c r="D4" s="9" t="s">
        <v>121</v>
      </c>
      <c r="E4" s="9" t="s">
        <v>121</v>
      </c>
      <c r="F4" s="9" t="s">
        <v>121</v>
      </c>
      <c r="G4" s="9" t="s">
        <v>121</v>
      </c>
      <c r="H4" s="9" t="s">
        <v>121</v>
      </c>
      <c r="I4" s="9" t="s">
        <v>121</v>
      </c>
      <c r="J4" s="9" t="s">
        <v>121</v>
      </c>
      <c r="K4" s="9" t="s">
        <v>121</v>
      </c>
      <c r="L4" s="21" t="s">
        <v>121</v>
      </c>
      <c r="M4" s="16">
        <f t="shared" ref="M4:M52" si="0">SUM(C4:L4)</f>
        <v>1</v>
      </c>
      <c r="N4" s="5"/>
      <c r="P4" s="401" t="s">
        <v>4</v>
      </c>
      <c r="Q4" s="402"/>
      <c r="R4" s="8" t="s">
        <v>121</v>
      </c>
      <c r="S4" s="9" t="s">
        <v>121</v>
      </c>
      <c r="T4" s="9" t="s">
        <v>121</v>
      </c>
      <c r="U4" s="9" t="s">
        <v>121</v>
      </c>
      <c r="V4" s="9" t="s">
        <v>121</v>
      </c>
      <c r="W4" s="9" t="s">
        <v>121</v>
      </c>
      <c r="X4" s="9">
        <v>1</v>
      </c>
      <c r="Y4" s="9" t="s">
        <v>121</v>
      </c>
      <c r="Z4" s="9" t="s">
        <v>121</v>
      </c>
      <c r="AA4" s="39" t="s">
        <v>121</v>
      </c>
      <c r="AB4" s="16">
        <f t="shared" ref="AB4:AB64" si="1">SUM(R4:AA4)</f>
        <v>1</v>
      </c>
    </row>
    <row r="5" spans="1:28" s="6" customFormat="1" ht="15.75" customHeight="1" thickBot="1">
      <c r="A5" s="404"/>
      <c r="B5" s="36" t="s">
        <v>161</v>
      </c>
      <c r="C5" s="10" t="s">
        <v>121</v>
      </c>
      <c r="D5" s="23" t="s">
        <v>121</v>
      </c>
      <c r="E5" s="23" t="s">
        <v>121</v>
      </c>
      <c r="F5" s="23" t="s">
        <v>121</v>
      </c>
      <c r="G5" s="23" t="s">
        <v>121</v>
      </c>
      <c r="H5" s="23" t="s">
        <v>121</v>
      </c>
      <c r="I5" s="23" t="s">
        <v>121</v>
      </c>
      <c r="J5" s="23" t="s">
        <v>121</v>
      </c>
      <c r="K5" s="23">
        <v>1</v>
      </c>
      <c r="L5" s="11" t="s">
        <v>121</v>
      </c>
      <c r="M5" s="16">
        <f t="shared" si="0"/>
        <v>1</v>
      </c>
      <c r="N5" s="5"/>
      <c r="P5" s="397" t="s">
        <v>2</v>
      </c>
      <c r="Q5" s="398"/>
      <c r="R5" s="10">
        <v>1</v>
      </c>
      <c r="S5" s="23" t="s">
        <v>121</v>
      </c>
      <c r="T5" s="23" t="s">
        <v>121</v>
      </c>
      <c r="U5" s="23">
        <v>2</v>
      </c>
      <c r="V5" s="23" t="s">
        <v>121</v>
      </c>
      <c r="W5" s="23" t="s">
        <v>121</v>
      </c>
      <c r="X5" s="23" t="s">
        <v>121</v>
      </c>
      <c r="Y5" s="23" t="s">
        <v>121</v>
      </c>
      <c r="Z5" s="23" t="s">
        <v>121</v>
      </c>
      <c r="AA5" s="11" t="s">
        <v>121</v>
      </c>
      <c r="AB5" s="16">
        <f t="shared" si="1"/>
        <v>3</v>
      </c>
    </row>
    <row r="6" spans="1:28" s="6" customFormat="1" ht="15.75" customHeight="1" thickBot="1">
      <c r="A6" s="404"/>
      <c r="B6" s="36" t="s">
        <v>162</v>
      </c>
      <c r="C6" s="10">
        <v>1</v>
      </c>
      <c r="D6" s="23" t="s">
        <v>121</v>
      </c>
      <c r="E6" s="23" t="s">
        <v>121</v>
      </c>
      <c r="F6" s="23" t="s">
        <v>121</v>
      </c>
      <c r="G6" s="23" t="s">
        <v>121</v>
      </c>
      <c r="H6" s="23" t="s">
        <v>121</v>
      </c>
      <c r="I6" s="23" t="s">
        <v>121</v>
      </c>
      <c r="J6" s="23" t="s">
        <v>121</v>
      </c>
      <c r="K6" s="23" t="s">
        <v>121</v>
      </c>
      <c r="L6" s="11" t="s">
        <v>121</v>
      </c>
      <c r="M6" s="16">
        <f t="shared" si="0"/>
        <v>1</v>
      </c>
      <c r="N6" s="5"/>
      <c r="P6" s="397" t="s">
        <v>3</v>
      </c>
      <c r="Q6" s="398"/>
      <c r="R6" s="10">
        <v>1</v>
      </c>
      <c r="S6" s="23">
        <v>2</v>
      </c>
      <c r="T6" s="23">
        <v>5</v>
      </c>
      <c r="U6" s="23">
        <v>3</v>
      </c>
      <c r="V6" s="23">
        <v>1</v>
      </c>
      <c r="W6" s="23">
        <v>1</v>
      </c>
      <c r="X6" s="23">
        <v>3</v>
      </c>
      <c r="Y6" s="23">
        <v>2</v>
      </c>
      <c r="Z6" s="23">
        <v>3</v>
      </c>
      <c r="AA6" s="11">
        <v>1</v>
      </c>
      <c r="AB6" s="16">
        <f t="shared" si="1"/>
        <v>22</v>
      </c>
    </row>
    <row r="7" spans="1:28" s="6" customFormat="1" ht="15.75" customHeight="1" thickBot="1">
      <c r="A7" s="404"/>
      <c r="B7" s="36" t="s">
        <v>163</v>
      </c>
      <c r="C7" s="10">
        <v>1</v>
      </c>
      <c r="D7" s="23" t="s">
        <v>121</v>
      </c>
      <c r="E7" s="23" t="s">
        <v>121</v>
      </c>
      <c r="F7" s="23" t="s">
        <v>121</v>
      </c>
      <c r="G7" s="23" t="s">
        <v>121</v>
      </c>
      <c r="H7" s="23" t="s">
        <v>121</v>
      </c>
      <c r="I7" s="23" t="s">
        <v>121</v>
      </c>
      <c r="J7" s="23" t="s">
        <v>121</v>
      </c>
      <c r="K7" s="23">
        <v>1</v>
      </c>
      <c r="L7" s="11" t="s">
        <v>121</v>
      </c>
      <c r="M7" s="16">
        <f t="shared" si="0"/>
        <v>2</v>
      </c>
      <c r="N7" s="5"/>
      <c r="P7" s="397" t="s">
        <v>5</v>
      </c>
      <c r="Q7" s="398"/>
      <c r="R7" s="10">
        <v>1</v>
      </c>
      <c r="S7" s="23" t="s">
        <v>121</v>
      </c>
      <c r="T7" s="23" t="s">
        <v>121</v>
      </c>
      <c r="U7" s="23">
        <v>1</v>
      </c>
      <c r="V7" s="23" t="s">
        <v>121</v>
      </c>
      <c r="W7" s="23" t="s">
        <v>121</v>
      </c>
      <c r="X7" s="23" t="s">
        <v>121</v>
      </c>
      <c r="Y7" s="23" t="s">
        <v>121</v>
      </c>
      <c r="Z7" s="23" t="s">
        <v>121</v>
      </c>
      <c r="AA7" s="11" t="s">
        <v>121</v>
      </c>
      <c r="AB7" s="16">
        <f t="shared" si="1"/>
        <v>2</v>
      </c>
    </row>
    <row r="8" spans="1:28" s="6" customFormat="1" ht="15.75" customHeight="1" thickBot="1">
      <c r="A8" s="406"/>
      <c r="B8" s="36" t="s">
        <v>164</v>
      </c>
      <c r="C8" s="10" t="s">
        <v>121</v>
      </c>
      <c r="D8" s="23" t="s">
        <v>121</v>
      </c>
      <c r="E8" s="23" t="s">
        <v>121</v>
      </c>
      <c r="F8" s="23" t="s">
        <v>121</v>
      </c>
      <c r="G8" s="23" t="s">
        <v>121</v>
      </c>
      <c r="H8" s="23" t="s">
        <v>121</v>
      </c>
      <c r="I8" s="23">
        <v>1</v>
      </c>
      <c r="J8" s="23" t="s">
        <v>121</v>
      </c>
      <c r="K8" s="23" t="s">
        <v>121</v>
      </c>
      <c r="L8" s="11" t="s">
        <v>121</v>
      </c>
      <c r="M8" s="16">
        <f t="shared" si="0"/>
        <v>1</v>
      </c>
      <c r="N8" s="5"/>
      <c r="P8" s="397" t="s">
        <v>6</v>
      </c>
      <c r="Q8" s="398"/>
      <c r="R8" s="10" t="s">
        <v>121</v>
      </c>
      <c r="S8" s="23" t="s">
        <v>121</v>
      </c>
      <c r="T8" s="23" t="s">
        <v>121</v>
      </c>
      <c r="U8" s="23" t="s">
        <v>121</v>
      </c>
      <c r="V8" s="23" t="s">
        <v>121</v>
      </c>
      <c r="W8" s="23">
        <v>1</v>
      </c>
      <c r="X8" s="23" t="s">
        <v>121</v>
      </c>
      <c r="Y8" s="23" t="s">
        <v>121</v>
      </c>
      <c r="Z8" s="23" t="s">
        <v>121</v>
      </c>
      <c r="AA8" s="11" t="s">
        <v>121</v>
      </c>
      <c r="AB8" s="16">
        <f t="shared" si="1"/>
        <v>1</v>
      </c>
    </row>
    <row r="9" spans="1:28" s="6" customFormat="1" ht="15.75" customHeight="1" thickBot="1">
      <c r="A9" s="403" t="s">
        <v>165</v>
      </c>
      <c r="B9" s="36" t="s">
        <v>166</v>
      </c>
      <c r="C9" s="10">
        <v>2</v>
      </c>
      <c r="D9" s="23" t="s">
        <v>121</v>
      </c>
      <c r="E9" s="23">
        <v>1</v>
      </c>
      <c r="F9" s="23" t="s">
        <v>121</v>
      </c>
      <c r="G9" s="23" t="s">
        <v>121</v>
      </c>
      <c r="H9" s="23" t="s">
        <v>121</v>
      </c>
      <c r="I9" s="23">
        <v>4</v>
      </c>
      <c r="J9" s="23" t="s">
        <v>121</v>
      </c>
      <c r="K9" s="23">
        <v>1</v>
      </c>
      <c r="L9" s="11" t="s">
        <v>121</v>
      </c>
      <c r="M9" s="16">
        <f t="shared" si="0"/>
        <v>8</v>
      </c>
      <c r="N9" s="5"/>
      <c r="P9" s="397" t="s">
        <v>7</v>
      </c>
      <c r="Q9" s="398"/>
      <c r="R9" s="10" t="s">
        <v>121</v>
      </c>
      <c r="S9" s="23" t="s">
        <v>121</v>
      </c>
      <c r="T9" s="23" t="s">
        <v>121</v>
      </c>
      <c r="U9" s="23" t="s">
        <v>121</v>
      </c>
      <c r="V9" s="23">
        <v>1</v>
      </c>
      <c r="W9" s="23" t="s">
        <v>121</v>
      </c>
      <c r="X9" s="23">
        <v>1</v>
      </c>
      <c r="Y9" s="23" t="s">
        <v>121</v>
      </c>
      <c r="Z9" s="23" t="s">
        <v>121</v>
      </c>
      <c r="AA9" s="11" t="s">
        <v>121</v>
      </c>
      <c r="AB9" s="16">
        <f t="shared" si="1"/>
        <v>2</v>
      </c>
    </row>
    <row r="10" spans="1:28" s="6" customFormat="1" ht="15.75" customHeight="1" thickBot="1">
      <c r="A10" s="404"/>
      <c r="B10" s="36" t="s">
        <v>167</v>
      </c>
      <c r="C10" s="10">
        <v>7</v>
      </c>
      <c r="D10" s="23">
        <v>1</v>
      </c>
      <c r="E10" s="23">
        <v>2</v>
      </c>
      <c r="F10" s="23">
        <v>1</v>
      </c>
      <c r="G10" s="23">
        <v>2</v>
      </c>
      <c r="H10" s="23" t="s">
        <v>121</v>
      </c>
      <c r="I10" s="23">
        <v>2</v>
      </c>
      <c r="J10" s="23">
        <v>1</v>
      </c>
      <c r="K10" s="23">
        <v>3</v>
      </c>
      <c r="L10" s="11" t="s">
        <v>121</v>
      </c>
      <c r="M10" s="16">
        <f t="shared" si="0"/>
        <v>19</v>
      </c>
      <c r="N10" s="5"/>
      <c r="P10" s="397" t="s">
        <v>11</v>
      </c>
      <c r="Q10" s="398"/>
      <c r="R10" s="10">
        <v>1</v>
      </c>
      <c r="S10" s="23">
        <v>2</v>
      </c>
      <c r="T10" s="23">
        <v>1</v>
      </c>
      <c r="U10" s="23" t="s">
        <v>121</v>
      </c>
      <c r="V10" s="23">
        <v>1</v>
      </c>
      <c r="W10" s="23">
        <v>1</v>
      </c>
      <c r="X10" s="23" t="s">
        <v>121</v>
      </c>
      <c r="Y10" s="23">
        <v>1</v>
      </c>
      <c r="Z10" s="23">
        <v>1</v>
      </c>
      <c r="AA10" s="11" t="s">
        <v>121</v>
      </c>
      <c r="AB10" s="16">
        <f t="shared" si="1"/>
        <v>8</v>
      </c>
    </row>
    <row r="11" spans="1:28" s="6" customFormat="1" ht="15.75" customHeight="1" thickBot="1">
      <c r="A11" s="404"/>
      <c r="B11" s="36" t="s">
        <v>168</v>
      </c>
      <c r="C11" s="10">
        <v>6</v>
      </c>
      <c r="D11" s="23" t="s">
        <v>121</v>
      </c>
      <c r="E11" s="23" t="s">
        <v>121</v>
      </c>
      <c r="F11" s="23">
        <v>3</v>
      </c>
      <c r="G11" s="23" t="s">
        <v>121</v>
      </c>
      <c r="H11" s="23">
        <v>1</v>
      </c>
      <c r="I11" s="23">
        <v>1</v>
      </c>
      <c r="J11" s="23">
        <v>1</v>
      </c>
      <c r="K11" s="23" t="s">
        <v>121</v>
      </c>
      <c r="L11" s="11" t="s">
        <v>121</v>
      </c>
      <c r="M11" s="16">
        <f t="shared" si="0"/>
        <v>12</v>
      </c>
      <c r="N11" s="5"/>
      <c r="P11" s="397" t="s">
        <v>8</v>
      </c>
      <c r="Q11" s="398"/>
      <c r="R11" s="10" t="s">
        <v>121</v>
      </c>
      <c r="S11" s="23" t="s">
        <v>121</v>
      </c>
      <c r="T11" s="23" t="s">
        <v>121</v>
      </c>
      <c r="U11" s="23" t="s">
        <v>121</v>
      </c>
      <c r="V11" s="23">
        <v>1</v>
      </c>
      <c r="W11" s="23" t="s">
        <v>121</v>
      </c>
      <c r="X11" s="23" t="s">
        <v>121</v>
      </c>
      <c r="Y11" s="23" t="s">
        <v>121</v>
      </c>
      <c r="Z11" s="23" t="s">
        <v>121</v>
      </c>
      <c r="AA11" s="11">
        <v>1</v>
      </c>
      <c r="AB11" s="16">
        <f t="shared" si="1"/>
        <v>2</v>
      </c>
    </row>
    <row r="12" spans="1:28" s="6" customFormat="1" ht="15.75" customHeight="1" thickBot="1">
      <c r="A12" s="404"/>
      <c r="B12" s="36" t="s">
        <v>193</v>
      </c>
      <c r="C12" s="10">
        <v>1</v>
      </c>
      <c r="D12" s="23" t="s">
        <v>121</v>
      </c>
      <c r="E12" s="23" t="s">
        <v>121</v>
      </c>
      <c r="F12" s="23" t="s">
        <v>121</v>
      </c>
      <c r="G12" s="23">
        <v>1</v>
      </c>
      <c r="H12" s="23" t="s">
        <v>121</v>
      </c>
      <c r="I12" s="23" t="s">
        <v>121</v>
      </c>
      <c r="J12" s="23" t="s">
        <v>121</v>
      </c>
      <c r="K12" s="23" t="s">
        <v>121</v>
      </c>
      <c r="L12" s="11" t="s">
        <v>121</v>
      </c>
      <c r="M12" s="16">
        <f t="shared" si="0"/>
        <v>2</v>
      </c>
      <c r="N12" s="5"/>
      <c r="P12" s="397" t="s">
        <v>15</v>
      </c>
      <c r="Q12" s="398"/>
      <c r="R12" s="10" t="s">
        <v>121</v>
      </c>
      <c r="S12" s="23" t="s">
        <v>121</v>
      </c>
      <c r="T12" s="23" t="s">
        <v>121</v>
      </c>
      <c r="U12" s="23" t="s">
        <v>121</v>
      </c>
      <c r="V12" s="23">
        <v>1</v>
      </c>
      <c r="W12" s="23" t="s">
        <v>121</v>
      </c>
      <c r="X12" s="23" t="s">
        <v>121</v>
      </c>
      <c r="Y12" s="23">
        <v>1</v>
      </c>
      <c r="Z12" s="23">
        <v>1</v>
      </c>
      <c r="AA12" s="11" t="s">
        <v>121</v>
      </c>
      <c r="AB12" s="16">
        <f t="shared" si="1"/>
        <v>3</v>
      </c>
    </row>
    <row r="13" spans="1:28" s="6" customFormat="1" ht="15.75" customHeight="1" thickBot="1">
      <c r="A13" s="404"/>
      <c r="B13" s="36" t="s">
        <v>194</v>
      </c>
      <c r="C13" s="10" t="s">
        <v>121</v>
      </c>
      <c r="D13" s="23" t="s">
        <v>121</v>
      </c>
      <c r="E13" s="23" t="s">
        <v>121</v>
      </c>
      <c r="F13" s="23" t="s">
        <v>121</v>
      </c>
      <c r="G13" s="23" t="s">
        <v>121</v>
      </c>
      <c r="H13" s="23">
        <v>1</v>
      </c>
      <c r="I13" s="23">
        <v>2</v>
      </c>
      <c r="J13" s="23" t="s">
        <v>121</v>
      </c>
      <c r="K13" s="23" t="s">
        <v>121</v>
      </c>
      <c r="L13" s="11" t="s">
        <v>121</v>
      </c>
      <c r="M13" s="16">
        <f t="shared" si="0"/>
        <v>3</v>
      </c>
      <c r="N13" s="5"/>
      <c r="P13" s="397" t="s">
        <v>12</v>
      </c>
      <c r="Q13" s="398"/>
      <c r="R13" s="10" t="s">
        <v>121</v>
      </c>
      <c r="S13" s="23" t="s">
        <v>121</v>
      </c>
      <c r="T13" s="23" t="s">
        <v>121</v>
      </c>
      <c r="U13" s="23" t="s">
        <v>121</v>
      </c>
      <c r="V13" s="23" t="s">
        <v>121</v>
      </c>
      <c r="W13" s="23" t="s">
        <v>121</v>
      </c>
      <c r="X13" s="23" t="s">
        <v>121</v>
      </c>
      <c r="Y13" s="23" t="s">
        <v>121</v>
      </c>
      <c r="Z13" s="23" t="s">
        <v>121</v>
      </c>
      <c r="AA13" s="11">
        <v>1</v>
      </c>
      <c r="AB13" s="16">
        <f t="shared" si="1"/>
        <v>1</v>
      </c>
    </row>
    <row r="14" spans="1:28" s="6" customFormat="1" ht="15.75" customHeight="1" thickBot="1">
      <c r="A14" s="404"/>
      <c r="B14" s="36" t="s">
        <v>195</v>
      </c>
      <c r="C14" s="10">
        <v>4</v>
      </c>
      <c r="D14" s="23">
        <v>1</v>
      </c>
      <c r="E14" s="23">
        <v>2</v>
      </c>
      <c r="F14" s="23">
        <v>2</v>
      </c>
      <c r="G14" s="23" t="s">
        <v>121</v>
      </c>
      <c r="H14" s="23">
        <v>3</v>
      </c>
      <c r="I14" s="23">
        <v>2</v>
      </c>
      <c r="J14" s="23" t="s">
        <v>121</v>
      </c>
      <c r="K14" s="23" t="s">
        <v>121</v>
      </c>
      <c r="L14" s="11">
        <v>1</v>
      </c>
      <c r="M14" s="16">
        <f t="shared" si="0"/>
        <v>15</v>
      </c>
      <c r="N14" s="5"/>
      <c r="P14" s="397" t="s">
        <v>13</v>
      </c>
      <c r="Q14" s="398"/>
      <c r="R14" s="10">
        <v>2</v>
      </c>
      <c r="S14" s="23" t="s">
        <v>121</v>
      </c>
      <c r="T14" s="23" t="s">
        <v>121</v>
      </c>
      <c r="U14" s="23" t="s">
        <v>121</v>
      </c>
      <c r="V14" s="23" t="s">
        <v>121</v>
      </c>
      <c r="W14" s="23" t="s">
        <v>121</v>
      </c>
      <c r="X14" s="23" t="s">
        <v>121</v>
      </c>
      <c r="Y14" s="23" t="s">
        <v>121</v>
      </c>
      <c r="Z14" s="23" t="s">
        <v>121</v>
      </c>
      <c r="AA14" s="11" t="s">
        <v>121</v>
      </c>
      <c r="AB14" s="16">
        <f t="shared" si="1"/>
        <v>2</v>
      </c>
    </row>
    <row r="15" spans="1:28" s="6" customFormat="1" ht="15.75" customHeight="1" thickBot="1">
      <c r="A15" s="404"/>
      <c r="B15" s="36" t="s">
        <v>196</v>
      </c>
      <c r="C15" s="10">
        <v>15</v>
      </c>
      <c r="D15" s="23">
        <v>1</v>
      </c>
      <c r="E15" s="23">
        <v>6</v>
      </c>
      <c r="F15" s="23">
        <v>8</v>
      </c>
      <c r="G15" s="23">
        <v>1</v>
      </c>
      <c r="H15" s="23">
        <v>2</v>
      </c>
      <c r="I15" s="23">
        <v>10</v>
      </c>
      <c r="J15" s="23" t="s">
        <v>121</v>
      </c>
      <c r="K15" s="23">
        <v>6</v>
      </c>
      <c r="L15" s="11">
        <v>1</v>
      </c>
      <c r="M15" s="16">
        <f t="shared" si="0"/>
        <v>50</v>
      </c>
      <c r="N15" s="5"/>
      <c r="P15" s="397" t="s">
        <v>122</v>
      </c>
      <c r="Q15" s="398"/>
      <c r="R15" s="10" t="s">
        <v>121</v>
      </c>
      <c r="S15" s="23">
        <v>1</v>
      </c>
      <c r="T15" s="23" t="s">
        <v>121</v>
      </c>
      <c r="U15" s="23" t="s">
        <v>121</v>
      </c>
      <c r="V15" s="23" t="s">
        <v>121</v>
      </c>
      <c r="W15" s="23" t="s">
        <v>121</v>
      </c>
      <c r="X15" s="23" t="s">
        <v>121</v>
      </c>
      <c r="Y15" s="23" t="s">
        <v>121</v>
      </c>
      <c r="Z15" s="23" t="s">
        <v>121</v>
      </c>
      <c r="AA15" s="11" t="s">
        <v>121</v>
      </c>
      <c r="AB15" s="16">
        <f t="shared" si="1"/>
        <v>1</v>
      </c>
    </row>
    <row r="16" spans="1:28" s="6" customFormat="1" ht="15.75" customHeight="1" thickBot="1">
      <c r="A16" s="404"/>
      <c r="B16" s="36" t="s">
        <v>158</v>
      </c>
      <c r="C16" s="10">
        <v>1</v>
      </c>
      <c r="D16" s="23" t="s">
        <v>121</v>
      </c>
      <c r="E16" s="23" t="s">
        <v>121</v>
      </c>
      <c r="F16" s="23">
        <v>1</v>
      </c>
      <c r="G16" s="23">
        <v>2</v>
      </c>
      <c r="H16" s="23" t="s">
        <v>121</v>
      </c>
      <c r="I16" s="23" t="s">
        <v>121</v>
      </c>
      <c r="J16" s="23">
        <v>1</v>
      </c>
      <c r="K16" s="23" t="s">
        <v>121</v>
      </c>
      <c r="L16" s="11" t="s">
        <v>121</v>
      </c>
      <c r="M16" s="16">
        <f t="shared" si="0"/>
        <v>5</v>
      </c>
      <c r="N16" s="5"/>
      <c r="P16" s="397" t="s">
        <v>14</v>
      </c>
      <c r="Q16" s="398"/>
      <c r="R16" s="10" t="s">
        <v>121</v>
      </c>
      <c r="S16" s="23">
        <v>1</v>
      </c>
      <c r="T16" s="23" t="s">
        <v>121</v>
      </c>
      <c r="U16" s="23" t="s">
        <v>121</v>
      </c>
      <c r="V16" s="23" t="s">
        <v>121</v>
      </c>
      <c r="W16" s="23" t="s">
        <v>121</v>
      </c>
      <c r="X16" s="23">
        <v>1</v>
      </c>
      <c r="Y16" s="23" t="s">
        <v>121</v>
      </c>
      <c r="Z16" s="23" t="s">
        <v>121</v>
      </c>
      <c r="AA16" s="11" t="s">
        <v>121</v>
      </c>
      <c r="AB16" s="16">
        <f t="shared" si="1"/>
        <v>2</v>
      </c>
    </row>
    <row r="17" spans="1:28" s="6" customFormat="1" ht="15.75" customHeight="1" thickBot="1">
      <c r="A17" s="404"/>
      <c r="B17" s="36" t="s">
        <v>197</v>
      </c>
      <c r="C17" s="10">
        <v>1</v>
      </c>
      <c r="D17" s="23" t="s">
        <v>121</v>
      </c>
      <c r="E17" s="23">
        <v>1</v>
      </c>
      <c r="F17" s="23" t="s">
        <v>121</v>
      </c>
      <c r="G17" s="23" t="s">
        <v>121</v>
      </c>
      <c r="H17" s="23" t="s">
        <v>121</v>
      </c>
      <c r="I17" s="23" t="s">
        <v>121</v>
      </c>
      <c r="J17" s="23" t="s">
        <v>121</v>
      </c>
      <c r="K17" s="23" t="s">
        <v>121</v>
      </c>
      <c r="L17" s="11" t="s">
        <v>121</v>
      </c>
      <c r="M17" s="16">
        <f t="shared" si="0"/>
        <v>2</v>
      </c>
      <c r="N17" s="5"/>
      <c r="P17" s="397" t="s">
        <v>9</v>
      </c>
      <c r="Q17" s="398"/>
      <c r="R17" s="10" t="s">
        <v>121</v>
      </c>
      <c r="S17" s="23">
        <v>1</v>
      </c>
      <c r="T17" s="23">
        <v>1</v>
      </c>
      <c r="U17" s="23" t="s">
        <v>121</v>
      </c>
      <c r="V17" s="23" t="s">
        <v>121</v>
      </c>
      <c r="W17" s="23">
        <v>2</v>
      </c>
      <c r="X17" s="23" t="s">
        <v>121</v>
      </c>
      <c r="Y17" s="23" t="s">
        <v>121</v>
      </c>
      <c r="Z17" s="23" t="s">
        <v>121</v>
      </c>
      <c r="AA17" s="11" t="s">
        <v>121</v>
      </c>
      <c r="AB17" s="16">
        <f t="shared" si="1"/>
        <v>4</v>
      </c>
    </row>
    <row r="18" spans="1:28" s="6" customFormat="1" ht="15.75" customHeight="1" thickBot="1">
      <c r="A18" s="406"/>
      <c r="B18" s="36" t="s">
        <v>198</v>
      </c>
      <c r="C18" s="10">
        <v>5</v>
      </c>
      <c r="D18" s="23">
        <v>1</v>
      </c>
      <c r="E18" s="23">
        <v>1</v>
      </c>
      <c r="F18" s="23" t="s">
        <v>121</v>
      </c>
      <c r="G18" s="23" t="s">
        <v>121</v>
      </c>
      <c r="H18" s="23" t="s">
        <v>121</v>
      </c>
      <c r="I18" s="23">
        <v>2</v>
      </c>
      <c r="J18" s="23">
        <v>1</v>
      </c>
      <c r="K18" s="23" t="s">
        <v>121</v>
      </c>
      <c r="L18" s="11">
        <v>1</v>
      </c>
      <c r="M18" s="16">
        <f t="shared" si="0"/>
        <v>11</v>
      </c>
      <c r="N18" s="5"/>
      <c r="P18" s="397" t="s">
        <v>16</v>
      </c>
      <c r="Q18" s="398"/>
      <c r="R18" s="10" t="s">
        <v>121</v>
      </c>
      <c r="S18" s="23" t="s">
        <v>121</v>
      </c>
      <c r="T18" s="23" t="s">
        <v>121</v>
      </c>
      <c r="U18" s="23" t="s">
        <v>121</v>
      </c>
      <c r="V18" s="23" t="s">
        <v>121</v>
      </c>
      <c r="W18" s="23" t="s">
        <v>121</v>
      </c>
      <c r="X18" s="23" t="s">
        <v>121</v>
      </c>
      <c r="Y18" s="23">
        <v>1</v>
      </c>
      <c r="Z18" s="23" t="s">
        <v>121</v>
      </c>
      <c r="AA18" s="11">
        <v>1</v>
      </c>
      <c r="AB18" s="16">
        <f t="shared" si="1"/>
        <v>2</v>
      </c>
    </row>
    <row r="19" spans="1:28" s="6" customFormat="1" ht="15.75" customHeight="1" thickBot="1">
      <c r="A19" s="403" t="s">
        <v>199</v>
      </c>
      <c r="B19" s="36" t="s">
        <v>166</v>
      </c>
      <c r="C19" s="10" t="s">
        <v>121</v>
      </c>
      <c r="D19" s="23">
        <v>1</v>
      </c>
      <c r="E19" s="23">
        <v>4</v>
      </c>
      <c r="F19" s="23">
        <v>2</v>
      </c>
      <c r="G19" s="23">
        <v>2</v>
      </c>
      <c r="H19" s="23" t="s">
        <v>121</v>
      </c>
      <c r="I19" s="23" t="s">
        <v>121</v>
      </c>
      <c r="J19" s="23">
        <v>1</v>
      </c>
      <c r="K19" s="23">
        <v>2</v>
      </c>
      <c r="L19" s="11" t="s">
        <v>121</v>
      </c>
      <c r="M19" s="16">
        <f t="shared" si="0"/>
        <v>12</v>
      </c>
      <c r="N19" s="5"/>
      <c r="P19" s="397" t="s">
        <v>17</v>
      </c>
      <c r="Q19" s="398"/>
      <c r="R19" s="10" t="s">
        <v>121</v>
      </c>
      <c r="S19" s="23" t="s">
        <v>121</v>
      </c>
      <c r="T19" s="23" t="s">
        <v>121</v>
      </c>
      <c r="U19" s="23">
        <v>1</v>
      </c>
      <c r="V19" s="23" t="s">
        <v>121</v>
      </c>
      <c r="W19" s="23" t="s">
        <v>121</v>
      </c>
      <c r="X19" s="23" t="s">
        <v>121</v>
      </c>
      <c r="Y19" s="23" t="s">
        <v>121</v>
      </c>
      <c r="Z19" s="23" t="s">
        <v>121</v>
      </c>
      <c r="AA19" s="11" t="s">
        <v>121</v>
      </c>
      <c r="AB19" s="16">
        <f t="shared" si="1"/>
        <v>1</v>
      </c>
    </row>
    <row r="20" spans="1:28" s="6" customFormat="1" ht="15.75" customHeight="1" thickBot="1">
      <c r="A20" s="404"/>
      <c r="B20" s="36" t="s">
        <v>200</v>
      </c>
      <c r="C20" s="10">
        <v>5</v>
      </c>
      <c r="D20" s="23">
        <v>1</v>
      </c>
      <c r="E20" s="23">
        <v>5</v>
      </c>
      <c r="F20" s="23">
        <v>10</v>
      </c>
      <c r="G20" s="23">
        <v>8</v>
      </c>
      <c r="H20" s="23">
        <v>2</v>
      </c>
      <c r="I20" s="23">
        <v>3</v>
      </c>
      <c r="J20" s="23">
        <v>4</v>
      </c>
      <c r="K20" s="23">
        <v>10</v>
      </c>
      <c r="L20" s="11">
        <v>8</v>
      </c>
      <c r="M20" s="16">
        <f t="shared" si="0"/>
        <v>56</v>
      </c>
      <c r="N20" s="5"/>
      <c r="P20" s="397" t="s">
        <v>10</v>
      </c>
      <c r="Q20" s="398"/>
      <c r="R20" s="10" t="s">
        <v>121</v>
      </c>
      <c r="S20" s="23" t="s">
        <v>121</v>
      </c>
      <c r="T20" s="23">
        <v>1</v>
      </c>
      <c r="U20" s="23" t="s">
        <v>121</v>
      </c>
      <c r="V20" s="23">
        <v>1</v>
      </c>
      <c r="W20" s="23" t="s">
        <v>121</v>
      </c>
      <c r="X20" s="23">
        <v>1</v>
      </c>
      <c r="Y20" s="23" t="s">
        <v>121</v>
      </c>
      <c r="Z20" s="23" t="s">
        <v>121</v>
      </c>
      <c r="AA20" s="11" t="s">
        <v>121</v>
      </c>
      <c r="AB20" s="16">
        <f t="shared" si="1"/>
        <v>3</v>
      </c>
    </row>
    <row r="21" spans="1:28" s="6" customFormat="1" ht="15.75" customHeight="1" thickBot="1">
      <c r="A21" s="404"/>
      <c r="B21" s="36" t="s">
        <v>167</v>
      </c>
      <c r="C21" s="10">
        <v>5</v>
      </c>
      <c r="D21" s="23" t="s">
        <v>121</v>
      </c>
      <c r="E21" s="23">
        <v>2</v>
      </c>
      <c r="F21" s="23">
        <v>1</v>
      </c>
      <c r="G21" s="23">
        <v>1</v>
      </c>
      <c r="H21" s="23">
        <v>1</v>
      </c>
      <c r="I21" s="23">
        <v>4</v>
      </c>
      <c r="J21" s="23">
        <v>2</v>
      </c>
      <c r="K21" s="23">
        <v>1</v>
      </c>
      <c r="L21" s="11">
        <v>5</v>
      </c>
      <c r="M21" s="16">
        <f t="shared" si="0"/>
        <v>22</v>
      </c>
      <c r="N21" s="5"/>
      <c r="P21" s="397" t="s">
        <v>18</v>
      </c>
      <c r="Q21" s="398"/>
      <c r="R21" s="10" t="s">
        <v>121</v>
      </c>
      <c r="S21" s="23">
        <v>2</v>
      </c>
      <c r="T21" s="23" t="s">
        <v>121</v>
      </c>
      <c r="U21" s="23" t="s">
        <v>121</v>
      </c>
      <c r="V21" s="23" t="s">
        <v>121</v>
      </c>
      <c r="W21" s="23" t="s">
        <v>121</v>
      </c>
      <c r="X21" s="23">
        <v>1</v>
      </c>
      <c r="Y21" s="23">
        <v>3</v>
      </c>
      <c r="Z21" s="23" t="s">
        <v>121</v>
      </c>
      <c r="AA21" s="11">
        <v>1</v>
      </c>
      <c r="AB21" s="16">
        <f t="shared" si="1"/>
        <v>7</v>
      </c>
    </row>
    <row r="22" spans="1:28" s="6" customFormat="1" ht="15.75" customHeight="1" thickBot="1">
      <c r="A22" s="404"/>
      <c r="B22" s="36" t="s">
        <v>168</v>
      </c>
      <c r="C22" s="10">
        <v>5</v>
      </c>
      <c r="D22" s="23">
        <v>1</v>
      </c>
      <c r="E22" s="23">
        <v>1</v>
      </c>
      <c r="F22" s="23">
        <v>1</v>
      </c>
      <c r="G22" s="23">
        <v>2</v>
      </c>
      <c r="H22" s="23" t="s">
        <v>121</v>
      </c>
      <c r="I22" s="23">
        <v>2</v>
      </c>
      <c r="J22" s="23">
        <v>2</v>
      </c>
      <c r="K22" s="23">
        <v>2</v>
      </c>
      <c r="L22" s="11" t="s">
        <v>121</v>
      </c>
      <c r="M22" s="16">
        <f t="shared" si="0"/>
        <v>16</v>
      </c>
      <c r="N22" s="5"/>
      <c r="P22" s="397" t="s">
        <v>19</v>
      </c>
      <c r="Q22" s="398"/>
      <c r="R22" s="10" t="s">
        <v>121</v>
      </c>
      <c r="S22" s="23">
        <v>1</v>
      </c>
      <c r="T22" s="23" t="s">
        <v>121</v>
      </c>
      <c r="U22" s="23" t="s">
        <v>121</v>
      </c>
      <c r="V22" s="23" t="s">
        <v>121</v>
      </c>
      <c r="W22" s="23" t="s">
        <v>121</v>
      </c>
      <c r="X22" s="23">
        <v>1</v>
      </c>
      <c r="Y22" s="23" t="s">
        <v>121</v>
      </c>
      <c r="Z22" s="23">
        <v>1</v>
      </c>
      <c r="AA22" s="11" t="s">
        <v>121</v>
      </c>
      <c r="AB22" s="16">
        <f t="shared" si="1"/>
        <v>3</v>
      </c>
    </row>
    <row r="23" spans="1:28" s="6" customFormat="1" ht="15.75" customHeight="1" thickBot="1">
      <c r="A23" s="404"/>
      <c r="B23" s="36" t="s">
        <v>201</v>
      </c>
      <c r="C23" s="10">
        <v>5</v>
      </c>
      <c r="D23" s="23" t="s">
        <v>121</v>
      </c>
      <c r="E23" s="23">
        <v>4</v>
      </c>
      <c r="F23" s="23">
        <v>2</v>
      </c>
      <c r="G23" s="23">
        <v>1</v>
      </c>
      <c r="H23" s="23">
        <v>1</v>
      </c>
      <c r="I23" s="23">
        <v>1</v>
      </c>
      <c r="J23" s="23" t="s">
        <v>121</v>
      </c>
      <c r="K23" s="23" t="s">
        <v>121</v>
      </c>
      <c r="L23" s="11" t="s">
        <v>121</v>
      </c>
      <c r="M23" s="16">
        <f t="shared" si="0"/>
        <v>14</v>
      </c>
      <c r="N23" s="5"/>
      <c r="P23" s="397" t="s">
        <v>20</v>
      </c>
      <c r="Q23" s="398"/>
      <c r="R23" s="10" t="s">
        <v>121</v>
      </c>
      <c r="S23" s="23">
        <v>1</v>
      </c>
      <c r="T23" s="23" t="s">
        <v>121</v>
      </c>
      <c r="U23" s="23" t="s">
        <v>121</v>
      </c>
      <c r="V23" s="23" t="s">
        <v>121</v>
      </c>
      <c r="W23" s="23" t="s">
        <v>121</v>
      </c>
      <c r="X23" s="23">
        <v>1</v>
      </c>
      <c r="Y23" s="23" t="s">
        <v>121</v>
      </c>
      <c r="Z23" s="23" t="s">
        <v>121</v>
      </c>
      <c r="AA23" s="11">
        <v>1</v>
      </c>
      <c r="AB23" s="16">
        <f t="shared" si="1"/>
        <v>3</v>
      </c>
    </row>
    <row r="24" spans="1:28" s="6" customFormat="1" ht="15.75" customHeight="1" thickBot="1">
      <c r="A24" s="404"/>
      <c r="B24" s="36" t="s">
        <v>195</v>
      </c>
      <c r="C24" s="10">
        <v>2</v>
      </c>
      <c r="D24" s="23">
        <v>1</v>
      </c>
      <c r="E24" s="23">
        <v>3</v>
      </c>
      <c r="F24" s="23" t="s">
        <v>121</v>
      </c>
      <c r="G24" s="23">
        <v>3</v>
      </c>
      <c r="H24" s="23" t="s">
        <v>121</v>
      </c>
      <c r="I24" s="23" t="s">
        <v>121</v>
      </c>
      <c r="J24" s="23">
        <v>3</v>
      </c>
      <c r="K24" s="23">
        <v>1</v>
      </c>
      <c r="L24" s="11">
        <v>1</v>
      </c>
      <c r="M24" s="16">
        <f t="shared" si="0"/>
        <v>14</v>
      </c>
      <c r="N24" s="5"/>
      <c r="P24" s="397" t="s">
        <v>21</v>
      </c>
      <c r="Q24" s="398"/>
      <c r="R24" s="10" t="s">
        <v>121</v>
      </c>
      <c r="S24" s="23" t="s">
        <v>121</v>
      </c>
      <c r="T24" s="23">
        <v>1</v>
      </c>
      <c r="U24" s="23" t="s">
        <v>121</v>
      </c>
      <c r="V24" s="23" t="s">
        <v>121</v>
      </c>
      <c r="W24" s="23">
        <v>1</v>
      </c>
      <c r="X24" s="23" t="s">
        <v>121</v>
      </c>
      <c r="Y24" s="23">
        <v>2</v>
      </c>
      <c r="Z24" s="23" t="s">
        <v>121</v>
      </c>
      <c r="AA24" s="11" t="s">
        <v>121</v>
      </c>
      <c r="AB24" s="16">
        <f t="shared" si="1"/>
        <v>4</v>
      </c>
    </row>
    <row r="25" spans="1:28" s="6" customFormat="1" ht="15.75" customHeight="1" thickBot="1">
      <c r="A25" s="404"/>
      <c r="B25" s="36" t="s">
        <v>196</v>
      </c>
      <c r="C25" s="10">
        <v>14</v>
      </c>
      <c r="D25" s="23">
        <v>8</v>
      </c>
      <c r="E25" s="23">
        <v>11</v>
      </c>
      <c r="F25" s="23">
        <v>11</v>
      </c>
      <c r="G25" s="23">
        <v>3</v>
      </c>
      <c r="H25" s="23">
        <v>2</v>
      </c>
      <c r="I25" s="23">
        <v>4</v>
      </c>
      <c r="J25" s="23">
        <v>1</v>
      </c>
      <c r="K25" s="23">
        <v>7</v>
      </c>
      <c r="L25" s="11">
        <v>3</v>
      </c>
      <c r="M25" s="16">
        <f t="shared" si="0"/>
        <v>64</v>
      </c>
      <c r="N25" s="5"/>
      <c r="P25" s="397" t="s">
        <v>22</v>
      </c>
      <c r="Q25" s="398"/>
      <c r="R25" s="10" t="s">
        <v>121</v>
      </c>
      <c r="S25" s="23" t="s">
        <v>121</v>
      </c>
      <c r="T25" s="23" t="s">
        <v>121</v>
      </c>
      <c r="U25" s="23">
        <v>1</v>
      </c>
      <c r="V25" s="23" t="s">
        <v>121</v>
      </c>
      <c r="W25" s="23" t="s">
        <v>121</v>
      </c>
      <c r="X25" s="23" t="s">
        <v>121</v>
      </c>
      <c r="Y25" s="23">
        <v>2</v>
      </c>
      <c r="Z25" s="23" t="s">
        <v>121</v>
      </c>
      <c r="AA25" s="11">
        <v>1</v>
      </c>
      <c r="AB25" s="16">
        <f t="shared" si="1"/>
        <v>4</v>
      </c>
    </row>
    <row r="26" spans="1:28" s="6" customFormat="1" ht="15.75" customHeight="1" thickBot="1">
      <c r="A26" s="404"/>
      <c r="B26" s="36" t="s">
        <v>202</v>
      </c>
      <c r="C26" s="10">
        <v>4</v>
      </c>
      <c r="D26" s="23">
        <v>5</v>
      </c>
      <c r="E26" s="23">
        <v>1</v>
      </c>
      <c r="F26" s="23">
        <v>2</v>
      </c>
      <c r="G26" s="23" t="s">
        <v>121</v>
      </c>
      <c r="H26" s="23">
        <v>3</v>
      </c>
      <c r="I26" s="23">
        <v>7</v>
      </c>
      <c r="J26" s="23">
        <v>8</v>
      </c>
      <c r="K26" s="23">
        <v>4</v>
      </c>
      <c r="L26" s="11">
        <v>4</v>
      </c>
      <c r="M26" s="16">
        <f t="shared" si="0"/>
        <v>38</v>
      </c>
      <c r="N26" s="5"/>
      <c r="P26" s="397" t="s">
        <v>29</v>
      </c>
      <c r="Q26" s="398"/>
      <c r="R26" s="10" t="s">
        <v>121</v>
      </c>
      <c r="S26" s="23" t="s">
        <v>121</v>
      </c>
      <c r="T26" s="23" t="s">
        <v>121</v>
      </c>
      <c r="U26" s="23">
        <v>1</v>
      </c>
      <c r="V26" s="23" t="s">
        <v>121</v>
      </c>
      <c r="W26" s="23" t="s">
        <v>121</v>
      </c>
      <c r="X26" s="23" t="s">
        <v>121</v>
      </c>
      <c r="Y26" s="23" t="s">
        <v>121</v>
      </c>
      <c r="Z26" s="23" t="s">
        <v>121</v>
      </c>
      <c r="AA26" s="11" t="s">
        <v>121</v>
      </c>
      <c r="AB26" s="16">
        <f t="shared" si="1"/>
        <v>1</v>
      </c>
    </row>
    <row r="27" spans="1:28" s="6" customFormat="1" ht="15.75" customHeight="1" thickBot="1">
      <c r="A27" s="404"/>
      <c r="B27" s="36" t="s">
        <v>158</v>
      </c>
      <c r="C27" s="10">
        <v>2</v>
      </c>
      <c r="D27" s="23">
        <v>1</v>
      </c>
      <c r="E27" s="23" t="s">
        <v>121</v>
      </c>
      <c r="F27" s="23" t="s">
        <v>121</v>
      </c>
      <c r="G27" s="23">
        <v>1</v>
      </c>
      <c r="H27" s="23">
        <v>2</v>
      </c>
      <c r="I27" s="23">
        <v>2</v>
      </c>
      <c r="J27" s="23">
        <v>1</v>
      </c>
      <c r="K27" s="23">
        <v>1</v>
      </c>
      <c r="L27" s="11" t="s">
        <v>121</v>
      </c>
      <c r="M27" s="16">
        <f t="shared" si="0"/>
        <v>10</v>
      </c>
      <c r="N27" s="5"/>
      <c r="P27" s="397" t="s">
        <v>23</v>
      </c>
      <c r="Q27" s="398"/>
      <c r="R27" s="10" t="s">
        <v>121</v>
      </c>
      <c r="S27" s="23">
        <v>3</v>
      </c>
      <c r="T27" s="23" t="s">
        <v>121</v>
      </c>
      <c r="U27" s="23" t="s">
        <v>121</v>
      </c>
      <c r="V27" s="23">
        <v>1</v>
      </c>
      <c r="W27" s="23" t="s">
        <v>121</v>
      </c>
      <c r="X27" s="23">
        <v>1</v>
      </c>
      <c r="Y27" s="23" t="s">
        <v>121</v>
      </c>
      <c r="Z27" s="23" t="s">
        <v>121</v>
      </c>
      <c r="AA27" s="11" t="s">
        <v>121</v>
      </c>
      <c r="AB27" s="16">
        <f t="shared" si="1"/>
        <v>5</v>
      </c>
    </row>
    <row r="28" spans="1:28" s="6" customFormat="1" ht="15.75" customHeight="1" thickBot="1">
      <c r="A28" s="404"/>
      <c r="B28" s="36" t="s">
        <v>203</v>
      </c>
      <c r="C28" s="10">
        <v>1</v>
      </c>
      <c r="D28" s="23" t="s">
        <v>121</v>
      </c>
      <c r="E28" s="23">
        <v>1</v>
      </c>
      <c r="F28" s="23" t="s">
        <v>121</v>
      </c>
      <c r="G28" s="23" t="s">
        <v>121</v>
      </c>
      <c r="H28" s="23" t="s">
        <v>121</v>
      </c>
      <c r="I28" s="23" t="s">
        <v>121</v>
      </c>
      <c r="J28" s="23" t="s">
        <v>121</v>
      </c>
      <c r="K28" s="23">
        <v>2</v>
      </c>
      <c r="L28" s="11" t="s">
        <v>121</v>
      </c>
      <c r="M28" s="16">
        <f t="shared" si="0"/>
        <v>4</v>
      </c>
      <c r="N28" s="5"/>
      <c r="P28" s="397" t="s">
        <v>24</v>
      </c>
      <c r="Q28" s="398"/>
      <c r="R28" s="10">
        <v>5</v>
      </c>
      <c r="S28" s="23">
        <v>4</v>
      </c>
      <c r="T28" s="23">
        <v>8</v>
      </c>
      <c r="U28" s="23">
        <v>3</v>
      </c>
      <c r="V28" s="23">
        <v>2</v>
      </c>
      <c r="W28" s="23">
        <v>2</v>
      </c>
      <c r="X28" s="23">
        <v>4</v>
      </c>
      <c r="Y28" s="23">
        <v>3</v>
      </c>
      <c r="Z28" s="23">
        <v>1</v>
      </c>
      <c r="AA28" s="11">
        <v>1</v>
      </c>
      <c r="AB28" s="16">
        <f t="shared" si="1"/>
        <v>33</v>
      </c>
    </row>
    <row r="29" spans="1:28" s="6" customFormat="1" ht="15.75" customHeight="1" thickBot="1">
      <c r="A29" s="406"/>
      <c r="B29" s="36" t="s">
        <v>197</v>
      </c>
      <c r="C29" s="10">
        <v>1</v>
      </c>
      <c r="D29" s="23" t="s">
        <v>121</v>
      </c>
      <c r="E29" s="23">
        <v>1</v>
      </c>
      <c r="F29" s="23" t="s">
        <v>121</v>
      </c>
      <c r="G29" s="23" t="s">
        <v>121</v>
      </c>
      <c r="H29" s="23" t="s">
        <v>121</v>
      </c>
      <c r="I29" s="23" t="s">
        <v>121</v>
      </c>
      <c r="J29" s="23" t="s">
        <v>121</v>
      </c>
      <c r="K29" s="23" t="s">
        <v>121</v>
      </c>
      <c r="L29" s="11" t="s">
        <v>121</v>
      </c>
      <c r="M29" s="16">
        <f t="shared" si="0"/>
        <v>2</v>
      </c>
      <c r="N29" s="5"/>
      <c r="P29" s="397" t="s">
        <v>25</v>
      </c>
      <c r="Q29" s="398"/>
      <c r="R29" s="10">
        <v>2</v>
      </c>
      <c r="S29" s="23">
        <v>13</v>
      </c>
      <c r="T29" s="23">
        <v>2</v>
      </c>
      <c r="U29" s="23">
        <v>7</v>
      </c>
      <c r="V29" s="23">
        <v>15</v>
      </c>
      <c r="W29" s="23">
        <v>13</v>
      </c>
      <c r="X29" s="23">
        <v>5</v>
      </c>
      <c r="Y29" s="23">
        <v>17</v>
      </c>
      <c r="Z29" s="23">
        <v>7</v>
      </c>
      <c r="AA29" s="11">
        <v>8</v>
      </c>
      <c r="AB29" s="16">
        <f t="shared" si="1"/>
        <v>89</v>
      </c>
    </row>
    <row r="30" spans="1:28" s="6" customFormat="1" ht="15.75" customHeight="1" thickBot="1">
      <c r="A30" s="403" t="s">
        <v>204</v>
      </c>
      <c r="B30" s="36" t="s">
        <v>166</v>
      </c>
      <c r="C30" s="10" t="s">
        <v>121</v>
      </c>
      <c r="D30" s="23">
        <v>1</v>
      </c>
      <c r="E30" s="23">
        <v>2</v>
      </c>
      <c r="F30" s="23">
        <v>3</v>
      </c>
      <c r="G30" s="23">
        <v>2</v>
      </c>
      <c r="H30" s="23">
        <v>2</v>
      </c>
      <c r="I30" s="23" t="s">
        <v>121</v>
      </c>
      <c r="J30" s="23" t="s">
        <v>121</v>
      </c>
      <c r="K30" s="23">
        <v>1</v>
      </c>
      <c r="L30" s="11" t="s">
        <v>121</v>
      </c>
      <c r="M30" s="16">
        <f t="shared" si="0"/>
        <v>11</v>
      </c>
      <c r="N30" s="5"/>
      <c r="P30" s="397" t="s">
        <v>26</v>
      </c>
      <c r="Q30" s="398"/>
      <c r="R30" s="10" t="s">
        <v>121</v>
      </c>
      <c r="S30" s="23" t="s">
        <v>121</v>
      </c>
      <c r="T30" s="23" t="s">
        <v>121</v>
      </c>
      <c r="U30" s="23">
        <v>1</v>
      </c>
      <c r="V30" s="23">
        <v>2</v>
      </c>
      <c r="W30" s="23">
        <v>3</v>
      </c>
      <c r="X30" s="23">
        <v>2</v>
      </c>
      <c r="Y30" s="23">
        <v>1</v>
      </c>
      <c r="Z30" s="23">
        <v>1</v>
      </c>
      <c r="AA30" s="11">
        <v>2</v>
      </c>
      <c r="AB30" s="16">
        <f t="shared" si="1"/>
        <v>12</v>
      </c>
    </row>
    <row r="31" spans="1:28" s="6" customFormat="1" ht="15.75" customHeight="1" thickBot="1">
      <c r="A31" s="404"/>
      <c r="B31" s="36" t="s">
        <v>167</v>
      </c>
      <c r="C31" s="10">
        <v>2</v>
      </c>
      <c r="D31" s="23" t="s">
        <v>121</v>
      </c>
      <c r="E31" s="23">
        <v>1</v>
      </c>
      <c r="F31" s="23" t="s">
        <v>121</v>
      </c>
      <c r="G31" s="23">
        <v>1</v>
      </c>
      <c r="H31" s="23" t="s">
        <v>121</v>
      </c>
      <c r="I31" s="23">
        <v>2</v>
      </c>
      <c r="J31" s="23" t="s">
        <v>121</v>
      </c>
      <c r="K31" s="23" t="s">
        <v>121</v>
      </c>
      <c r="L31" s="11" t="s">
        <v>121</v>
      </c>
      <c r="M31" s="16">
        <f t="shared" si="0"/>
        <v>6</v>
      </c>
      <c r="N31" s="5"/>
      <c r="P31" s="397" t="s">
        <v>27</v>
      </c>
      <c r="Q31" s="398"/>
      <c r="R31" s="10" t="s">
        <v>121</v>
      </c>
      <c r="S31" s="23">
        <v>1</v>
      </c>
      <c r="T31" s="23">
        <v>1</v>
      </c>
      <c r="U31" s="23">
        <v>1</v>
      </c>
      <c r="V31" s="23">
        <v>1</v>
      </c>
      <c r="W31" s="23">
        <v>4</v>
      </c>
      <c r="X31" s="23">
        <v>1</v>
      </c>
      <c r="Y31" s="23">
        <v>3</v>
      </c>
      <c r="Z31" s="23" t="s">
        <v>121</v>
      </c>
      <c r="AA31" s="11">
        <v>1</v>
      </c>
      <c r="AB31" s="16">
        <f t="shared" si="1"/>
        <v>13</v>
      </c>
    </row>
    <row r="32" spans="1:28" s="6" customFormat="1" ht="15.75" customHeight="1" thickBot="1">
      <c r="A32" s="404"/>
      <c r="B32" s="36" t="s">
        <v>168</v>
      </c>
      <c r="C32" s="10">
        <v>1</v>
      </c>
      <c r="D32" s="23">
        <v>6</v>
      </c>
      <c r="E32" s="23">
        <v>2</v>
      </c>
      <c r="F32" s="23">
        <v>3</v>
      </c>
      <c r="G32" s="23">
        <v>3</v>
      </c>
      <c r="H32" s="23">
        <v>1</v>
      </c>
      <c r="I32" s="23">
        <v>2</v>
      </c>
      <c r="J32" s="23">
        <v>1</v>
      </c>
      <c r="K32" s="23">
        <v>2</v>
      </c>
      <c r="L32" s="11">
        <v>1</v>
      </c>
      <c r="M32" s="16">
        <f t="shared" si="0"/>
        <v>22</v>
      </c>
      <c r="N32" s="5"/>
      <c r="P32" s="397" t="s">
        <v>28</v>
      </c>
      <c r="Q32" s="398"/>
      <c r="R32" s="10" t="s">
        <v>121</v>
      </c>
      <c r="S32" s="23" t="s">
        <v>121</v>
      </c>
      <c r="T32" s="23" t="s">
        <v>121</v>
      </c>
      <c r="U32" s="23">
        <v>1</v>
      </c>
      <c r="V32" s="23">
        <v>2</v>
      </c>
      <c r="W32" s="23">
        <v>5</v>
      </c>
      <c r="X32" s="23">
        <v>2</v>
      </c>
      <c r="Y32" s="23">
        <v>1</v>
      </c>
      <c r="Z32" s="23">
        <v>3</v>
      </c>
      <c r="AA32" s="11">
        <v>23</v>
      </c>
      <c r="AB32" s="16">
        <f t="shared" si="1"/>
        <v>37</v>
      </c>
    </row>
    <row r="33" spans="1:28" s="6" customFormat="1" ht="15.75" customHeight="1" thickBot="1">
      <c r="A33" s="404"/>
      <c r="B33" s="36" t="s">
        <v>205</v>
      </c>
      <c r="C33" s="10">
        <v>2</v>
      </c>
      <c r="D33" s="23">
        <v>6</v>
      </c>
      <c r="E33" s="23">
        <v>3</v>
      </c>
      <c r="F33" s="23" t="s">
        <v>121</v>
      </c>
      <c r="G33" s="23">
        <v>3</v>
      </c>
      <c r="H33" s="23">
        <v>2</v>
      </c>
      <c r="I33" s="23">
        <v>1</v>
      </c>
      <c r="J33" s="23">
        <v>1</v>
      </c>
      <c r="K33" s="23">
        <v>4</v>
      </c>
      <c r="L33" s="11">
        <v>2</v>
      </c>
      <c r="M33" s="16">
        <f t="shared" si="0"/>
        <v>24</v>
      </c>
      <c r="N33" s="5"/>
      <c r="P33" s="37" t="s">
        <v>30</v>
      </c>
      <c r="Q33" s="38"/>
      <c r="R33" s="10" t="s">
        <v>121</v>
      </c>
      <c r="S33" s="23" t="s">
        <v>121</v>
      </c>
      <c r="T33" s="23" t="s">
        <v>121</v>
      </c>
      <c r="U33" s="23" t="s">
        <v>121</v>
      </c>
      <c r="V33" s="23" t="s">
        <v>121</v>
      </c>
      <c r="W33" s="23" t="s">
        <v>121</v>
      </c>
      <c r="X33" s="23" t="s">
        <v>121</v>
      </c>
      <c r="Y33" s="23" t="s">
        <v>121</v>
      </c>
      <c r="Z33" s="23" t="s">
        <v>121</v>
      </c>
      <c r="AA33" s="11">
        <v>2</v>
      </c>
      <c r="AB33" s="16">
        <f t="shared" si="1"/>
        <v>2</v>
      </c>
    </row>
    <row r="34" spans="1:28" s="6" customFormat="1" ht="15.75" customHeight="1" thickBot="1">
      <c r="A34" s="404"/>
      <c r="B34" s="36" t="s">
        <v>206</v>
      </c>
      <c r="C34" s="10">
        <v>1</v>
      </c>
      <c r="D34" s="23" t="s">
        <v>121</v>
      </c>
      <c r="E34" s="23">
        <v>4</v>
      </c>
      <c r="F34" s="23">
        <v>1</v>
      </c>
      <c r="G34" s="23" t="s">
        <v>121</v>
      </c>
      <c r="H34" s="23" t="s">
        <v>121</v>
      </c>
      <c r="I34" s="23">
        <v>2</v>
      </c>
      <c r="J34" s="23" t="s">
        <v>121</v>
      </c>
      <c r="K34" s="23">
        <v>3</v>
      </c>
      <c r="L34" s="11">
        <v>1</v>
      </c>
      <c r="M34" s="16">
        <f t="shared" si="0"/>
        <v>12</v>
      </c>
      <c r="N34" s="5"/>
      <c r="P34" s="37" t="s">
        <v>31</v>
      </c>
      <c r="Q34" s="38"/>
      <c r="R34" s="10" t="s">
        <v>121</v>
      </c>
      <c r="S34" s="23">
        <v>1</v>
      </c>
      <c r="T34" s="23" t="s">
        <v>121</v>
      </c>
      <c r="U34" s="23" t="s">
        <v>121</v>
      </c>
      <c r="V34" s="23" t="s">
        <v>121</v>
      </c>
      <c r="W34" s="23" t="s">
        <v>121</v>
      </c>
      <c r="X34" s="23" t="s">
        <v>121</v>
      </c>
      <c r="Y34" s="23" t="s">
        <v>121</v>
      </c>
      <c r="Z34" s="23" t="s">
        <v>121</v>
      </c>
      <c r="AA34" s="11">
        <v>1</v>
      </c>
      <c r="AB34" s="16">
        <f t="shared" si="1"/>
        <v>2</v>
      </c>
    </row>
    <row r="35" spans="1:28" s="6" customFormat="1" ht="15.75" customHeight="1" thickBot="1">
      <c r="A35" s="404"/>
      <c r="B35" s="36" t="s">
        <v>207</v>
      </c>
      <c r="C35" s="10">
        <v>5</v>
      </c>
      <c r="D35" s="23">
        <v>3</v>
      </c>
      <c r="E35" s="23">
        <v>5</v>
      </c>
      <c r="F35" s="23">
        <v>5</v>
      </c>
      <c r="G35" s="23">
        <v>4</v>
      </c>
      <c r="H35" s="23">
        <v>2</v>
      </c>
      <c r="I35" s="23">
        <v>1</v>
      </c>
      <c r="J35" s="23">
        <v>1</v>
      </c>
      <c r="K35" s="23">
        <v>3</v>
      </c>
      <c r="L35" s="11">
        <v>1</v>
      </c>
      <c r="M35" s="16">
        <f t="shared" si="0"/>
        <v>30</v>
      </c>
      <c r="N35" s="5"/>
      <c r="P35" s="37" t="s">
        <v>32</v>
      </c>
      <c r="Q35" s="38"/>
      <c r="R35" s="10">
        <v>2</v>
      </c>
      <c r="S35" s="23" t="s">
        <v>121</v>
      </c>
      <c r="T35" s="23">
        <v>2</v>
      </c>
      <c r="U35" s="23">
        <v>1</v>
      </c>
      <c r="V35" s="23" t="s">
        <v>121</v>
      </c>
      <c r="W35" s="23">
        <v>1</v>
      </c>
      <c r="X35" s="23" t="s">
        <v>121</v>
      </c>
      <c r="Y35" s="23" t="s">
        <v>121</v>
      </c>
      <c r="Z35" s="23" t="s">
        <v>121</v>
      </c>
      <c r="AA35" s="11">
        <v>1</v>
      </c>
      <c r="AB35" s="16">
        <f t="shared" si="1"/>
        <v>7</v>
      </c>
    </row>
    <row r="36" spans="1:28" s="6" customFormat="1" ht="15.75" customHeight="1" thickBot="1">
      <c r="A36" s="404"/>
      <c r="B36" s="36" t="s">
        <v>195</v>
      </c>
      <c r="C36" s="10">
        <v>1</v>
      </c>
      <c r="D36" s="23">
        <v>2</v>
      </c>
      <c r="E36" s="23" t="s">
        <v>121</v>
      </c>
      <c r="F36" s="23">
        <v>2</v>
      </c>
      <c r="G36" s="23" t="s">
        <v>121</v>
      </c>
      <c r="H36" s="23" t="s">
        <v>121</v>
      </c>
      <c r="I36" s="23">
        <v>2</v>
      </c>
      <c r="J36" s="23">
        <v>1</v>
      </c>
      <c r="K36" s="23" t="s">
        <v>121</v>
      </c>
      <c r="L36" s="11">
        <v>1</v>
      </c>
      <c r="M36" s="16">
        <f t="shared" si="0"/>
        <v>9</v>
      </c>
      <c r="N36" s="5"/>
      <c r="P36" s="37" t="s">
        <v>33</v>
      </c>
      <c r="Q36" s="38"/>
      <c r="R36" s="10" t="s">
        <v>121</v>
      </c>
      <c r="S36" s="23">
        <v>1</v>
      </c>
      <c r="T36" s="23" t="s">
        <v>121</v>
      </c>
      <c r="U36" s="23">
        <v>1</v>
      </c>
      <c r="V36" s="23" t="s">
        <v>121</v>
      </c>
      <c r="W36" s="23" t="s">
        <v>121</v>
      </c>
      <c r="X36" s="23" t="s">
        <v>121</v>
      </c>
      <c r="Y36" s="23" t="s">
        <v>121</v>
      </c>
      <c r="Z36" s="23" t="s">
        <v>121</v>
      </c>
      <c r="AA36" s="11" t="s">
        <v>121</v>
      </c>
      <c r="AB36" s="16">
        <f t="shared" si="1"/>
        <v>2</v>
      </c>
    </row>
    <row r="37" spans="1:28" s="6" customFormat="1" ht="15.75" customHeight="1" thickBot="1">
      <c r="A37" s="404"/>
      <c r="B37" s="36" t="s">
        <v>196</v>
      </c>
      <c r="C37" s="10">
        <v>1</v>
      </c>
      <c r="D37" s="23">
        <v>5</v>
      </c>
      <c r="E37" s="23">
        <v>8</v>
      </c>
      <c r="F37" s="23">
        <v>2</v>
      </c>
      <c r="G37" s="23">
        <v>8</v>
      </c>
      <c r="H37" s="23">
        <v>4</v>
      </c>
      <c r="I37" s="23">
        <v>9</v>
      </c>
      <c r="J37" s="23">
        <v>2</v>
      </c>
      <c r="K37" s="23">
        <v>6</v>
      </c>
      <c r="L37" s="11">
        <v>1</v>
      </c>
      <c r="M37" s="16">
        <f t="shared" si="0"/>
        <v>46</v>
      </c>
      <c r="N37" s="5"/>
      <c r="P37" s="37" t="s">
        <v>34</v>
      </c>
      <c r="Q37" s="38"/>
      <c r="R37" s="10" t="s">
        <v>121</v>
      </c>
      <c r="S37" s="23" t="s">
        <v>121</v>
      </c>
      <c r="T37" s="23" t="s">
        <v>121</v>
      </c>
      <c r="U37" s="23" t="s">
        <v>121</v>
      </c>
      <c r="V37" s="23" t="s">
        <v>121</v>
      </c>
      <c r="W37" s="23" t="s">
        <v>121</v>
      </c>
      <c r="X37" s="23" t="s">
        <v>121</v>
      </c>
      <c r="Y37" s="23">
        <v>1</v>
      </c>
      <c r="Z37" s="23">
        <v>1</v>
      </c>
      <c r="AA37" s="11" t="s">
        <v>121</v>
      </c>
      <c r="AB37" s="16">
        <f t="shared" si="1"/>
        <v>2</v>
      </c>
    </row>
    <row r="38" spans="1:28" s="6" customFormat="1" ht="15.75" customHeight="1" thickBot="1">
      <c r="A38" s="404"/>
      <c r="B38" s="36" t="s">
        <v>208</v>
      </c>
      <c r="C38" s="10" t="s">
        <v>121</v>
      </c>
      <c r="D38" s="23">
        <v>2</v>
      </c>
      <c r="E38" s="23">
        <v>2</v>
      </c>
      <c r="F38" s="23">
        <v>1</v>
      </c>
      <c r="G38" s="23">
        <v>1</v>
      </c>
      <c r="H38" s="23">
        <v>3</v>
      </c>
      <c r="I38" s="23" t="s">
        <v>121</v>
      </c>
      <c r="J38" s="23" t="s">
        <v>121</v>
      </c>
      <c r="K38" s="23" t="s">
        <v>121</v>
      </c>
      <c r="L38" s="11" t="s">
        <v>121</v>
      </c>
      <c r="M38" s="16">
        <f t="shared" si="0"/>
        <v>9</v>
      </c>
      <c r="N38" s="5"/>
      <c r="P38" s="37" t="s">
        <v>35</v>
      </c>
      <c r="Q38" s="38"/>
      <c r="R38" s="10" t="s">
        <v>121</v>
      </c>
      <c r="S38" s="23" t="s">
        <v>121</v>
      </c>
      <c r="T38" s="23">
        <v>1</v>
      </c>
      <c r="U38" s="23">
        <v>1</v>
      </c>
      <c r="V38" s="23">
        <v>2</v>
      </c>
      <c r="W38" s="23">
        <v>2</v>
      </c>
      <c r="X38" s="23" t="s">
        <v>121</v>
      </c>
      <c r="Y38" s="23" t="s">
        <v>121</v>
      </c>
      <c r="Z38" s="23">
        <v>2</v>
      </c>
      <c r="AA38" s="11" t="s">
        <v>121</v>
      </c>
      <c r="AB38" s="16">
        <f t="shared" si="1"/>
        <v>8</v>
      </c>
    </row>
    <row r="39" spans="1:28" s="6" customFormat="1" ht="15.75" customHeight="1" thickBot="1">
      <c r="A39" s="404"/>
      <c r="B39" s="36" t="s">
        <v>158</v>
      </c>
      <c r="C39" s="10" t="s">
        <v>121</v>
      </c>
      <c r="D39" s="23" t="s">
        <v>121</v>
      </c>
      <c r="E39" s="23">
        <v>1</v>
      </c>
      <c r="F39" s="23">
        <v>1</v>
      </c>
      <c r="G39" s="23" t="s">
        <v>121</v>
      </c>
      <c r="H39" s="23" t="s">
        <v>121</v>
      </c>
      <c r="I39" s="23">
        <v>2</v>
      </c>
      <c r="J39" s="23" t="s">
        <v>121</v>
      </c>
      <c r="K39" s="23">
        <v>1</v>
      </c>
      <c r="L39" s="11">
        <v>1</v>
      </c>
      <c r="M39" s="16">
        <f t="shared" si="0"/>
        <v>6</v>
      </c>
      <c r="N39" s="5"/>
      <c r="P39" s="37" t="s">
        <v>36</v>
      </c>
      <c r="Q39" s="38"/>
      <c r="R39" s="10" t="s">
        <v>121</v>
      </c>
      <c r="S39" s="23" t="s">
        <v>121</v>
      </c>
      <c r="T39" s="23" t="s">
        <v>121</v>
      </c>
      <c r="U39" s="23" t="s">
        <v>121</v>
      </c>
      <c r="V39" s="23" t="s">
        <v>121</v>
      </c>
      <c r="W39" s="23" t="s">
        <v>121</v>
      </c>
      <c r="X39" s="23" t="s">
        <v>121</v>
      </c>
      <c r="Y39" s="23" t="s">
        <v>121</v>
      </c>
      <c r="Z39" s="23" t="s">
        <v>121</v>
      </c>
      <c r="AA39" s="11">
        <v>1</v>
      </c>
      <c r="AB39" s="16">
        <f t="shared" si="1"/>
        <v>1</v>
      </c>
    </row>
    <row r="40" spans="1:28" s="6" customFormat="1" ht="15.75" customHeight="1" thickBot="1">
      <c r="A40" s="406"/>
      <c r="B40" s="36" t="s">
        <v>198</v>
      </c>
      <c r="C40" s="10">
        <v>7</v>
      </c>
      <c r="D40" s="23" t="s">
        <v>121</v>
      </c>
      <c r="E40" s="23">
        <v>2</v>
      </c>
      <c r="F40" s="23">
        <v>1</v>
      </c>
      <c r="G40" s="23">
        <v>3</v>
      </c>
      <c r="H40" s="23">
        <v>4</v>
      </c>
      <c r="I40" s="23">
        <v>3</v>
      </c>
      <c r="J40" s="23">
        <v>2</v>
      </c>
      <c r="K40" s="23" t="s">
        <v>121</v>
      </c>
      <c r="L40" s="11" t="s">
        <v>121</v>
      </c>
      <c r="M40" s="16">
        <f t="shared" si="0"/>
        <v>22</v>
      </c>
      <c r="N40" s="5"/>
      <c r="P40" s="397" t="s">
        <v>37</v>
      </c>
      <c r="Q40" s="398"/>
      <c r="R40" s="10" t="s">
        <v>121</v>
      </c>
      <c r="S40" s="23" t="s">
        <v>121</v>
      </c>
      <c r="T40" s="23" t="s">
        <v>121</v>
      </c>
      <c r="U40" s="23" t="s">
        <v>121</v>
      </c>
      <c r="V40" s="23" t="s">
        <v>121</v>
      </c>
      <c r="W40" s="23" t="s">
        <v>121</v>
      </c>
      <c r="X40" s="23" t="s">
        <v>121</v>
      </c>
      <c r="Y40" s="23">
        <v>1</v>
      </c>
      <c r="Z40" s="23" t="s">
        <v>121</v>
      </c>
      <c r="AA40" s="11" t="s">
        <v>121</v>
      </c>
      <c r="AB40" s="16">
        <f t="shared" si="1"/>
        <v>1</v>
      </c>
    </row>
    <row r="41" spans="1:28" s="6" customFormat="1" ht="15.75" customHeight="1" thickBot="1">
      <c r="A41" s="403" t="s">
        <v>209</v>
      </c>
      <c r="B41" s="36" t="s">
        <v>166</v>
      </c>
      <c r="C41" s="10">
        <v>1</v>
      </c>
      <c r="D41" s="23">
        <v>5</v>
      </c>
      <c r="E41" s="23">
        <v>1</v>
      </c>
      <c r="F41" s="23">
        <v>2</v>
      </c>
      <c r="G41" s="23">
        <v>5</v>
      </c>
      <c r="H41" s="23">
        <v>3</v>
      </c>
      <c r="I41" s="23" t="s">
        <v>121</v>
      </c>
      <c r="J41" s="23">
        <v>6</v>
      </c>
      <c r="K41" s="23">
        <v>5</v>
      </c>
      <c r="L41" s="11">
        <v>4</v>
      </c>
      <c r="M41" s="16">
        <f t="shared" si="0"/>
        <v>32</v>
      </c>
      <c r="N41" s="5"/>
      <c r="P41" s="397" t="s">
        <v>38</v>
      </c>
      <c r="Q41" s="398"/>
      <c r="R41" s="10">
        <v>1</v>
      </c>
      <c r="S41" s="23">
        <v>1</v>
      </c>
      <c r="T41" s="23">
        <v>1</v>
      </c>
      <c r="U41" s="23" t="s">
        <v>121</v>
      </c>
      <c r="V41" s="23" t="s">
        <v>121</v>
      </c>
      <c r="W41" s="23" t="s">
        <v>121</v>
      </c>
      <c r="X41" s="23">
        <v>1</v>
      </c>
      <c r="Y41" s="23" t="s">
        <v>121</v>
      </c>
      <c r="Z41" s="23" t="s">
        <v>121</v>
      </c>
      <c r="AA41" s="11" t="s">
        <v>121</v>
      </c>
      <c r="AB41" s="16">
        <f t="shared" si="1"/>
        <v>4</v>
      </c>
    </row>
    <row r="42" spans="1:28" s="6" customFormat="1" ht="15.75" customHeight="1" thickBot="1">
      <c r="A42" s="404"/>
      <c r="B42" s="36" t="s">
        <v>167</v>
      </c>
      <c r="C42" s="10">
        <v>3</v>
      </c>
      <c r="D42" s="23">
        <v>2</v>
      </c>
      <c r="E42" s="23">
        <v>2</v>
      </c>
      <c r="F42" s="23">
        <v>3</v>
      </c>
      <c r="G42" s="23">
        <v>2</v>
      </c>
      <c r="H42" s="23">
        <v>3</v>
      </c>
      <c r="I42" s="23">
        <v>4</v>
      </c>
      <c r="J42" s="23">
        <v>6</v>
      </c>
      <c r="K42" s="23">
        <v>2</v>
      </c>
      <c r="L42" s="11">
        <v>5</v>
      </c>
      <c r="M42" s="16">
        <f t="shared" si="0"/>
        <v>32</v>
      </c>
      <c r="N42" s="5"/>
      <c r="P42" s="397" t="s">
        <v>39</v>
      </c>
      <c r="Q42" s="398"/>
      <c r="R42" s="10">
        <v>1</v>
      </c>
      <c r="S42" s="23" t="s">
        <v>121</v>
      </c>
      <c r="T42" s="23" t="s">
        <v>121</v>
      </c>
      <c r="U42" s="23">
        <v>1</v>
      </c>
      <c r="V42" s="23" t="s">
        <v>121</v>
      </c>
      <c r="W42" s="23">
        <v>3</v>
      </c>
      <c r="X42" s="23" t="s">
        <v>121</v>
      </c>
      <c r="Y42" s="23">
        <v>1</v>
      </c>
      <c r="Z42" s="23" t="s">
        <v>121</v>
      </c>
      <c r="AA42" s="11" t="s">
        <v>121</v>
      </c>
      <c r="AB42" s="16">
        <f t="shared" si="1"/>
        <v>6</v>
      </c>
    </row>
    <row r="43" spans="1:28" s="6" customFormat="1" ht="15.75" customHeight="1" thickBot="1">
      <c r="A43" s="404"/>
      <c r="B43" s="36" t="s">
        <v>168</v>
      </c>
      <c r="C43" s="10">
        <v>1</v>
      </c>
      <c r="D43" s="23" t="s">
        <v>121</v>
      </c>
      <c r="E43" s="23">
        <v>1</v>
      </c>
      <c r="F43" s="23">
        <v>1</v>
      </c>
      <c r="G43" s="23">
        <v>3</v>
      </c>
      <c r="H43" s="23" t="s">
        <v>121</v>
      </c>
      <c r="I43" s="23" t="s">
        <v>121</v>
      </c>
      <c r="J43" s="23">
        <v>5</v>
      </c>
      <c r="K43" s="23">
        <v>1</v>
      </c>
      <c r="L43" s="11">
        <v>2</v>
      </c>
      <c r="M43" s="16">
        <f t="shared" si="0"/>
        <v>14</v>
      </c>
      <c r="N43" s="5"/>
      <c r="P43" s="397" t="s">
        <v>40</v>
      </c>
      <c r="Q43" s="398"/>
      <c r="R43" s="10" t="s">
        <v>121</v>
      </c>
      <c r="S43" s="23" t="s">
        <v>121</v>
      </c>
      <c r="T43" s="23">
        <v>1</v>
      </c>
      <c r="U43" s="23" t="s">
        <v>121</v>
      </c>
      <c r="V43" s="23" t="s">
        <v>121</v>
      </c>
      <c r="W43" s="23" t="s">
        <v>121</v>
      </c>
      <c r="X43" s="23">
        <v>1</v>
      </c>
      <c r="Y43" s="23" t="s">
        <v>121</v>
      </c>
      <c r="Z43" s="23" t="s">
        <v>121</v>
      </c>
      <c r="AA43" s="11" t="s">
        <v>121</v>
      </c>
      <c r="AB43" s="16">
        <f t="shared" si="1"/>
        <v>2</v>
      </c>
    </row>
    <row r="44" spans="1:28" s="6" customFormat="1" ht="15.75" customHeight="1" thickBot="1">
      <c r="A44" s="404"/>
      <c r="B44" s="36" t="s">
        <v>210</v>
      </c>
      <c r="C44" s="10">
        <v>1</v>
      </c>
      <c r="D44" s="23" t="s">
        <v>121</v>
      </c>
      <c r="E44" s="23">
        <v>2</v>
      </c>
      <c r="F44" s="23" t="s">
        <v>121</v>
      </c>
      <c r="G44" s="23">
        <v>1</v>
      </c>
      <c r="H44" s="23">
        <v>3</v>
      </c>
      <c r="I44" s="23">
        <v>2</v>
      </c>
      <c r="J44" s="23">
        <v>4</v>
      </c>
      <c r="K44" s="23">
        <v>1</v>
      </c>
      <c r="L44" s="11">
        <v>1</v>
      </c>
      <c r="M44" s="16">
        <f t="shared" si="0"/>
        <v>15</v>
      </c>
      <c r="N44" s="5"/>
      <c r="P44" s="397" t="s">
        <v>41</v>
      </c>
      <c r="Q44" s="398"/>
      <c r="R44" s="10" t="s">
        <v>121</v>
      </c>
      <c r="S44" s="23" t="s">
        <v>121</v>
      </c>
      <c r="T44" s="23" t="s">
        <v>121</v>
      </c>
      <c r="U44" s="23" t="s">
        <v>121</v>
      </c>
      <c r="V44" s="23">
        <v>1</v>
      </c>
      <c r="W44" s="23" t="s">
        <v>121</v>
      </c>
      <c r="X44" s="23" t="s">
        <v>121</v>
      </c>
      <c r="Y44" s="23" t="s">
        <v>121</v>
      </c>
      <c r="Z44" s="23" t="s">
        <v>121</v>
      </c>
      <c r="AA44" s="11" t="s">
        <v>121</v>
      </c>
      <c r="AB44" s="16">
        <f t="shared" si="1"/>
        <v>1</v>
      </c>
    </row>
    <row r="45" spans="1:28" s="6" customFormat="1" ht="15.75" customHeight="1" thickBot="1">
      <c r="A45" s="404"/>
      <c r="B45" s="36" t="s">
        <v>195</v>
      </c>
      <c r="C45" s="10" t="s">
        <v>121</v>
      </c>
      <c r="D45" s="23" t="s">
        <v>121</v>
      </c>
      <c r="E45" s="23" t="s">
        <v>121</v>
      </c>
      <c r="F45" s="23">
        <v>2</v>
      </c>
      <c r="G45" s="23">
        <v>1</v>
      </c>
      <c r="H45" s="23">
        <v>2</v>
      </c>
      <c r="I45" s="23">
        <v>3</v>
      </c>
      <c r="J45" s="23">
        <v>1</v>
      </c>
      <c r="K45" s="23" t="s">
        <v>121</v>
      </c>
      <c r="L45" s="11">
        <v>2</v>
      </c>
      <c r="M45" s="16">
        <f t="shared" si="0"/>
        <v>11</v>
      </c>
      <c r="N45" s="5"/>
      <c r="P45" s="397" t="s">
        <v>123</v>
      </c>
      <c r="Q45" s="398"/>
      <c r="R45" s="10" t="s">
        <v>121</v>
      </c>
      <c r="S45" s="23" t="s">
        <v>121</v>
      </c>
      <c r="T45" s="23">
        <v>1</v>
      </c>
      <c r="U45" s="23" t="s">
        <v>121</v>
      </c>
      <c r="V45" s="23" t="s">
        <v>121</v>
      </c>
      <c r="W45" s="23" t="s">
        <v>121</v>
      </c>
      <c r="X45" s="23" t="s">
        <v>121</v>
      </c>
      <c r="Y45" s="23" t="s">
        <v>121</v>
      </c>
      <c r="Z45" s="23" t="s">
        <v>121</v>
      </c>
      <c r="AA45" s="11" t="s">
        <v>121</v>
      </c>
      <c r="AB45" s="16">
        <f t="shared" si="1"/>
        <v>1</v>
      </c>
    </row>
    <row r="46" spans="1:28" s="6" customFormat="1" ht="15.75" customHeight="1" thickBot="1">
      <c r="A46" s="404"/>
      <c r="B46" s="36" t="s">
        <v>196</v>
      </c>
      <c r="C46" s="10" t="s">
        <v>121</v>
      </c>
      <c r="D46" s="23">
        <v>4</v>
      </c>
      <c r="E46" s="23" t="s">
        <v>121</v>
      </c>
      <c r="F46" s="23">
        <v>1</v>
      </c>
      <c r="G46" s="23">
        <v>4</v>
      </c>
      <c r="H46" s="23">
        <v>2</v>
      </c>
      <c r="I46" s="23">
        <v>2</v>
      </c>
      <c r="J46" s="23">
        <v>6</v>
      </c>
      <c r="K46" s="23">
        <v>2</v>
      </c>
      <c r="L46" s="11">
        <v>7</v>
      </c>
      <c r="M46" s="16">
        <f t="shared" si="0"/>
        <v>28</v>
      </c>
      <c r="N46" s="5"/>
      <c r="P46" s="397" t="s">
        <v>124</v>
      </c>
      <c r="Q46" s="398"/>
      <c r="R46" s="10" t="s">
        <v>121</v>
      </c>
      <c r="S46" s="23" t="s">
        <v>121</v>
      </c>
      <c r="T46" s="23" t="s">
        <v>121</v>
      </c>
      <c r="U46" s="23" t="s">
        <v>121</v>
      </c>
      <c r="V46" s="23" t="s">
        <v>121</v>
      </c>
      <c r="W46" s="23" t="s">
        <v>121</v>
      </c>
      <c r="X46" s="23">
        <v>1</v>
      </c>
      <c r="Y46" s="23" t="s">
        <v>121</v>
      </c>
      <c r="Z46" s="23" t="s">
        <v>121</v>
      </c>
      <c r="AA46" s="11" t="s">
        <v>121</v>
      </c>
      <c r="AB46" s="16">
        <f t="shared" si="1"/>
        <v>1</v>
      </c>
    </row>
    <row r="47" spans="1:28" s="6" customFormat="1" ht="15.75" customHeight="1" thickBot="1">
      <c r="A47" s="404"/>
      <c r="B47" s="36" t="s">
        <v>158</v>
      </c>
      <c r="C47" s="10">
        <v>2</v>
      </c>
      <c r="D47" s="23">
        <v>3</v>
      </c>
      <c r="E47" s="23" t="s">
        <v>121</v>
      </c>
      <c r="F47" s="23">
        <v>1</v>
      </c>
      <c r="G47" s="23">
        <v>3</v>
      </c>
      <c r="H47" s="23">
        <v>4</v>
      </c>
      <c r="I47" s="23" t="s">
        <v>121</v>
      </c>
      <c r="J47" s="23">
        <v>1</v>
      </c>
      <c r="K47" s="23">
        <v>1</v>
      </c>
      <c r="L47" s="11" t="s">
        <v>121</v>
      </c>
      <c r="M47" s="16">
        <f t="shared" si="0"/>
        <v>15</v>
      </c>
      <c r="N47" s="5"/>
      <c r="P47" s="397" t="s">
        <v>42</v>
      </c>
      <c r="Q47" s="398"/>
      <c r="R47" s="10" t="s">
        <v>121</v>
      </c>
      <c r="S47" s="23">
        <v>1</v>
      </c>
      <c r="T47" s="23" t="s">
        <v>121</v>
      </c>
      <c r="U47" s="23" t="s">
        <v>121</v>
      </c>
      <c r="V47" s="23" t="s">
        <v>121</v>
      </c>
      <c r="W47" s="23" t="s">
        <v>121</v>
      </c>
      <c r="X47" s="23" t="s">
        <v>121</v>
      </c>
      <c r="Y47" s="23" t="s">
        <v>121</v>
      </c>
      <c r="Z47" s="23" t="s">
        <v>121</v>
      </c>
      <c r="AA47" s="11" t="s">
        <v>121</v>
      </c>
      <c r="AB47" s="16">
        <f t="shared" si="1"/>
        <v>1</v>
      </c>
    </row>
    <row r="48" spans="1:28" s="6" customFormat="1" ht="15.75" customHeight="1" thickBot="1">
      <c r="A48" s="406"/>
      <c r="B48" s="36" t="s">
        <v>211</v>
      </c>
      <c r="C48" s="10" t="s">
        <v>121</v>
      </c>
      <c r="D48" s="23">
        <v>3</v>
      </c>
      <c r="E48" s="23">
        <v>4</v>
      </c>
      <c r="F48" s="23">
        <v>4</v>
      </c>
      <c r="G48" s="23">
        <v>3</v>
      </c>
      <c r="H48" s="23">
        <v>3</v>
      </c>
      <c r="I48" s="23" t="s">
        <v>121</v>
      </c>
      <c r="J48" s="23" t="s">
        <v>121</v>
      </c>
      <c r="K48" s="23">
        <v>2</v>
      </c>
      <c r="L48" s="11">
        <v>6</v>
      </c>
      <c r="M48" s="16">
        <f t="shared" si="0"/>
        <v>25</v>
      </c>
      <c r="N48" s="5"/>
      <c r="P48" s="397" t="s">
        <v>125</v>
      </c>
      <c r="Q48" s="398"/>
      <c r="R48" s="10" t="s">
        <v>121</v>
      </c>
      <c r="S48" s="23" t="s">
        <v>121</v>
      </c>
      <c r="T48" s="23" t="s">
        <v>121</v>
      </c>
      <c r="U48" s="23" t="s">
        <v>121</v>
      </c>
      <c r="V48" s="23" t="s">
        <v>121</v>
      </c>
      <c r="W48" s="23">
        <v>1</v>
      </c>
      <c r="X48" s="23" t="s">
        <v>121</v>
      </c>
      <c r="Y48" s="23" t="s">
        <v>121</v>
      </c>
      <c r="Z48" s="23" t="s">
        <v>121</v>
      </c>
      <c r="AA48" s="11" t="s">
        <v>121</v>
      </c>
      <c r="AB48" s="16">
        <f t="shared" si="1"/>
        <v>1</v>
      </c>
    </row>
    <row r="49" spans="1:28" s="6" customFormat="1" ht="15.75" customHeight="1" thickBot="1">
      <c r="A49" s="403" t="s">
        <v>212</v>
      </c>
      <c r="B49" s="36" t="s">
        <v>213</v>
      </c>
      <c r="C49" s="10" t="s">
        <v>121</v>
      </c>
      <c r="D49" s="23">
        <v>2</v>
      </c>
      <c r="E49" s="23">
        <v>1</v>
      </c>
      <c r="F49" s="23">
        <v>3</v>
      </c>
      <c r="G49" s="23">
        <v>5</v>
      </c>
      <c r="H49" s="23">
        <v>2</v>
      </c>
      <c r="I49" s="23">
        <v>2</v>
      </c>
      <c r="J49" s="23">
        <v>6</v>
      </c>
      <c r="K49" s="23">
        <v>5</v>
      </c>
      <c r="L49" s="11">
        <v>7</v>
      </c>
      <c r="M49" s="16">
        <f t="shared" si="0"/>
        <v>33</v>
      </c>
      <c r="N49" s="5"/>
      <c r="P49" s="397" t="s">
        <v>126</v>
      </c>
      <c r="Q49" s="398"/>
      <c r="R49" s="10" t="s">
        <v>121</v>
      </c>
      <c r="S49" s="23" t="s">
        <v>121</v>
      </c>
      <c r="T49" s="23" t="s">
        <v>121</v>
      </c>
      <c r="U49" s="23" t="s">
        <v>121</v>
      </c>
      <c r="V49" s="23" t="s">
        <v>121</v>
      </c>
      <c r="W49" s="23" t="s">
        <v>121</v>
      </c>
      <c r="X49" s="23" t="s">
        <v>121</v>
      </c>
      <c r="Y49" s="23" t="s">
        <v>121</v>
      </c>
      <c r="Z49" s="23" t="s">
        <v>121</v>
      </c>
      <c r="AA49" s="11">
        <v>1</v>
      </c>
      <c r="AB49" s="16">
        <f t="shared" si="1"/>
        <v>1</v>
      </c>
    </row>
    <row r="50" spans="1:28" s="6" customFormat="1" ht="15.75" customHeight="1" thickBot="1">
      <c r="A50" s="404"/>
      <c r="B50" s="36" t="s">
        <v>214</v>
      </c>
      <c r="C50" s="10">
        <v>1</v>
      </c>
      <c r="D50" s="23" t="s">
        <v>121</v>
      </c>
      <c r="E50" s="23">
        <v>1</v>
      </c>
      <c r="F50" s="23">
        <v>2</v>
      </c>
      <c r="G50" s="23">
        <v>1</v>
      </c>
      <c r="H50" s="23">
        <v>2</v>
      </c>
      <c r="I50" s="23">
        <v>7</v>
      </c>
      <c r="J50" s="23">
        <v>1</v>
      </c>
      <c r="K50" s="23">
        <v>1</v>
      </c>
      <c r="L50" s="11">
        <v>3</v>
      </c>
      <c r="M50" s="16">
        <f t="shared" si="0"/>
        <v>19</v>
      </c>
      <c r="N50" s="5"/>
      <c r="P50" s="397" t="s">
        <v>43</v>
      </c>
      <c r="Q50" s="398"/>
      <c r="R50" s="10" t="s">
        <v>121</v>
      </c>
      <c r="S50" s="23" t="s">
        <v>121</v>
      </c>
      <c r="T50" s="23" t="s">
        <v>121</v>
      </c>
      <c r="U50" s="23">
        <v>1</v>
      </c>
      <c r="V50" s="23" t="s">
        <v>121</v>
      </c>
      <c r="W50" s="23" t="s">
        <v>121</v>
      </c>
      <c r="X50" s="23">
        <v>1</v>
      </c>
      <c r="Y50" s="23" t="s">
        <v>121</v>
      </c>
      <c r="Z50" s="23" t="s">
        <v>121</v>
      </c>
      <c r="AA50" s="11" t="s">
        <v>121</v>
      </c>
      <c r="AB50" s="16">
        <f t="shared" si="1"/>
        <v>2</v>
      </c>
    </row>
    <row r="51" spans="1:28" s="6" customFormat="1" ht="15.75" customHeight="1" thickBot="1">
      <c r="A51" s="404"/>
      <c r="B51" s="36" t="s">
        <v>215</v>
      </c>
      <c r="C51" s="10">
        <v>2</v>
      </c>
      <c r="D51" s="23" t="s">
        <v>121</v>
      </c>
      <c r="E51" s="23">
        <v>2</v>
      </c>
      <c r="F51" s="23">
        <v>6</v>
      </c>
      <c r="G51" s="23">
        <v>5</v>
      </c>
      <c r="H51" s="23">
        <v>5</v>
      </c>
      <c r="I51" s="23">
        <v>8</v>
      </c>
      <c r="J51" s="23">
        <v>2</v>
      </c>
      <c r="K51" s="23">
        <v>3</v>
      </c>
      <c r="L51" s="11">
        <v>1</v>
      </c>
      <c r="M51" s="16">
        <f t="shared" si="0"/>
        <v>34</v>
      </c>
      <c r="N51" s="5"/>
      <c r="P51" s="397" t="s">
        <v>44</v>
      </c>
      <c r="Q51" s="398"/>
      <c r="R51" s="10" t="s">
        <v>121</v>
      </c>
      <c r="S51" s="23" t="s">
        <v>121</v>
      </c>
      <c r="T51" s="23" t="s">
        <v>121</v>
      </c>
      <c r="U51" s="23" t="s">
        <v>121</v>
      </c>
      <c r="V51" s="23">
        <v>1</v>
      </c>
      <c r="W51" s="23" t="s">
        <v>121</v>
      </c>
      <c r="X51" s="23" t="s">
        <v>121</v>
      </c>
      <c r="Y51" s="23" t="s">
        <v>121</v>
      </c>
      <c r="Z51" s="23" t="s">
        <v>121</v>
      </c>
      <c r="AA51" s="11" t="s">
        <v>121</v>
      </c>
      <c r="AB51" s="16">
        <f t="shared" si="1"/>
        <v>1</v>
      </c>
    </row>
    <row r="52" spans="1:28" s="6" customFormat="1" ht="15.75" customHeight="1" thickBot="1">
      <c r="A52" s="405"/>
      <c r="B52" s="45" t="s">
        <v>216</v>
      </c>
      <c r="C52" s="14">
        <v>2</v>
      </c>
      <c r="D52" s="24">
        <v>2</v>
      </c>
      <c r="E52" s="24">
        <v>1</v>
      </c>
      <c r="F52" s="24">
        <v>2</v>
      </c>
      <c r="G52" s="24">
        <v>1</v>
      </c>
      <c r="H52" s="24">
        <v>5</v>
      </c>
      <c r="I52" s="24">
        <v>1</v>
      </c>
      <c r="J52" s="24">
        <v>7</v>
      </c>
      <c r="K52" s="24">
        <v>2</v>
      </c>
      <c r="L52" s="43">
        <v>3</v>
      </c>
      <c r="M52" s="4">
        <f t="shared" si="0"/>
        <v>26</v>
      </c>
      <c r="N52" s="5"/>
      <c r="P52" s="397" t="s">
        <v>127</v>
      </c>
      <c r="Q52" s="398"/>
      <c r="R52" s="10" t="s">
        <v>121</v>
      </c>
      <c r="S52" s="23" t="s">
        <v>121</v>
      </c>
      <c r="T52" s="23" t="s">
        <v>121</v>
      </c>
      <c r="U52" s="23">
        <v>1</v>
      </c>
      <c r="V52" s="23" t="s">
        <v>121</v>
      </c>
      <c r="W52" s="23" t="s">
        <v>121</v>
      </c>
      <c r="X52" s="23" t="s">
        <v>121</v>
      </c>
      <c r="Y52" s="23" t="s">
        <v>121</v>
      </c>
      <c r="Z52" s="23" t="s">
        <v>121</v>
      </c>
      <c r="AA52" s="11" t="s">
        <v>121</v>
      </c>
      <c r="AB52" s="16">
        <f t="shared" si="1"/>
        <v>1</v>
      </c>
    </row>
    <row r="53" spans="1:28" ht="15.75" customHeight="1" thickBot="1">
      <c r="M53" s="46"/>
      <c r="N53" s="17"/>
      <c r="P53" s="397" t="s">
        <v>52</v>
      </c>
      <c r="Q53" s="398"/>
      <c r="R53" s="10" t="s">
        <v>121</v>
      </c>
      <c r="S53" s="23">
        <v>1</v>
      </c>
      <c r="T53" s="23">
        <v>1</v>
      </c>
      <c r="U53" s="23">
        <v>5</v>
      </c>
      <c r="V53" s="23">
        <v>1</v>
      </c>
      <c r="W53" s="23">
        <v>1</v>
      </c>
      <c r="X53" s="23">
        <v>1</v>
      </c>
      <c r="Y53" s="23" t="s">
        <v>121</v>
      </c>
      <c r="Z53" s="23" t="s">
        <v>121</v>
      </c>
      <c r="AA53" s="11" t="s">
        <v>121</v>
      </c>
      <c r="AB53" s="16">
        <f t="shared" si="1"/>
        <v>10</v>
      </c>
    </row>
    <row r="54" spans="1:28" ht="15.75" customHeight="1" thickBot="1">
      <c r="M54" s="17"/>
      <c r="N54" s="17"/>
      <c r="P54" s="397" t="s">
        <v>45</v>
      </c>
      <c r="Q54" s="398"/>
      <c r="R54" s="10" t="s">
        <v>121</v>
      </c>
      <c r="S54" s="23">
        <v>1</v>
      </c>
      <c r="T54" s="23">
        <v>1</v>
      </c>
      <c r="U54" s="23">
        <v>1</v>
      </c>
      <c r="V54" s="23" t="s">
        <v>121</v>
      </c>
      <c r="W54" s="23">
        <v>1</v>
      </c>
      <c r="X54" s="23" t="s">
        <v>121</v>
      </c>
      <c r="Y54" s="23" t="s">
        <v>121</v>
      </c>
      <c r="Z54" s="23">
        <v>1</v>
      </c>
      <c r="AA54" s="11" t="s">
        <v>121</v>
      </c>
      <c r="AB54" s="16">
        <f t="shared" si="1"/>
        <v>5</v>
      </c>
    </row>
    <row r="55" spans="1:28" ht="15.75" customHeight="1" thickBot="1">
      <c r="M55" s="17"/>
      <c r="N55" s="17"/>
      <c r="P55" s="397" t="s">
        <v>46</v>
      </c>
      <c r="Q55" s="398"/>
      <c r="R55" s="10">
        <v>2</v>
      </c>
      <c r="S55" s="23">
        <v>2</v>
      </c>
      <c r="T55" s="23">
        <v>4</v>
      </c>
      <c r="U55" s="23">
        <v>2</v>
      </c>
      <c r="V55" s="23">
        <v>2</v>
      </c>
      <c r="W55" s="23">
        <v>1</v>
      </c>
      <c r="X55" s="23" t="s">
        <v>121</v>
      </c>
      <c r="Y55" s="23">
        <v>2</v>
      </c>
      <c r="Z55" s="23" t="s">
        <v>121</v>
      </c>
      <c r="AA55" s="11">
        <v>1</v>
      </c>
      <c r="AB55" s="16">
        <f t="shared" si="1"/>
        <v>16</v>
      </c>
    </row>
    <row r="56" spans="1:28" ht="15.75" customHeight="1" thickBot="1">
      <c r="M56" s="17"/>
      <c r="N56" s="17"/>
      <c r="P56" s="397" t="s">
        <v>47</v>
      </c>
      <c r="Q56" s="398"/>
      <c r="R56" s="10" t="s">
        <v>121</v>
      </c>
      <c r="S56" s="23">
        <v>1</v>
      </c>
      <c r="T56" s="23">
        <v>2</v>
      </c>
      <c r="U56" s="23">
        <v>1</v>
      </c>
      <c r="V56" s="23" t="s">
        <v>121</v>
      </c>
      <c r="W56" s="23" t="s">
        <v>121</v>
      </c>
      <c r="X56" s="23" t="s">
        <v>121</v>
      </c>
      <c r="Y56" s="23" t="s">
        <v>121</v>
      </c>
      <c r="Z56" s="23" t="s">
        <v>121</v>
      </c>
      <c r="AA56" s="11" t="s">
        <v>121</v>
      </c>
      <c r="AB56" s="16">
        <f t="shared" si="1"/>
        <v>4</v>
      </c>
    </row>
    <row r="57" spans="1:28" ht="15.75" customHeight="1" thickBot="1">
      <c r="M57" s="17"/>
      <c r="N57" s="17"/>
      <c r="P57" s="397" t="s">
        <v>53</v>
      </c>
      <c r="Q57" s="398"/>
      <c r="R57" s="10" t="s">
        <v>121</v>
      </c>
      <c r="S57" s="23" t="s">
        <v>121</v>
      </c>
      <c r="T57" s="23" t="s">
        <v>121</v>
      </c>
      <c r="U57" s="23">
        <v>1</v>
      </c>
      <c r="V57" s="23" t="s">
        <v>121</v>
      </c>
      <c r="W57" s="23">
        <v>1</v>
      </c>
      <c r="X57" s="23" t="s">
        <v>121</v>
      </c>
      <c r="Y57" s="23" t="s">
        <v>121</v>
      </c>
      <c r="Z57" s="23" t="s">
        <v>121</v>
      </c>
      <c r="AA57" s="11" t="s">
        <v>121</v>
      </c>
      <c r="AB57" s="16">
        <f t="shared" si="1"/>
        <v>2</v>
      </c>
    </row>
    <row r="58" spans="1:28" ht="15.75" customHeight="1" thickBot="1">
      <c r="M58" s="17"/>
      <c r="N58" s="17"/>
      <c r="P58" s="397" t="s">
        <v>54</v>
      </c>
      <c r="Q58" s="398"/>
      <c r="R58" s="10" t="s">
        <v>121</v>
      </c>
      <c r="S58" s="23">
        <v>1</v>
      </c>
      <c r="T58" s="23" t="s">
        <v>121</v>
      </c>
      <c r="U58" s="23">
        <v>1</v>
      </c>
      <c r="V58" s="23">
        <v>2</v>
      </c>
      <c r="W58" s="23">
        <v>1</v>
      </c>
      <c r="X58" s="23" t="s">
        <v>121</v>
      </c>
      <c r="Y58" s="23">
        <v>4</v>
      </c>
      <c r="Z58" s="23">
        <v>1</v>
      </c>
      <c r="AA58" s="11">
        <v>4</v>
      </c>
      <c r="AB58" s="16">
        <f t="shared" si="1"/>
        <v>14</v>
      </c>
    </row>
    <row r="59" spans="1:28" ht="15.75" customHeight="1" thickBot="1">
      <c r="M59" s="17"/>
      <c r="N59" s="17"/>
      <c r="P59" s="401" t="s">
        <v>48</v>
      </c>
      <c r="Q59" s="402"/>
      <c r="R59" s="10" t="s">
        <v>121</v>
      </c>
      <c r="S59" s="23">
        <v>4</v>
      </c>
      <c r="T59" s="23">
        <v>2</v>
      </c>
      <c r="U59" s="23">
        <v>1</v>
      </c>
      <c r="V59" s="23">
        <v>3</v>
      </c>
      <c r="W59" s="23">
        <v>2</v>
      </c>
      <c r="X59" s="23" t="s">
        <v>121</v>
      </c>
      <c r="Y59" s="23">
        <v>1</v>
      </c>
      <c r="Z59" s="23">
        <v>1</v>
      </c>
      <c r="AA59" s="11">
        <v>2</v>
      </c>
      <c r="AB59" s="16">
        <f t="shared" si="1"/>
        <v>16</v>
      </c>
    </row>
    <row r="60" spans="1:28" ht="15.75" customHeight="1" thickBot="1">
      <c r="M60" s="17"/>
      <c r="N60" s="17"/>
      <c r="P60" s="397" t="s">
        <v>49</v>
      </c>
      <c r="Q60" s="398"/>
      <c r="R60" s="10" t="s">
        <v>121</v>
      </c>
      <c r="S60" s="23" t="s">
        <v>121</v>
      </c>
      <c r="T60" s="23" t="s">
        <v>121</v>
      </c>
      <c r="U60" s="23">
        <v>1</v>
      </c>
      <c r="V60" s="23" t="s">
        <v>121</v>
      </c>
      <c r="W60" s="23">
        <v>1</v>
      </c>
      <c r="X60" s="23">
        <v>1</v>
      </c>
      <c r="Y60" s="23" t="s">
        <v>121</v>
      </c>
      <c r="Z60" s="23">
        <v>1</v>
      </c>
      <c r="AA60" s="11" t="s">
        <v>121</v>
      </c>
      <c r="AB60" s="16">
        <f t="shared" si="1"/>
        <v>4</v>
      </c>
    </row>
    <row r="61" spans="1:28" ht="15.75" customHeight="1" thickBot="1">
      <c r="M61" s="17"/>
      <c r="N61" s="17"/>
      <c r="O61" s="17"/>
      <c r="P61" s="397" t="s">
        <v>51</v>
      </c>
      <c r="Q61" s="398"/>
      <c r="R61" s="10" t="s">
        <v>121</v>
      </c>
      <c r="S61" s="23" t="s">
        <v>121</v>
      </c>
      <c r="T61" s="23" t="s">
        <v>121</v>
      </c>
      <c r="U61" s="23" t="s">
        <v>121</v>
      </c>
      <c r="V61" s="23" t="s">
        <v>121</v>
      </c>
      <c r="W61" s="23">
        <v>1</v>
      </c>
      <c r="X61" s="23" t="s">
        <v>121</v>
      </c>
      <c r="Y61" s="23" t="s">
        <v>121</v>
      </c>
      <c r="Z61" s="23">
        <v>1</v>
      </c>
      <c r="AA61" s="11" t="s">
        <v>121</v>
      </c>
      <c r="AB61" s="16">
        <f t="shared" si="1"/>
        <v>2</v>
      </c>
    </row>
    <row r="62" spans="1:28" ht="15.75" customHeight="1" thickBot="1">
      <c r="M62" s="17"/>
      <c r="N62" s="17"/>
      <c r="O62" s="17"/>
      <c r="P62" s="397" t="s">
        <v>50</v>
      </c>
      <c r="Q62" s="398"/>
      <c r="R62" s="10">
        <v>1</v>
      </c>
      <c r="S62" s="23" t="s">
        <v>121</v>
      </c>
      <c r="T62" s="23" t="s">
        <v>121</v>
      </c>
      <c r="U62" s="23" t="s">
        <v>121</v>
      </c>
      <c r="V62" s="23" t="s">
        <v>121</v>
      </c>
      <c r="W62" s="23" t="s">
        <v>121</v>
      </c>
      <c r="X62" s="23">
        <v>1</v>
      </c>
      <c r="Y62" s="23">
        <v>1</v>
      </c>
      <c r="Z62" s="23">
        <v>3</v>
      </c>
      <c r="AA62" s="11">
        <v>3</v>
      </c>
      <c r="AB62" s="16">
        <f t="shared" si="1"/>
        <v>9</v>
      </c>
    </row>
    <row r="63" spans="1:28" ht="15.75" customHeight="1" thickBot="1">
      <c r="M63" s="17"/>
      <c r="N63" s="17"/>
      <c r="O63" s="17"/>
      <c r="P63" s="397" t="s">
        <v>151</v>
      </c>
      <c r="Q63" s="398"/>
      <c r="R63" s="10" t="s">
        <v>121</v>
      </c>
      <c r="S63" s="23" t="s">
        <v>121</v>
      </c>
      <c r="T63" s="23" t="s">
        <v>121</v>
      </c>
      <c r="U63" s="23" t="s">
        <v>121</v>
      </c>
      <c r="V63" s="23" t="s">
        <v>121</v>
      </c>
      <c r="W63" s="23" t="s">
        <v>121</v>
      </c>
      <c r="X63" s="23" t="s">
        <v>121</v>
      </c>
      <c r="Y63" s="23" t="s">
        <v>121</v>
      </c>
      <c r="Z63" s="23" t="s">
        <v>121</v>
      </c>
      <c r="AA63" s="11" t="s">
        <v>121</v>
      </c>
      <c r="AB63" s="16">
        <f t="shared" si="1"/>
        <v>0</v>
      </c>
    </row>
    <row r="64" spans="1:28" ht="15.75" customHeight="1" thickBot="1">
      <c r="M64" s="17"/>
      <c r="N64" s="17"/>
      <c r="O64" s="17"/>
      <c r="P64" s="397" t="s">
        <v>128</v>
      </c>
      <c r="Q64" s="398"/>
      <c r="R64" s="10" t="s">
        <v>121</v>
      </c>
      <c r="S64" s="23" t="s">
        <v>121</v>
      </c>
      <c r="T64" s="23" t="s">
        <v>121</v>
      </c>
      <c r="U64" s="23" t="s">
        <v>121</v>
      </c>
      <c r="V64" s="23" t="s">
        <v>121</v>
      </c>
      <c r="W64" s="23" t="s">
        <v>121</v>
      </c>
      <c r="X64" s="23" t="s">
        <v>121</v>
      </c>
      <c r="Y64" s="23">
        <v>1</v>
      </c>
      <c r="Z64" s="23" t="s">
        <v>121</v>
      </c>
      <c r="AA64" s="11" t="s">
        <v>121</v>
      </c>
      <c r="AB64" s="16">
        <f t="shared" si="1"/>
        <v>1</v>
      </c>
    </row>
    <row r="65" spans="1:28" ht="15.75" customHeight="1" thickBot="1">
      <c r="M65" s="17"/>
      <c r="N65" s="17"/>
      <c r="O65" s="17"/>
      <c r="P65" s="399" t="s">
        <v>150</v>
      </c>
      <c r="Q65" s="400"/>
      <c r="R65" s="10">
        <v>142</v>
      </c>
      <c r="S65" s="10">
        <v>114</v>
      </c>
      <c r="T65" s="10">
        <v>127</v>
      </c>
      <c r="U65" s="10">
        <v>131</v>
      </c>
      <c r="V65" s="10">
        <v>127</v>
      </c>
      <c r="W65" s="10">
        <v>119</v>
      </c>
      <c r="X65" s="10">
        <v>132</v>
      </c>
      <c r="Y65" s="10">
        <v>128</v>
      </c>
      <c r="Z65" s="10">
        <v>116</v>
      </c>
      <c r="AA65" s="34">
        <v>131</v>
      </c>
      <c r="AB65" s="4">
        <v>1267</v>
      </c>
    </row>
    <row r="66" spans="1:28" ht="19.5" customHeight="1">
      <c r="M66" s="17"/>
      <c r="N66" s="17"/>
      <c r="O66" s="17"/>
    </row>
    <row r="67" spans="1:28" ht="13.5" customHeight="1">
      <c r="M67" s="17"/>
      <c r="N67" s="17"/>
      <c r="O67" s="17"/>
    </row>
    <row r="68" spans="1:28" ht="13.5" customHeight="1">
      <c r="M68" s="17"/>
      <c r="N68" s="17"/>
      <c r="O68" s="17"/>
    </row>
    <row r="69" spans="1:28" ht="13.5" customHeight="1">
      <c r="M69" s="17"/>
      <c r="N69" s="17"/>
      <c r="O69" s="17"/>
    </row>
    <row r="70" spans="1:28" ht="13.5" customHeight="1">
      <c r="M70" s="17"/>
      <c r="N70" s="17"/>
      <c r="O70" s="17"/>
    </row>
    <row r="71" spans="1:28" ht="13.5" customHeight="1">
      <c r="M71" s="17"/>
      <c r="N71" s="17"/>
      <c r="O71" s="17"/>
    </row>
    <row r="72" spans="1:28" ht="13.5" customHeight="1">
      <c r="M72" s="17"/>
      <c r="N72" s="17"/>
      <c r="O72" s="17"/>
    </row>
    <row r="73" spans="1:28" ht="13.5" customHeight="1">
      <c r="M73" s="17"/>
      <c r="N73" s="17"/>
      <c r="O73" s="17"/>
    </row>
    <row r="74" spans="1:28" ht="13.5" customHeight="1">
      <c r="M74" s="17"/>
      <c r="N74" s="17"/>
      <c r="O74" s="17"/>
    </row>
    <row r="75" spans="1:28" ht="21" customHeight="1">
      <c r="A75" s="394" t="s">
        <v>218</v>
      </c>
      <c r="B75" s="394"/>
      <c r="C75" s="394"/>
      <c r="D75" s="394"/>
      <c r="E75" s="394"/>
      <c r="F75" s="394"/>
      <c r="G75" s="394"/>
      <c r="H75" s="394"/>
      <c r="I75" s="394"/>
      <c r="J75" s="394"/>
      <c r="K75" s="394"/>
      <c r="L75" s="394"/>
      <c r="M75" s="394"/>
      <c r="N75" s="33"/>
    </row>
    <row r="76" spans="1:28" ht="13.5" customHeight="1" thickBo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28" ht="21.75" customHeight="1" thickBot="1">
      <c r="A77" s="395" t="s">
        <v>130</v>
      </c>
      <c r="B77" s="396"/>
      <c r="C77" s="18" t="s">
        <v>0</v>
      </c>
      <c r="D77" s="15" t="s">
        <v>110</v>
      </c>
      <c r="E77" s="15" t="s">
        <v>111</v>
      </c>
      <c r="F77" s="15" t="s">
        <v>1</v>
      </c>
      <c r="G77" s="15" t="s">
        <v>112</v>
      </c>
      <c r="H77" s="15" t="s">
        <v>113</v>
      </c>
      <c r="I77" s="15" t="s">
        <v>114</v>
      </c>
      <c r="J77" s="15" t="s">
        <v>115</v>
      </c>
      <c r="K77" s="15" t="s">
        <v>116</v>
      </c>
      <c r="L77" s="27" t="s">
        <v>117</v>
      </c>
      <c r="M77" s="16" t="s">
        <v>118</v>
      </c>
      <c r="N77" s="17"/>
    </row>
    <row r="78" spans="1:28" ht="13.5" customHeight="1">
      <c r="A78" s="390" t="s">
        <v>55</v>
      </c>
      <c r="B78" s="391"/>
      <c r="C78" s="26" t="s">
        <v>121</v>
      </c>
      <c r="D78" s="25" t="s">
        <v>121</v>
      </c>
      <c r="E78" s="25" t="s">
        <v>121</v>
      </c>
      <c r="F78" s="25" t="s">
        <v>121</v>
      </c>
      <c r="G78" s="25" t="s">
        <v>121</v>
      </c>
      <c r="H78" s="25" t="s">
        <v>121</v>
      </c>
      <c r="I78" s="25">
        <v>1</v>
      </c>
      <c r="J78" s="25" t="s">
        <v>121</v>
      </c>
      <c r="K78" s="25" t="s">
        <v>121</v>
      </c>
      <c r="L78" s="28" t="s">
        <v>121</v>
      </c>
      <c r="M78" s="32">
        <f t="shared" ref="M78:M141" si="2">SUM(C78:L78)</f>
        <v>1</v>
      </c>
      <c r="N78" s="17"/>
    </row>
    <row r="79" spans="1:28" ht="13.5" customHeight="1">
      <c r="A79" s="390" t="s">
        <v>131</v>
      </c>
      <c r="B79" s="391"/>
      <c r="C79" s="26" t="s">
        <v>121</v>
      </c>
      <c r="D79" s="25" t="s">
        <v>121</v>
      </c>
      <c r="E79" s="25" t="s">
        <v>121</v>
      </c>
      <c r="F79" s="25" t="s">
        <v>121</v>
      </c>
      <c r="G79" s="25" t="s">
        <v>121</v>
      </c>
      <c r="H79" s="25" t="s">
        <v>121</v>
      </c>
      <c r="I79" s="25">
        <v>1</v>
      </c>
      <c r="J79" s="25" t="s">
        <v>121</v>
      </c>
      <c r="K79" s="25" t="s">
        <v>121</v>
      </c>
      <c r="L79" s="28" t="s">
        <v>121</v>
      </c>
      <c r="M79" s="32">
        <f t="shared" si="2"/>
        <v>1</v>
      </c>
      <c r="N79" s="17"/>
    </row>
    <row r="80" spans="1:28" ht="13.5" customHeight="1">
      <c r="A80" s="390" t="s">
        <v>56</v>
      </c>
      <c r="B80" s="391"/>
      <c r="C80" s="26">
        <v>2</v>
      </c>
      <c r="D80" s="25">
        <v>1</v>
      </c>
      <c r="E80" s="25" t="s">
        <v>121</v>
      </c>
      <c r="F80" s="25" t="s">
        <v>121</v>
      </c>
      <c r="G80" s="25" t="s">
        <v>121</v>
      </c>
      <c r="H80" s="25" t="s">
        <v>121</v>
      </c>
      <c r="I80" s="25" t="s">
        <v>121</v>
      </c>
      <c r="J80" s="25" t="s">
        <v>121</v>
      </c>
      <c r="K80" s="25" t="s">
        <v>121</v>
      </c>
      <c r="L80" s="28" t="s">
        <v>121</v>
      </c>
      <c r="M80" s="32">
        <f t="shared" si="2"/>
        <v>3</v>
      </c>
      <c r="N80" s="17"/>
    </row>
    <row r="81" spans="1:14" ht="13.5" customHeight="1">
      <c r="A81" s="390" t="s">
        <v>132</v>
      </c>
      <c r="B81" s="391"/>
      <c r="C81" s="26" t="s">
        <v>121</v>
      </c>
      <c r="D81" s="25">
        <v>1</v>
      </c>
      <c r="E81" s="25" t="s">
        <v>121</v>
      </c>
      <c r="F81" s="25" t="s">
        <v>121</v>
      </c>
      <c r="G81" s="25" t="s">
        <v>121</v>
      </c>
      <c r="H81" s="25" t="s">
        <v>121</v>
      </c>
      <c r="I81" s="25">
        <v>2</v>
      </c>
      <c r="J81" s="25">
        <v>2</v>
      </c>
      <c r="K81" s="25">
        <v>1</v>
      </c>
      <c r="L81" s="28" t="s">
        <v>121</v>
      </c>
      <c r="M81" s="32">
        <f t="shared" si="2"/>
        <v>6</v>
      </c>
      <c r="N81" s="17"/>
    </row>
    <row r="82" spans="1:14" ht="13.5" customHeight="1">
      <c r="A82" s="390" t="s">
        <v>57</v>
      </c>
      <c r="B82" s="391"/>
      <c r="C82" s="26" t="s">
        <v>121</v>
      </c>
      <c r="D82" s="25">
        <v>1</v>
      </c>
      <c r="E82" s="25" t="s">
        <v>121</v>
      </c>
      <c r="F82" s="25" t="s">
        <v>121</v>
      </c>
      <c r="G82" s="25" t="s">
        <v>121</v>
      </c>
      <c r="H82" s="25" t="s">
        <v>121</v>
      </c>
      <c r="I82" s="25" t="s">
        <v>121</v>
      </c>
      <c r="J82" s="25" t="s">
        <v>121</v>
      </c>
      <c r="K82" s="25" t="s">
        <v>121</v>
      </c>
      <c r="L82" s="28" t="s">
        <v>121</v>
      </c>
      <c r="M82" s="32">
        <f t="shared" si="2"/>
        <v>1</v>
      </c>
      <c r="N82" s="17"/>
    </row>
    <row r="83" spans="1:14" ht="13.5" customHeight="1">
      <c r="A83" s="390" t="s">
        <v>58</v>
      </c>
      <c r="B83" s="391"/>
      <c r="C83" s="26" t="s">
        <v>121</v>
      </c>
      <c r="D83" s="25" t="s">
        <v>121</v>
      </c>
      <c r="E83" s="25" t="s">
        <v>121</v>
      </c>
      <c r="F83" s="25" t="s">
        <v>121</v>
      </c>
      <c r="G83" s="25">
        <v>1</v>
      </c>
      <c r="H83" s="25" t="s">
        <v>121</v>
      </c>
      <c r="I83" s="25" t="s">
        <v>121</v>
      </c>
      <c r="J83" s="25">
        <v>1</v>
      </c>
      <c r="K83" s="25" t="s">
        <v>121</v>
      </c>
      <c r="L83" s="28">
        <v>1</v>
      </c>
      <c r="M83" s="32">
        <f t="shared" si="2"/>
        <v>3</v>
      </c>
      <c r="N83" s="17"/>
    </row>
    <row r="84" spans="1:14" ht="13.5" customHeight="1">
      <c r="A84" s="390" t="s">
        <v>133</v>
      </c>
      <c r="B84" s="391"/>
      <c r="C84" s="26" t="s">
        <v>121</v>
      </c>
      <c r="D84" s="25" t="s">
        <v>121</v>
      </c>
      <c r="E84" s="25">
        <v>1</v>
      </c>
      <c r="F84" s="25" t="s">
        <v>121</v>
      </c>
      <c r="G84" s="25" t="s">
        <v>121</v>
      </c>
      <c r="H84" s="25" t="s">
        <v>121</v>
      </c>
      <c r="I84" s="25" t="s">
        <v>121</v>
      </c>
      <c r="J84" s="25" t="s">
        <v>121</v>
      </c>
      <c r="K84" s="25" t="s">
        <v>121</v>
      </c>
      <c r="L84" s="28" t="s">
        <v>121</v>
      </c>
      <c r="M84" s="32">
        <f t="shared" si="2"/>
        <v>1</v>
      </c>
      <c r="N84" s="17"/>
    </row>
    <row r="85" spans="1:14" ht="13.5" customHeight="1">
      <c r="A85" s="390" t="s">
        <v>59</v>
      </c>
      <c r="B85" s="391"/>
      <c r="C85" s="26">
        <v>1</v>
      </c>
      <c r="D85" s="25" t="s">
        <v>121</v>
      </c>
      <c r="E85" s="25" t="s">
        <v>121</v>
      </c>
      <c r="F85" s="25" t="s">
        <v>121</v>
      </c>
      <c r="G85" s="25" t="s">
        <v>121</v>
      </c>
      <c r="H85" s="25" t="s">
        <v>121</v>
      </c>
      <c r="I85" s="25" t="s">
        <v>121</v>
      </c>
      <c r="J85" s="25" t="s">
        <v>121</v>
      </c>
      <c r="K85" s="25" t="s">
        <v>121</v>
      </c>
      <c r="L85" s="28" t="s">
        <v>121</v>
      </c>
      <c r="M85" s="32">
        <f t="shared" si="2"/>
        <v>1</v>
      </c>
      <c r="N85" s="17"/>
    </row>
    <row r="86" spans="1:14" ht="13.5" customHeight="1">
      <c r="A86" s="390" t="s">
        <v>65</v>
      </c>
      <c r="B86" s="391"/>
      <c r="C86" s="26" t="s">
        <v>121</v>
      </c>
      <c r="D86" s="25" t="s">
        <v>121</v>
      </c>
      <c r="E86" s="25" t="s">
        <v>121</v>
      </c>
      <c r="F86" s="25" t="s">
        <v>121</v>
      </c>
      <c r="G86" s="25" t="s">
        <v>121</v>
      </c>
      <c r="H86" s="25">
        <v>1</v>
      </c>
      <c r="I86" s="25">
        <v>1</v>
      </c>
      <c r="J86" s="25" t="s">
        <v>121</v>
      </c>
      <c r="K86" s="25" t="s">
        <v>121</v>
      </c>
      <c r="L86" s="28" t="s">
        <v>121</v>
      </c>
      <c r="M86" s="32">
        <f t="shared" si="2"/>
        <v>2</v>
      </c>
      <c r="N86" s="17"/>
    </row>
    <row r="87" spans="1:14" ht="13.5" customHeight="1">
      <c r="A87" s="390" t="s">
        <v>60</v>
      </c>
      <c r="B87" s="391"/>
      <c r="C87" s="26" t="s">
        <v>121</v>
      </c>
      <c r="D87" s="25" t="s">
        <v>121</v>
      </c>
      <c r="E87" s="25">
        <v>1</v>
      </c>
      <c r="F87" s="25" t="s">
        <v>121</v>
      </c>
      <c r="G87" s="25" t="s">
        <v>121</v>
      </c>
      <c r="H87" s="25" t="s">
        <v>121</v>
      </c>
      <c r="I87" s="25" t="s">
        <v>121</v>
      </c>
      <c r="J87" s="25" t="s">
        <v>121</v>
      </c>
      <c r="K87" s="25" t="s">
        <v>121</v>
      </c>
      <c r="L87" s="28" t="s">
        <v>121</v>
      </c>
      <c r="M87" s="32">
        <f t="shared" si="2"/>
        <v>1</v>
      </c>
      <c r="N87" s="17"/>
    </row>
    <row r="88" spans="1:14" ht="13.5" customHeight="1">
      <c r="A88" s="390" t="s">
        <v>61</v>
      </c>
      <c r="B88" s="391"/>
      <c r="C88" s="26" t="s">
        <v>121</v>
      </c>
      <c r="D88" s="25" t="s">
        <v>121</v>
      </c>
      <c r="E88" s="25" t="s">
        <v>121</v>
      </c>
      <c r="F88" s="25" t="s">
        <v>121</v>
      </c>
      <c r="G88" s="25" t="s">
        <v>121</v>
      </c>
      <c r="H88" s="25" t="s">
        <v>121</v>
      </c>
      <c r="I88" s="25" t="s">
        <v>121</v>
      </c>
      <c r="J88" s="25" t="s">
        <v>121</v>
      </c>
      <c r="K88" s="25" t="s">
        <v>121</v>
      </c>
      <c r="L88" s="28">
        <v>1</v>
      </c>
      <c r="M88" s="32">
        <f t="shared" si="2"/>
        <v>1</v>
      </c>
      <c r="N88" s="17"/>
    </row>
    <row r="89" spans="1:14" ht="13.5" customHeight="1">
      <c r="A89" s="390" t="s">
        <v>62</v>
      </c>
      <c r="B89" s="391"/>
      <c r="C89" s="26" t="s">
        <v>121</v>
      </c>
      <c r="D89" s="25" t="s">
        <v>121</v>
      </c>
      <c r="E89" s="25" t="s">
        <v>121</v>
      </c>
      <c r="F89" s="25" t="s">
        <v>121</v>
      </c>
      <c r="G89" s="25">
        <v>1</v>
      </c>
      <c r="H89" s="25" t="s">
        <v>121</v>
      </c>
      <c r="I89" s="25" t="s">
        <v>121</v>
      </c>
      <c r="J89" s="25">
        <v>1</v>
      </c>
      <c r="K89" s="25" t="s">
        <v>121</v>
      </c>
      <c r="L89" s="28" t="s">
        <v>121</v>
      </c>
      <c r="M89" s="32">
        <f t="shared" si="2"/>
        <v>2</v>
      </c>
      <c r="N89" s="17"/>
    </row>
    <row r="90" spans="1:14" ht="13.5" customHeight="1">
      <c r="A90" s="390" t="s">
        <v>134</v>
      </c>
      <c r="B90" s="391"/>
      <c r="C90" s="26" t="s">
        <v>121</v>
      </c>
      <c r="D90" s="25" t="s">
        <v>121</v>
      </c>
      <c r="E90" s="25" t="s">
        <v>121</v>
      </c>
      <c r="F90" s="25" t="s">
        <v>121</v>
      </c>
      <c r="G90" s="25" t="s">
        <v>121</v>
      </c>
      <c r="H90" s="25" t="s">
        <v>121</v>
      </c>
      <c r="I90" s="25" t="s">
        <v>121</v>
      </c>
      <c r="J90" s="25" t="s">
        <v>121</v>
      </c>
      <c r="K90" s="25" t="s">
        <v>121</v>
      </c>
      <c r="L90" s="28">
        <v>1</v>
      </c>
      <c r="M90" s="32">
        <f t="shared" si="2"/>
        <v>1</v>
      </c>
      <c r="N90" s="17"/>
    </row>
    <row r="91" spans="1:14" ht="13.5" customHeight="1">
      <c r="A91" s="390" t="s">
        <v>135</v>
      </c>
      <c r="B91" s="391"/>
      <c r="C91" s="26" t="s">
        <v>121</v>
      </c>
      <c r="D91" s="25">
        <v>1</v>
      </c>
      <c r="E91" s="25" t="s">
        <v>121</v>
      </c>
      <c r="F91" s="25" t="s">
        <v>121</v>
      </c>
      <c r="G91" s="25" t="s">
        <v>121</v>
      </c>
      <c r="H91" s="25" t="s">
        <v>121</v>
      </c>
      <c r="I91" s="25" t="s">
        <v>121</v>
      </c>
      <c r="J91" s="25" t="s">
        <v>121</v>
      </c>
      <c r="K91" s="25" t="s">
        <v>121</v>
      </c>
      <c r="L91" s="28" t="s">
        <v>121</v>
      </c>
      <c r="M91" s="32">
        <f t="shared" si="2"/>
        <v>1</v>
      </c>
      <c r="N91" s="17"/>
    </row>
    <row r="92" spans="1:14" ht="13.5" customHeight="1">
      <c r="A92" s="390" t="s">
        <v>63</v>
      </c>
      <c r="B92" s="391"/>
      <c r="C92" s="26" t="s">
        <v>121</v>
      </c>
      <c r="D92" s="25">
        <v>1</v>
      </c>
      <c r="E92" s="25" t="s">
        <v>121</v>
      </c>
      <c r="F92" s="25" t="s">
        <v>121</v>
      </c>
      <c r="G92" s="25" t="s">
        <v>121</v>
      </c>
      <c r="H92" s="25" t="s">
        <v>121</v>
      </c>
      <c r="I92" s="25" t="s">
        <v>121</v>
      </c>
      <c r="J92" s="25" t="s">
        <v>121</v>
      </c>
      <c r="K92" s="25" t="s">
        <v>121</v>
      </c>
      <c r="L92" s="28">
        <v>1</v>
      </c>
      <c r="M92" s="32">
        <f t="shared" si="2"/>
        <v>2</v>
      </c>
      <c r="N92" s="17"/>
    </row>
    <row r="93" spans="1:14" ht="13.5" customHeight="1">
      <c r="A93" s="390" t="s">
        <v>64</v>
      </c>
      <c r="B93" s="391"/>
      <c r="C93" s="26">
        <v>2</v>
      </c>
      <c r="D93" s="25">
        <v>3</v>
      </c>
      <c r="E93" s="25">
        <v>4</v>
      </c>
      <c r="F93" s="25" t="s">
        <v>121</v>
      </c>
      <c r="G93" s="25">
        <v>1</v>
      </c>
      <c r="H93" s="25" t="s">
        <v>121</v>
      </c>
      <c r="I93" s="25">
        <v>2</v>
      </c>
      <c r="J93" s="25">
        <v>3</v>
      </c>
      <c r="K93" s="25">
        <v>1</v>
      </c>
      <c r="L93" s="28">
        <v>1</v>
      </c>
      <c r="M93" s="32">
        <f t="shared" si="2"/>
        <v>17</v>
      </c>
      <c r="N93" s="17"/>
    </row>
    <row r="94" spans="1:14" ht="13.5" customHeight="1">
      <c r="A94" s="390" t="s">
        <v>136</v>
      </c>
      <c r="B94" s="391"/>
      <c r="C94" s="26" t="s">
        <v>121</v>
      </c>
      <c r="D94" s="25" t="s">
        <v>121</v>
      </c>
      <c r="E94" s="25" t="s">
        <v>121</v>
      </c>
      <c r="F94" s="25" t="s">
        <v>121</v>
      </c>
      <c r="G94" s="25" t="s">
        <v>121</v>
      </c>
      <c r="H94" s="25" t="s">
        <v>121</v>
      </c>
      <c r="I94" s="25" t="s">
        <v>121</v>
      </c>
      <c r="J94" s="25" t="s">
        <v>121</v>
      </c>
      <c r="K94" s="25" t="s">
        <v>121</v>
      </c>
      <c r="L94" s="28">
        <v>1</v>
      </c>
      <c r="M94" s="32">
        <f t="shared" si="2"/>
        <v>1</v>
      </c>
      <c r="N94" s="17"/>
    </row>
    <row r="95" spans="1:14" ht="13.5" customHeight="1">
      <c r="A95" s="390" t="s">
        <v>137</v>
      </c>
      <c r="B95" s="391"/>
      <c r="C95" s="26" t="s">
        <v>121</v>
      </c>
      <c r="D95" s="25" t="s">
        <v>121</v>
      </c>
      <c r="E95" s="25" t="s">
        <v>121</v>
      </c>
      <c r="F95" s="25" t="s">
        <v>121</v>
      </c>
      <c r="G95" s="25" t="s">
        <v>121</v>
      </c>
      <c r="H95" s="25" t="s">
        <v>121</v>
      </c>
      <c r="I95" s="25" t="s">
        <v>121</v>
      </c>
      <c r="J95" s="25" t="s">
        <v>121</v>
      </c>
      <c r="K95" s="25" t="s">
        <v>121</v>
      </c>
      <c r="L95" s="28">
        <v>1</v>
      </c>
      <c r="M95" s="32">
        <f t="shared" si="2"/>
        <v>1</v>
      </c>
      <c r="N95" s="17"/>
    </row>
    <row r="96" spans="1:14" ht="13.5" customHeight="1">
      <c r="A96" s="390" t="s">
        <v>104</v>
      </c>
      <c r="B96" s="391"/>
      <c r="C96" s="26" t="s">
        <v>121</v>
      </c>
      <c r="D96" s="25" t="s">
        <v>121</v>
      </c>
      <c r="E96" s="25" t="s">
        <v>121</v>
      </c>
      <c r="F96" s="25" t="s">
        <v>121</v>
      </c>
      <c r="G96" s="25" t="s">
        <v>121</v>
      </c>
      <c r="H96" s="25" t="s">
        <v>121</v>
      </c>
      <c r="I96" s="25" t="s">
        <v>121</v>
      </c>
      <c r="J96" s="25" t="s">
        <v>121</v>
      </c>
      <c r="K96" s="25" t="s">
        <v>121</v>
      </c>
      <c r="L96" s="28">
        <v>1</v>
      </c>
      <c r="M96" s="32">
        <f t="shared" si="2"/>
        <v>1</v>
      </c>
      <c r="N96" s="17"/>
    </row>
    <row r="97" spans="1:14" ht="13.5" customHeight="1">
      <c r="A97" s="390" t="s">
        <v>66</v>
      </c>
      <c r="B97" s="391"/>
      <c r="C97" s="26" t="s">
        <v>121</v>
      </c>
      <c r="D97" s="25" t="s">
        <v>121</v>
      </c>
      <c r="E97" s="25" t="s">
        <v>121</v>
      </c>
      <c r="F97" s="25" t="s">
        <v>121</v>
      </c>
      <c r="G97" s="25" t="s">
        <v>121</v>
      </c>
      <c r="H97" s="25" t="s">
        <v>121</v>
      </c>
      <c r="I97" s="25" t="s">
        <v>121</v>
      </c>
      <c r="J97" s="25">
        <v>1</v>
      </c>
      <c r="K97" s="25" t="s">
        <v>121</v>
      </c>
      <c r="L97" s="28" t="s">
        <v>121</v>
      </c>
      <c r="M97" s="32">
        <f t="shared" si="2"/>
        <v>1</v>
      </c>
      <c r="N97" s="17"/>
    </row>
    <row r="98" spans="1:14" ht="13.5" customHeight="1">
      <c r="A98" s="390" t="s">
        <v>67</v>
      </c>
      <c r="B98" s="391"/>
      <c r="C98" s="26" t="s">
        <v>121</v>
      </c>
      <c r="D98" s="25" t="s">
        <v>121</v>
      </c>
      <c r="E98" s="25" t="s">
        <v>121</v>
      </c>
      <c r="F98" s="25" t="s">
        <v>121</v>
      </c>
      <c r="G98" s="25" t="s">
        <v>121</v>
      </c>
      <c r="H98" s="25" t="s">
        <v>121</v>
      </c>
      <c r="I98" s="25" t="s">
        <v>121</v>
      </c>
      <c r="J98" s="25" t="s">
        <v>121</v>
      </c>
      <c r="K98" s="25" t="s">
        <v>121</v>
      </c>
      <c r="L98" s="28">
        <v>1</v>
      </c>
      <c r="M98" s="32">
        <f t="shared" si="2"/>
        <v>1</v>
      </c>
      <c r="N98" s="17"/>
    </row>
    <row r="99" spans="1:14" ht="13.5" customHeight="1">
      <c r="A99" s="390" t="s">
        <v>89</v>
      </c>
      <c r="B99" s="391"/>
      <c r="C99" s="26" t="s">
        <v>121</v>
      </c>
      <c r="D99" s="25" t="s">
        <v>121</v>
      </c>
      <c r="E99" s="25" t="s">
        <v>121</v>
      </c>
      <c r="F99" s="25">
        <v>1</v>
      </c>
      <c r="G99" s="25">
        <v>2</v>
      </c>
      <c r="H99" s="25">
        <v>1</v>
      </c>
      <c r="I99" s="25" t="s">
        <v>121</v>
      </c>
      <c r="J99" s="25" t="s">
        <v>121</v>
      </c>
      <c r="K99" s="25" t="s">
        <v>121</v>
      </c>
      <c r="L99" s="28" t="s">
        <v>121</v>
      </c>
      <c r="M99" s="32">
        <f t="shared" si="2"/>
        <v>4</v>
      </c>
      <c r="N99" s="17"/>
    </row>
    <row r="100" spans="1:14" ht="13.5" customHeight="1">
      <c r="A100" s="390" t="s">
        <v>68</v>
      </c>
      <c r="B100" s="391"/>
      <c r="C100" s="26" t="s">
        <v>121</v>
      </c>
      <c r="D100" s="25">
        <v>1</v>
      </c>
      <c r="E100" s="25">
        <v>5</v>
      </c>
      <c r="F100" s="25">
        <v>3</v>
      </c>
      <c r="G100" s="25">
        <v>6</v>
      </c>
      <c r="H100" s="25">
        <v>2</v>
      </c>
      <c r="I100" s="25">
        <v>2</v>
      </c>
      <c r="J100" s="25" t="s">
        <v>121</v>
      </c>
      <c r="K100" s="25">
        <v>2</v>
      </c>
      <c r="L100" s="28">
        <v>4</v>
      </c>
      <c r="M100" s="32">
        <f t="shared" si="2"/>
        <v>25</v>
      </c>
      <c r="N100" s="17"/>
    </row>
    <row r="101" spans="1:14" ht="13.5" customHeight="1">
      <c r="A101" s="390" t="s">
        <v>101</v>
      </c>
      <c r="B101" s="391"/>
      <c r="C101" s="26" t="s">
        <v>121</v>
      </c>
      <c r="D101" s="25" t="s">
        <v>121</v>
      </c>
      <c r="E101" s="25" t="s">
        <v>121</v>
      </c>
      <c r="F101" s="25" t="s">
        <v>121</v>
      </c>
      <c r="G101" s="25" t="s">
        <v>121</v>
      </c>
      <c r="H101" s="25" t="s">
        <v>121</v>
      </c>
      <c r="I101" s="25" t="s">
        <v>121</v>
      </c>
      <c r="J101" s="25">
        <v>1</v>
      </c>
      <c r="K101" s="25" t="s">
        <v>121</v>
      </c>
      <c r="L101" s="28" t="s">
        <v>121</v>
      </c>
      <c r="M101" s="32">
        <f t="shared" si="2"/>
        <v>1</v>
      </c>
      <c r="N101" s="17"/>
    </row>
    <row r="102" spans="1:14" ht="13.5" customHeight="1">
      <c r="A102" s="390" t="s">
        <v>99</v>
      </c>
      <c r="B102" s="391"/>
      <c r="C102" s="26" t="s">
        <v>121</v>
      </c>
      <c r="D102" s="25">
        <v>1</v>
      </c>
      <c r="E102" s="25" t="s">
        <v>121</v>
      </c>
      <c r="F102" s="25" t="s">
        <v>121</v>
      </c>
      <c r="G102" s="25" t="s">
        <v>121</v>
      </c>
      <c r="H102" s="25" t="s">
        <v>121</v>
      </c>
      <c r="I102" s="25" t="s">
        <v>121</v>
      </c>
      <c r="J102" s="25" t="s">
        <v>121</v>
      </c>
      <c r="K102" s="25" t="s">
        <v>121</v>
      </c>
      <c r="L102" s="28" t="s">
        <v>121</v>
      </c>
      <c r="M102" s="32">
        <f t="shared" si="2"/>
        <v>1</v>
      </c>
      <c r="N102" s="17"/>
    </row>
    <row r="103" spans="1:14" ht="13.5" customHeight="1">
      <c r="A103" s="390" t="s">
        <v>69</v>
      </c>
      <c r="B103" s="391"/>
      <c r="C103" s="26" t="s">
        <v>121</v>
      </c>
      <c r="D103" s="25">
        <v>3</v>
      </c>
      <c r="E103" s="25">
        <v>4</v>
      </c>
      <c r="F103" s="25">
        <v>3</v>
      </c>
      <c r="G103" s="25">
        <v>2</v>
      </c>
      <c r="H103" s="25" t="s">
        <v>121</v>
      </c>
      <c r="I103" s="25" t="s">
        <v>121</v>
      </c>
      <c r="J103" s="25">
        <v>2</v>
      </c>
      <c r="K103" s="25">
        <v>2</v>
      </c>
      <c r="L103" s="28">
        <v>3</v>
      </c>
      <c r="M103" s="32">
        <f t="shared" si="2"/>
        <v>19</v>
      </c>
      <c r="N103" s="17"/>
    </row>
    <row r="104" spans="1:14" ht="13.5" customHeight="1">
      <c r="A104" s="390" t="s">
        <v>70</v>
      </c>
      <c r="B104" s="391"/>
      <c r="C104" s="26">
        <v>8</v>
      </c>
      <c r="D104" s="25">
        <v>21</v>
      </c>
      <c r="E104" s="25">
        <v>18</v>
      </c>
      <c r="F104" s="25">
        <v>27</v>
      </c>
      <c r="G104" s="25">
        <v>25</v>
      </c>
      <c r="H104" s="25">
        <v>16</v>
      </c>
      <c r="I104" s="25">
        <v>5</v>
      </c>
      <c r="J104" s="25">
        <v>15</v>
      </c>
      <c r="K104" s="25">
        <v>16</v>
      </c>
      <c r="L104" s="28">
        <v>8</v>
      </c>
      <c r="M104" s="32">
        <f t="shared" si="2"/>
        <v>159</v>
      </c>
      <c r="N104" s="17"/>
    </row>
    <row r="105" spans="1:14" ht="13.5" customHeight="1">
      <c r="A105" s="390" t="s">
        <v>71</v>
      </c>
      <c r="B105" s="391"/>
      <c r="C105" s="26" t="s">
        <v>121</v>
      </c>
      <c r="D105" s="25">
        <v>4</v>
      </c>
      <c r="E105" s="25" t="s">
        <v>121</v>
      </c>
      <c r="F105" s="25" t="s">
        <v>121</v>
      </c>
      <c r="G105" s="25">
        <v>7</v>
      </c>
      <c r="H105" s="25">
        <v>7</v>
      </c>
      <c r="I105" s="25">
        <v>3</v>
      </c>
      <c r="J105" s="25">
        <v>1</v>
      </c>
      <c r="K105" s="25">
        <v>1</v>
      </c>
      <c r="L105" s="28">
        <v>5</v>
      </c>
      <c r="M105" s="32">
        <f t="shared" si="2"/>
        <v>28</v>
      </c>
      <c r="N105" s="17"/>
    </row>
    <row r="106" spans="1:14" ht="13.5" customHeight="1">
      <c r="A106" s="390" t="s">
        <v>72</v>
      </c>
      <c r="B106" s="391"/>
      <c r="C106" s="26" t="s">
        <v>121</v>
      </c>
      <c r="D106" s="25" t="s">
        <v>121</v>
      </c>
      <c r="E106" s="25" t="s">
        <v>121</v>
      </c>
      <c r="F106" s="25" t="s">
        <v>121</v>
      </c>
      <c r="G106" s="25">
        <v>1</v>
      </c>
      <c r="H106" s="25">
        <v>1</v>
      </c>
      <c r="I106" s="25" t="s">
        <v>121</v>
      </c>
      <c r="J106" s="25" t="s">
        <v>121</v>
      </c>
      <c r="K106" s="25" t="s">
        <v>121</v>
      </c>
      <c r="L106" s="28" t="s">
        <v>121</v>
      </c>
      <c r="M106" s="32">
        <f t="shared" si="2"/>
        <v>2</v>
      </c>
      <c r="N106" s="17"/>
    </row>
    <row r="107" spans="1:14" ht="13.5" customHeight="1">
      <c r="A107" s="390" t="s">
        <v>73</v>
      </c>
      <c r="B107" s="391"/>
      <c r="C107" s="26">
        <v>8</v>
      </c>
      <c r="D107" s="25">
        <v>18</v>
      </c>
      <c r="E107" s="25">
        <v>12</v>
      </c>
      <c r="F107" s="25">
        <v>15</v>
      </c>
      <c r="G107" s="25">
        <v>21</v>
      </c>
      <c r="H107" s="25">
        <v>5</v>
      </c>
      <c r="I107" s="25">
        <v>4</v>
      </c>
      <c r="J107" s="25">
        <v>12</v>
      </c>
      <c r="K107" s="25">
        <v>5</v>
      </c>
      <c r="L107" s="28">
        <v>7</v>
      </c>
      <c r="M107" s="32">
        <f t="shared" si="2"/>
        <v>107</v>
      </c>
      <c r="N107" s="17"/>
    </row>
    <row r="108" spans="1:14" ht="13.5" customHeight="1">
      <c r="A108" s="390" t="s">
        <v>74</v>
      </c>
      <c r="B108" s="391"/>
      <c r="C108" s="26" t="s">
        <v>121</v>
      </c>
      <c r="D108" s="25">
        <v>1</v>
      </c>
      <c r="E108" s="25">
        <v>1</v>
      </c>
      <c r="F108" s="25">
        <v>1</v>
      </c>
      <c r="G108" s="25">
        <v>1</v>
      </c>
      <c r="H108" s="25" t="s">
        <v>121</v>
      </c>
      <c r="I108" s="25" t="s">
        <v>121</v>
      </c>
      <c r="J108" s="25">
        <v>1</v>
      </c>
      <c r="K108" s="25" t="s">
        <v>121</v>
      </c>
      <c r="L108" s="28" t="s">
        <v>121</v>
      </c>
      <c r="M108" s="32">
        <f t="shared" si="2"/>
        <v>5</v>
      </c>
      <c r="N108" s="17"/>
    </row>
    <row r="109" spans="1:14" ht="13.5" customHeight="1">
      <c r="A109" s="390" t="s">
        <v>75</v>
      </c>
      <c r="B109" s="391"/>
      <c r="C109" s="26" t="s">
        <v>121</v>
      </c>
      <c r="D109" s="25">
        <v>2</v>
      </c>
      <c r="E109" s="25">
        <v>2</v>
      </c>
      <c r="F109" s="25">
        <v>1</v>
      </c>
      <c r="G109" s="25">
        <v>2</v>
      </c>
      <c r="H109" s="25" t="s">
        <v>121</v>
      </c>
      <c r="I109" s="25">
        <v>1</v>
      </c>
      <c r="J109" s="25" t="s">
        <v>121</v>
      </c>
      <c r="K109" s="25">
        <v>2</v>
      </c>
      <c r="L109" s="28">
        <v>1</v>
      </c>
      <c r="M109" s="32">
        <f t="shared" si="2"/>
        <v>11</v>
      </c>
      <c r="N109" s="17"/>
    </row>
    <row r="110" spans="1:14" ht="13.5" customHeight="1">
      <c r="A110" s="390" t="s">
        <v>138</v>
      </c>
      <c r="B110" s="391"/>
      <c r="C110" s="26" t="s">
        <v>121</v>
      </c>
      <c r="D110" s="25" t="s">
        <v>121</v>
      </c>
      <c r="E110" s="25" t="s">
        <v>121</v>
      </c>
      <c r="F110" s="25" t="s">
        <v>121</v>
      </c>
      <c r="G110" s="25" t="s">
        <v>121</v>
      </c>
      <c r="H110" s="25">
        <v>1</v>
      </c>
      <c r="I110" s="25" t="s">
        <v>121</v>
      </c>
      <c r="J110" s="25" t="s">
        <v>121</v>
      </c>
      <c r="K110" s="25" t="s">
        <v>121</v>
      </c>
      <c r="L110" s="28" t="s">
        <v>121</v>
      </c>
      <c r="M110" s="32">
        <f t="shared" si="2"/>
        <v>1</v>
      </c>
      <c r="N110" s="17"/>
    </row>
    <row r="111" spans="1:14" ht="13.5" customHeight="1">
      <c r="A111" s="390" t="s">
        <v>90</v>
      </c>
      <c r="B111" s="391"/>
      <c r="C111" s="26" t="s">
        <v>121</v>
      </c>
      <c r="D111" s="25" t="s">
        <v>121</v>
      </c>
      <c r="E111" s="25" t="s">
        <v>121</v>
      </c>
      <c r="F111" s="25" t="s">
        <v>121</v>
      </c>
      <c r="G111" s="25" t="s">
        <v>121</v>
      </c>
      <c r="H111" s="25" t="s">
        <v>121</v>
      </c>
      <c r="I111" s="25" t="s">
        <v>121</v>
      </c>
      <c r="J111" s="25">
        <v>2</v>
      </c>
      <c r="K111" s="25">
        <v>1</v>
      </c>
      <c r="L111" s="28" t="s">
        <v>121</v>
      </c>
      <c r="M111" s="32">
        <f t="shared" si="2"/>
        <v>3</v>
      </c>
      <c r="N111" s="17"/>
    </row>
    <row r="112" spans="1:14" ht="13.5" customHeight="1">
      <c r="A112" s="390" t="s">
        <v>76</v>
      </c>
      <c r="B112" s="391"/>
      <c r="C112" s="26" t="s">
        <v>121</v>
      </c>
      <c r="D112" s="25" t="s">
        <v>121</v>
      </c>
      <c r="E112" s="25" t="s">
        <v>121</v>
      </c>
      <c r="F112" s="25" t="s">
        <v>121</v>
      </c>
      <c r="G112" s="25" t="s">
        <v>121</v>
      </c>
      <c r="H112" s="25">
        <v>2</v>
      </c>
      <c r="I112" s="25" t="s">
        <v>121</v>
      </c>
      <c r="J112" s="25" t="s">
        <v>121</v>
      </c>
      <c r="K112" s="25">
        <v>1</v>
      </c>
      <c r="L112" s="28">
        <v>2</v>
      </c>
      <c r="M112" s="32">
        <f t="shared" si="2"/>
        <v>5</v>
      </c>
      <c r="N112" s="17"/>
    </row>
    <row r="113" spans="1:14" ht="13.5" customHeight="1">
      <c r="A113" s="390" t="s">
        <v>77</v>
      </c>
      <c r="B113" s="391"/>
      <c r="C113" s="26" t="s">
        <v>121</v>
      </c>
      <c r="D113" s="25" t="s">
        <v>121</v>
      </c>
      <c r="E113" s="25" t="s">
        <v>121</v>
      </c>
      <c r="F113" s="25" t="s">
        <v>121</v>
      </c>
      <c r="G113" s="25" t="s">
        <v>121</v>
      </c>
      <c r="H113" s="25" t="s">
        <v>121</v>
      </c>
      <c r="I113" s="25">
        <v>1</v>
      </c>
      <c r="J113" s="25" t="s">
        <v>121</v>
      </c>
      <c r="K113" s="25" t="s">
        <v>121</v>
      </c>
      <c r="L113" s="28" t="s">
        <v>121</v>
      </c>
      <c r="M113" s="32">
        <f t="shared" si="2"/>
        <v>1</v>
      </c>
      <c r="N113" s="17"/>
    </row>
    <row r="114" spans="1:14" ht="13.5" customHeight="1">
      <c r="A114" s="390" t="s">
        <v>79</v>
      </c>
      <c r="B114" s="391"/>
      <c r="C114" s="26" t="s">
        <v>121</v>
      </c>
      <c r="D114" s="25" t="s">
        <v>121</v>
      </c>
      <c r="E114" s="25" t="s">
        <v>121</v>
      </c>
      <c r="F114" s="25" t="s">
        <v>121</v>
      </c>
      <c r="G114" s="25" t="s">
        <v>121</v>
      </c>
      <c r="H114" s="25" t="s">
        <v>121</v>
      </c>
      <c r="I114" s="25" t="s">
        <v>121</v>
      </c>
      <c r="J114" s="25" t="s">
        <v>121</v>
      </c>
      <c r="K114" s="25">
        <v>1</v>
      </c>
      <c r="L114" s="28" t="s">
        <v>121</v>
      </c>
      <c r="M114" s="32">
        <f t="shared" si="2"/>
        <v>1</v>
      </c>
      <c r="N114" s="17"/>
    </row>
    <row r="115" spans="1:14" ht="13.5" customHeight="1">
      <c r="A115" s="390" t="s">
        <v>78</v>
      </c>
      <c r="B115" s="391"/>
      <c r="C115" s="26" t="s">
        <v>121</v>
      </c>
      <c r="D115" s="25" t="s">
        <v>121</v>
      </c>
      <c r="E115" s="25" t="s">
        <v>121</v>
      </c>
      <c r="F115" s="25" t="s">
        <v>121</v>
      </c>
      <c r="G115" s="25" t="s">
        <v>121</v>
      </c>
      <c r="H115" s="25" t="s">
        <v>121</v>
      </c>
      <c r="I115" s="25" t="s">
        <v>121</v>
      </c>
      <c r="J115" s="25">
        <v>2</v>
      </c>
      <c r="K115" s="25" t="s">
        <v>121</v>
      </c>
      <c r="L115" s="28" t="s">
        <v>121</v>
      </c>
      <c r="M115" s="32">
        <f t="shared" si="2"/>
        <v>2</v>
      </c>
      <c r="N115" s="17"/>
    </row>
    <row r="116" spans="1:14" ht="13.5" customHeight="1">
      <c r="A116" s="390" t="s">
        <v>91</v>
      </c>
      <c r="B116" s="391"/>
      <c r="C116" s="26" t="s">
        <v>121</v>
      </c>
      <c r="D116" s="25">
        <v>1</v>
      </c>
      <c r="E116" s="25" t="s">
        <v>121</v>
      </c>
      <c r="F116" s="25" t="s">
        <v>121</v>
      </c>
      <c r="G116" s="25" t="s">
        <v>121</v>
      </c>
      <c r="H116" s="25">
        <v>1</v>
      </c>
      <c r="I116" s="25" t="s">
        <v>121</v>
      </c>
      <c r="J116" s="25" t="s">
        <v>121</v>
      </c>
      <c r="K116" s="25" t="s">
        <v>121</v>
      </c>
      <c r="L116" s="28" t="s">
        <v>121</v>
      </c>
      <c r="M116" s="32">
        <f t="shared" si="2"/>
        <v>2</v>
      </c>
      <c r="N116" s="17"/>
    </row>
    <row r="117" spans="1:14" ht="13.5" customHeight="1">
      <c r="A117" s="390" t="s">
        <v>80</v>
      </c>
      <c r="B117" s="391"/>
      <c r="C117" s="26" t="s">
        <v>121</v>
      </c>
      <c r="D117" s="25">
        <v>1</v>
      </c>
      <c r="E117" s="25" t="s">
        <v>121</v>
      </c>
      <c r="F117" s="25" t="s">
        <v>121</v>
      </c>
      <c r="G117" s="25" t="s">
        <v>121</v>
      </c>
      <c r="H117" s="25" t="s">
        <v>121</v>
      </c>
      <c r="I117" s="25">
        <v>1</v>
      </c>
      <c r="J117" s="25" t="s">
        <v>121</v>
      </c>
      <c r="K117" s="25" t="s">
        <v>121</v>
      </c>
      <c r="L117" s="28" t="s">
        <v>121</v>
      </c>
      <c r="M117" s="32">
        <f t="shared" si="2"/>
        <v>2</v>
      </c>
      <c r="N117" s="17"/>
    </row>
    <row r="118" spans="1:14" ht="13.5" customHeight="1">
      <c r="A118" s="390" t="s">
        <v>81</v>
      </c>
      <c r="B118" s="391"/>
      <c r="C118" s="26" t="s">
        <v>121</v>
      </c>
      <c r="D118" s="25">
        <v>1</v>
      </c>
      <c r="E118" s="25">
        <v>1</v>
      </c>
      <c r="F118" s="25" t="s">
        <v>121</v>
      </c>
      <c r="G118" s="25">
        <v>2</v>
      </c>
      <c r="H118" s="25" t="s">
        <v>121</v>
      </c>
      <c r="I118" s="25">
        <v>2</v>
      </c>
      <c r="J118" s="25">
        <v>4</v>
      </c>
      <c r="K118" s="25" t="s">
        <v>121</v>
      </c>
      <c r="L118" s="28">
        <v>4</v>
      </c>
      <c r="M118" s="32">
        <f t="shared" si="2"/>
        <v>14</v>
      </c>
      <c r="N118" s="17"/>
    </row>
    <row r="119" spans="1:14" ht="13.5" customHeight="1">
      <c r="A119" s="390" t="s">
        <v>93</v>
      </c>
      <c r="B119" s="391"/>
      <c r="C119" s="26" t="s">
        <v>121</v>
      </c>
      <c r="D119" s="25" t="s">
        <v>121</v>
      </c>
      <c r="E119" s="25" t="s">
        <v>121</v>
      </c>
      <c r="F119" s="25" t="s">
        <v>121</v>
      </c>
      <c r="G119" s="25">
        <v>1</v>
      </c>
      <c r="H119" s="25" t="s">
        <v>121</v>
      </c>
      <c r="I119" s="25" t="s">
        <v>121</v>
      </c>
      <c r="J119" s="25">
        <v>1</v>
      </c>
      <c r="K119" s="25" t="s">
        <v>121</v>
      </c>
      <c r="L119" s="28">
        <v>2</v>
      </c>
      <c r="M119" s="32">
        <f t="shared" si="2"/>
        <v>4</v>
      </c>
      <c r="N119" s="17"/>
    </row>
    <row r="120" spans="1:14" ht="13.5" customHeight="1">
      <c r="A120" s="390" t="s">
        <v>82</v>
      </c>
      <c r="B120" s="391"/>
      <c r="C120" s="26" t="s">
        <v>121</v>
      </c>
      <c r="D120" s="25">
        <v>14</v>
      </c>
      <c r="E120" s="25">
        <v>6</v>
      </c>
      <c r="F120" s="25">
        <v>13</v>
      </c>
      <c r="G120" s="25">
        <v>9</v>
      </c>
      <c r="H120" s="25">
        <v>27</v>
      </c>
      <c r="I120" s="25">
        <v>10</v>
      </c>
      <c r="J120" s="25">
        <v>24</v>
      </c>
      <c r="K120" s="25">
        <v>17</v>
      </c>
      <c r="L120" s="28">
        <v>32</v>
      </c>
      <c r="M120" s="32">
        <f t="shared" si="2"/>
        <v>152</v>
      </c>
      <c r="N120" s="17"/>
    </row>
    <row r="121" spans="1:14" ht="13.5" customHeight="1">
      <c r="A121" s="390" t="s">
        <v>94</v>
      </c>
      <c r="B121" s="391"/>
      <c r="C121" s="26" t="s">
        <v>121</v>
      </c>
      <c r="D121" s="25" t="s">
        <v>121</v>
      </c>
      <c r="E121" s="25" t="s">
        <v>121</v>
      </c>
      <c r="F121" s="25" t="s">
        <v>121</v>
      </c>
      <c r="G121" s="25">
        <v>3</v>
      </c>
      <c r="H121" s="25" t="s">
        <v>121</v>
      </c>
      <c r="I121" s="25" t="s">
        <v>121</v>
      </c>
      <c r="J121" s="25">
        <v>3</v>
      </c>
      <c r="K121" s="25">
        <v>1</v>
      </c>
      <c r="L121" s="28">
        <v>4</v>
      </c>
      <c r="M121" s="32">
        <f t="shared" si="2"/>
        <v>11</v>
      </c>
      <c r="N121" s="17"/>
    </row>
    <row r="122" spans="1:14" ht="13.5" customHeight="1">
      <c r="A122" s="390" t="s">
        <v>83</v>
      </c>
      <c r="B122" s="391"/>
      <c r="C122" s="26" t="s">
        <v>121</v>
      </c>
      <c r="D122" s="25">
        <v>3</v>
      </c>
      <c r="E122" s="25">
        <v>1</v>
      </c>
      <c r="F122" s="25">
        <v>2</v>
      </c>
      <c r="G122" s="25">
        <v>6</v>
      </c>
      <c r="H122" s="25">
        <v>16</v>
      </c>
      <c r="I122" s="25">
        <v>2</v>
      </c>
      <c r="J122" s="25">
        <v>5</v>
      </c>
      <c r="K122" s="25">
        <v>2</v>
      </c>
      <c r="L122" s="28">
        <v>13</v>
      </c>
      <c r="M122" s="32">
        <f t="shared" si="2"/>
        <v>50</v>
      </c>
      <c r="N122" s="17"/>
    </row>
    <row r="123" spans="1:14" ht="13.5" customHeight="1">
      <c r="A123" s="390" t="s">
        <v>139</v>
      </c>
      <c r="B123" s="391"/>
      <c r="C123" s="26" t="s">
        <v>121</v>
      </c>
      <c r="D123" s="25" t="s">
        <v>121</v>
      </c>
      <c r="E123" s="25" t="s">
        <v>121</v>
      </c>
      <c r="F123" s="25" t="s">
        <v>121</v>
      </c>
      <c r="G123" s="25" t="s">
        <v>121</v>
      </c>
      <c r="H123" s="25">
        <v>1</v>
      </c>
      <c r="I123" s="25" t="s">
        <v>121</v>
      </c>
      <c r="J123" s="25" t="s">
        <v>121</v>
      </c>
      <c r="K123" s="25" t="s">
        <v>121</v>
      </c>
      <c r="L123" s="28" t="s">
        <v>121</v>
      </c>
      <c r="M123" s="32">
        <f t="shared" si="2"/>
        <v>1</v>
      </c>
      <c r="N123" s="17"/>
    </row>
    <row r="124" spans="1:14" ht="13.5" customHeight="1">
      <c r="A124" s="390" t="s">
        <v>100</v>
      </c>
      <c r="B124" s="391"/>
      <c r="C124" s="26" t="s">
        <v>121</v>
      </c>
      <c r="D124" s="25" t="s">
        <v>121</v>
      </c>
      <c r="E124" s="25" t="s">
        <v>121</v>
      </c>
      <c r="F124" s="25">
        <v>1</v>
      </c>
      <c r="G124" s="25">
        <v>2</v>
      </c>
      <c r="H124" s="25">
        <v>1</v>
      </c>
      <c r="I124" s="25" t="s">
        <v>121</v>
      </c>
      <c r="J124" s="25">
        <v>1</v>
      </c>
      <c r="K124" s="25" t="s">
        <v>121</v>
      </c>
      <c r="L124" s="28" t="s">
        <v>121</v>
      </c>
      <c r="M124" s="32">
        <f t="shared" si="2"/>
        <v>5</v>
      </c>
      <c r="N124" s="17"/>
    </row>
    <row r="125" spans="1:14" ht="13.5" customHeight="1">
      <c r="A125" s="390" t="s">
        <v>95</v>
      </c>
      <c r="B125" s="391"/>
      <c r="C125" s="26" t="s">
        <v>121</v>
      </c>
      <c r="D125" s="25" t="s">
        <v>121</v>
      </c>
      <c r="E125" s="25" t="s">
        <v>121</v>
      </c>
      <c r="F125" s="25" t="s">
        <v>121</v>
      </c>
      <c r="G125" s="25" t="s">
        <v>121</v>
      </c>
      <c r="H125" s="25" t="s">
        <v>121</v>
      </c>
      <c r="I125" s="25" t="s">
        <v>121</v>
      </c>
      <c r="J125" s="25" t="s">
        <v>121</v>
      </c>
      <c r="K125" s="25" t="s">
        <v>121</v>
      </c>
      <c r="L125" s="28">
        <v>1</v>
      </c>
      <c r="M125" s="32">
        <f t="shared" si="2"/>
        <v>1</v>
      </c>
      <c r="N125" s="17"/>
    </row>
    <row r="126" spans="1:14" ht="13.5" customHeight="1">
      <c r="A126" s="390" t="s">
        <v>140</v>
      </c>
      <c r="B126" s="391"/>
      <c r="C126" s="26" t="s">
        <v>121</v>
      </c>
      <c r="D126" s="25" t="s">
        <v>121</v>
      </c>
      <c r="E126" s="25" t="s">
        <v>121</v>
      </c>
      <c r="F126" s="25" t="s">
        <v>121</v>
      </c>
      <c r="G126" s="25" t="s">
        <v>121</v>
      </c>
      <c r="H126" s="25" t="s">
        <v>121</v>
      </c>
      <c r="I126" s="25">
        <v>1</v>
      </c>
      <c r="J126" s="25" t="s">
        <v>121</v>
      </c>
      <c r="K126" s="25" t="s">
        <v>121</v>
      </c>
      <c r="L126" s="28" t="s">
        <v>121</v>
      </c>
      <c r="M126" s="32">
        <f t="shared" si="2"/>
        <v>1</v>
      </c>
      <c r="N126" s="17"/>
    </row>
    <row r="127" spans="1:14" ht="13.5" customHeight="1">
      <c r="A127" s="390" t="s">
        <v>103</v>
      </c>
      <c r="B127" s="391"/>
      <c r="C127" s="26" t="s">
        <v>121</v>
      </c>
      <c r="D127" s="25" t="s">
        <v>121</v>
      </c>
      <c r="E127" s="25" t="s">
        <v>121</v>
      </c>
      <c r="F127" s="25" t="s">
        <v>121</v>
      </c>
      <c r="G127" s="25">
        <v>1</v>
      </c>
      <c r="H127" s="25" t="s">
        <v>121</v>
      </c>
      <c r="I127" s="25" t="s">
        <v>121</v>
      </c>
      <c r="J127" s="25">
        <v>1</v>
      </c>
      <c r="K127" s="25" t="s">
        <v>121</v>
      </c>
      <c r="L127" s="28" t="s">
        <v>121</v>
      </c>
      <c r="M127" s="32">
        <f t="shared" si="2"/>
        <v>2</v>
      </c>
      <c r="N127" s="17"/>
    </row>
    <row r="128" spans="1:14" ht="13.5" customHeight="1">
      <c r="A128" s="390" t="s">
        <v>105</v>
      </c>
      <c r="B128" s="391"/>
      <c r="C128" s="26">
        <v>1</v>
      </c>
      <c r="D128" s="25" t="s">
        <v>121</v>
      </c>
      <c r="E128" s="25" t="s">
        <v>121</v>
      </c>
      <c r="F128" s="25" t="s">
        <v>121</v>
      </c>
      <c r="G128" s="25" t="s">
        <v>121</v>
      </c>
      <c r="H128" s="25" t="s">
        <v>121</v>
      </c>
      <c r="I128" s="25" t="s">
        <v>121</v>
      </c>
      <c r="J128" s="25" t="s">
        <v>121</v>
      </c>
      <c r="K128" s="25">
        <v>1</v>
      </c>
      <c r="L128" s="28" t="s">
        <v>121</v>
      </c>
      <c r="M128" s="32">
        <f t="shared" si="2"/>
        <v>2</v>
      </c>
      <c r="N128" s="17"/>
    </row>
    <row r="129" spans="1:14" ht="13.5" customHeight="1">
      <c r="A129" s="390" t="s">
        <v>141</v>
      </c>
      <c r="B129" s="391"/>
      <c r="C129" s="26" t="s">
        <v>121</v>
      </c>
      <c r="D129" s="25" t="s">
        <v>121</v>
      </c>
      <c r="E129" s="25" t="s">
        <v>121</v>
      </c>
      <c r="F129" s="25" t="s">
        <v>121</v>
      </c>
      <c r="G129" s="25" t="s">
        <v>121</v>
      </c>
      <c r="H129" s="25" t="s">
        <v>121</v>
      </c>
      <c r="I129" s="25" t="s">
        <v>121</v>
      </c>
      <c r="J129" s="25" t="s">
        <v>121</v>
      </c>
      <c r="K129" s="25" t="s">
        <v>121</v>
      </c>
      <c r="L129" s="28">
        <v>2</v>
      </c>
      <c r="M129" s="32">
        <f t="shared" si="2"/>
        <v>2</v>
      </c>
      <c r="N129" s="17"/>
    </row>
    <row r="130" spans="1:14" ht="13.5" customHeight="1">
      <c r="A130" s="390" t="s">
        <v>107</v>
      </c>
      <c r="B130" s="391"/>
      <c r="C130" s="26" t="s">
        <v>121</v>
      </c>
      <c r="D130" s="25" t="s">
        <v>121</v>
      </c>
      <c r="E130" s="25" t="s">
        <v>121</v>
      </c>
      <c r="F130" s="25" t="s">
        <v>121</v>
      </c>
      <c r="G130" s="25" t="s">
        <v>121</v>
      </c>
      <c r="H130" s="25">
        <v>1</v>
      </c>
      <c r="I130" s="25" t="s">
        <v>121</v>
      </c>
      <c r="J130" s="25" t="s">
        <v>121</v>
      </c>
      <c r="K130" s="25" t="s">
        <v>121</v>
      </c>
      <c r="L130" s="28" t="s">
        <v>121</v>
      </c>
      <c r="M130" s="32">
        <f t="shared" si="2"/>
        <v>1</v>
      </c>
      <c r="N130" s="17"/>
    </row>
    <row r="131" spans="1:14" ht="13.5" customHeight="1">
      <c r="A131" s="390" t="s">
        <v>108</v>
      </c>
      <c r="B131" s="391"/>
      <c r="C131" s="26" t="s">
        <v>121</v>
      </c>
      <c r="D131" s="25" t="s">
        <v>121</v>
      </c>
      <c r="E131" s="25" t="s">
        <v>121</v>
      </c>
      <c r="F131" s="25" t="s">
        <v>121</v>
      </c>
      <c r="G131" s="25" t="s">
        <v>121</v>
      </c>
      <c r="H131" s="25" t="s">
        <v>121</v>
      </c>
      <c r="I131" s="25" t="s">
        <v>121</v>
      </c>
      <c r="J131" s="25" t="s">
        <v>121</v>
      </c>
      <c r="K131" s="25" t="s">
        <v>121</v>
      </c>
      <c r="L131" s="28">
        <v>1</v>
      </c>
      <c r="M131" s="32">
        <f t="shared" si="2"/>
        <v>1</v>
      </c>
      <c r="N131" s="17"/>
    </row>
    <row r="132" spans="1:14" ht="13.5" customHeight="1">
      <c r="A132" s="390" t="s">
        <v>142</v>
      </c>
      <c r="B132" s="391"/>
      <c r="C132" s="26" t="s">
        <v>121</v>
      </c>
      <c r="D132" s="25" t="s">
        <v>121</v>
      </c>
      <c r="E132" s="25" t="s">
        <v>121</v>
      </c>
      <c r="F132" s="25" t="s">
        <v>121</v>
      </c>
      <c r="G132" s="25" t="s">
        <v>121</v>
      </c>
      <c r="H132" s="25">
        <v>1</v>
      </c>
      <c r="I132" s="25" t="s">
        <v>121</v>
      </c>
      <c r="J132" s="25" t="s">
        <v>121</v>
      </c>
      <c r="K132" s="25" t="s">
        <v>121</v>
      </c>
      <c r="L132" s="28">
        <v>1</v>
      </c>
      <c r="M132" s="32">
        <f t="shared" si="2"/>
        <v>2</v>
      </c>
      <c r="N132" s="17"/>
    </row>
    <row r="133" spans="1:14" ht="13.5" customHeight="1">
      <c r="A133" s="390" t="s">
        <v>143</v>
      </c>
      <c r="B133" s="391"/>
      <c r="C133" s="26" t="s">
        <v>121</v>
      </c>
      <c r="D133" s="25">
        <v>1</v>
      </c>
      <c r="E133" s="25" t="s">
        <v>121</v>
      </c>
      <c r="F133" s="25" t="s">
        <v>121</v>
      </c>
      <c r="G133" s="25" t="s">
        <v>121</v>
      </c>
      <c r="H133" s="25" t="s">
        <v>121</v>
      </c>
      <c r="I133" s="25" t="s">
        <v>121</v>
      </c>
      <c r="J133" s="25" t="s">
        <v>121</v>
      </c>
      <c r="K133" s="25" t="s">
        <v>121</v>
      </c>
      <c r="L133" s="28">
        <v>3</v>
      </c>
      <c r="M133" s="32">
        <f t="shared" si="2"/>
        <v>4</v>
      </c>
      <c r="N133" s="17"/>
    </row>
    <row r="134" spans="1:14" ht="13.5" customHeight="1">
      <c r="A134" s="390" t="s">
        <v>84</v>
      </c>
      <c r="B134" s="391"/>
      <c r="C134" s="26">
        <v>2</v>
      </c>
      <c r="D134" s="25">
        <v>46</v>
      </c>
      <c r="E134" s="25">
        <v>3</v>
      </c>
      <c r="F134" s="25">
        <v>10</v>
      </c>
      <c r="G134" s="25">
        <v>18</v>
      </c>
      <c r="H134" s="25">
        <v>22</v>
      </c>
      <c r="I134" s="25">
        <v>6</v>
      </c>
      <c r="J134" s="25">
        <v>18</v>
      </c>
      <c r="K134" s="25">
        <v>12</v>
      </c>
      <c r="L134" s="28">
        <v>12</v>
      </c>
      <c r="M134" s="32">
        <f t="shared" si="2"/>
        <v>149</v>
      </c>
      <c r="N134" s="17"/>
    </row>
    <row r="135" spans="1:14" ht="13.5" customHeight="1">
      <c r="A135" s="390" t="s">
        <v>85</v>
      </c>
      <c r="B135" s="391"/>
      <c r="C135" s="26" t="s">
        <v>121</v>
      </c>
      <c r="D135" s="25">
        <v>1</v>
      </c>
      <c r="E135" s="25" t="s">
        <v>121</v>
      </c>
      <c r="F135" s="25" t="s">
        <v>121</v>
      </c>
      <c r="G135" s="25">
        <v>1</v>
      </c>
      <c r="H135" s="25" t="s">
        <v>121</v>
      </c>
      <c r="I135" s="25">
        <v>2</v>
      </c>
      <c r="J135" s="25">
        <v>2</v>
      </c>
      <c r="K135" s="25">
        <v>1</v>
      </c>
      <c r="L135" s="28" t="s">
        <v>121</v>
      </c>
      <c r="M135" s="32">
        <f t="shared" si="2"/>
        <v>7</v>
      </c>
      <c r="N135" s="17"/>
    </row>
    <row r="136" spans="1:14" ht="13.5" customHeight="1">
      <c r="A136" s="390" t="s">
        <v>92</v>
      </c>
      <c r="B136" s="391"/>
      <c r="C136" s="26">
        <v>1</v>
      </c>
      <c r="D136" s="25" t="s">
        <v>121</v>
      </c>
      <c r="E136" s="25">
        <v>1</v>
      </c>
      <c r="F136" s="25" t="s">
        <v>121</v>
      </c>
      <c r="G136" s="25" t="s">
        <v>121</v>
      </c>
      <c r="H136" s="25">
        <v>1</v>
      </c>
      <c r="I136" s="25" t="s">
        <v>121</v>
      </c>
      <c r="J136" s="25" t="s">
        <v>121</v>
      </c>
      <c r="K136" s="25" t="s">
        <v>121</v>
      </c>
      <c r="L136" s="28">
        <v>2</v>
      </c>
      <c r="M136" s="32">
        <f t="shared" si="2"/>
        <v>5</v>
      </c>
      <c r="N136" s="17"/>
    </row>
    <row r="137" spans="1:14" ht="13.5" customHeight="1">
      <c r="A137" s="390" t="s">
        <v>97</v>
      </c>
      <c r="B137" s="391"/>
      <c r="C137" s="26" t="s">
        <v>121</v>
      </c>
      <c r="D137" s="25" t="s">
        <v>121</v>
      </c>
      <c r="E137" s="25" t="s">
        <v>121</v>
      </c>
      <c r="F137" s="25">
        <v>1</v>
      </c>
      <c r="G137" s="25">
        <v>1</v>
      </c>
      <c r="H137" s="25" t="s">
        <v>121</v>
      </c>
      <c r="I137" s="25" t="s">
        <v>121</v>
      </c>
      <c r="J137" s="25" t="s">
        <v>121</v>
      </c>
      <c r="K137" s="25" t="s">
        <v>121</v>
      </c>
      <c r="L137" s="28" t="s">
        <v>121</v>
      </c>
      <c r="M137" s="32">
        <f t="shared" si="2"/>
        <v>2</v>
      </c>
      <c r="N137" s="17"/>
    </row>
    <row r="138" spans="1:14" ht="13.5" customHeight="1">
      <c r="A138" s="390" t="s">
        <v>86</v>
      </c>
      <c r="B138" s="391"/>
      <c r="C138" s="26" t="s">
        <v>121</v>
      </c>
      <c r="D138" s="25">
        <v>1</v>
      </c>
      <c r="E138" s="25">
        <v>1</v>
      </c>
      <c r="F138" s="25" t="s">
        <v>121</v>
      </c>
      <c r="G138" s="25" t="s">
        <v>121</v>
      </c>
      <c r="H138" s="25" t="s">
        <v>121</v>
      </c>
      <c r="I138" s="25" t="s">
        <v>121</v>
      </c>
      <c r="J138" s="25" t="s">
        <v>121</v>
      </c>
      <c r="K138" s="25" t="s">
        <v>121</v>
      </c>
      <c r="L138" s="28" t="s">
        <v>121</v>
      </c>
      <c r="M138" s="32">
        <f t="shared" si="2"/>
        <v>2</v>
      </c>
      <c r="N138" s="17"/>
    </row>
    <row r="139" spans="1:14" ht="13.5" customHeight="1">
      <c r="A139" s="390" t="s">
        <v>96</v>
      </c>
      <c r="B139" s="391"/>
      <c r="C139" s="26" t="s">
        <v>121</v>
      </c>
      <c r="D139" s="25">
        <v>1</v>
      </c>
      <c r="E139" s="25" t="s">
        <v>121</v>
      </c>
      <c r="F139" s="25" t="s">
        <v>121</v>
      </c>
      <c r="G139" s="25" t="s">
        <v>121</v>
      </c>
      <c r="H139" s="25">
        <v>2</v>
      </c>
      <c r="I139" s="25" t="s">
        <v>121</v>
      </c>
      <c r="J139" s="25">
        <v>1</v>
      </c>
      <c r="K139" s="25" t="s">
        <v>121</v>
      </c>
      <c r="L139" s="28" t="s">
        <v>121</v>
      </c>
      <c r="M139" s="32">
        <f t="shared" si="2"/>
        <v>4</v>
      </c>
      <c r="N139" s="17"/>
    </row>
    <row r="140" spans="1:14" ht="13.5" customHeight="1">
      <c r="A140" s="390" t="s">
        <v>87</v>
      </c>
      <c r="B140" s="391"/>
      <c r="C140" s="26" t="s">
        <v>121</v>
      </c>
      <c r="D140" s="25">
        <v>2</v>
      </c>
      <c r="E140" s="25">
        <v>2</v>
      </c>
      <c r="F140" s="25">
        <v>2</v>
      </c>
      <c r="G140" s="25" t="s">
        <v>121</v>
      </c>
      <c r="H140" s="25" t="s">
        <v>121</v>
      </c>
      <c r="I140" s="25" t="s">
        <v>121</v>
      </c>
      <c r="J140" s="25">
        <v>1</v>
      </c>
      <c r="K140" s="25" t="s">
        <v>121</v>
      </c>
      <c r="L140" s="28">
        <v>1</v>
      </c>
      <c r="M140" s="32">
        <f t="shared" si="2"/>
        <v>8</v>
      </c>
      <c r="N140" s="17"/>
    </row>
    <row r="141" spans="1:14" ht="13.5" customHeight="1">
      <c r="A141" s="390" t="s">
        <v>98</v>
      </c>
      <c r="B141" s="391"/>
      <c r="C141" s="26" t="s">
        <v>121</v>
      </c>
      <c r="D141" s="25" t="s">
        <v>121</v>
      </c>
      <c r="E141" s="25" t="s">
        <v>121</v>
      </c>
      <c r="F141" s="25" t="s">
        <v>121</v>
      </c>
      <c r="G141" s="25" t="s">
        <v>121</v>
      </c>
      <c r="H141" s="25" t="s">
        <v>121</v>
      </c>
      <c r="I141" s="25">
        <v>1</v>
      </c>
      <c r="J141" s="25" t="s">
        <v>121</v>
      </c>
      <c r="K141" s="25" t="s">
        <v>121</v>
      </c>
      <c r="L141" s="28" t="s">
        <v>121</v>
      </c>
      <c r="M141" s="32">
        <f t="shared" si="2"/>
        <v>1</v>
      </c>
      <c r="N141" s="17"/>
    </row>
    <row r="142" spans="1:14" ht="13.5" customHeight="1">
      <c r="A142" s="390" t="s">
        <v>102</v>
      </c>
      <c r="B142" s="391"/>
      <c r="C142" s="26" t="s">
        <v>121</v>
      </c>
      <c r="D142" s="25" t="s">
        <v>121</v>
      </c>
      <c r="E142" s="25" t="s">
        <v>121</v>
      </c>
      <c r="F142" s="25" t="s">
        <v>121</v>
      </c>
      <c r="G142" s="25" t="s">
        <v>121</v>
      </c>
      <c r="H142" s="25">
        <v>1</v>
      </c>
      <c r="I142" s="25" t="s">
        <v>121</v>
      </c>
      <c r="J142" s="25" t="s">
        <v>121</v>
      </c>
      <c r="K142" s="25" t="s">
        <v>121</v>
      </c>
      <c r="L142" s="28" t="s">
        <v>121</v>
      </c>
      <c r="M142" s="32">
        <f t="shared" ref="M142:M146" si="3">SUM(C142:L142)</f>
        <v>1</v>
      </c>
      <c r="N142" s="17"/>
    </row>
    <row r="143" spans="1:14" ht="13.5" customHeight="1">
      <c r="A143" s="390" t="s">
        <v>88</v>
      </c>
      <c r="B143" s="391"/>
      <c r="C143" s="26" t="s">
        <v>121</v>
      </c>
      <c r="D143" s="25">
        <v>3</v>
      </c>
      <c r="E143" s="25">
        <v>3</v>
      </c>
      <c r="F143" s="25">
        <v>1</v>
      </c>
      <c r="G143" s="25">
        <v>4</v>
      </c>
      <c r="H143" s="25">
        <v>3</v>
      </c>
      <c r="I143" s="25">
        <v>1</v>
      </c>
      <c r="J143" s="25">
        <v>3</v>
      </c>
      <c r="K143" s="25">
        <v>2</v>
      </c>
      <c r="L143" s="28">
        <v>7</v>
      </c>
      <c r="M143" s="32">
        <f t="shared" si="3"/>
        <v>27</v>
      </c>
      <c r="N143" s="17"/>
    </row>
    <row r="144" spans="1:14" ht="13.5" customHeight="1">
      <c r="A144" s="390" t="s">
        <v>109</v>
      </c>
      <c r="B144" s="391"/>
      <c r="C144" s="26" t="s">
        <v>121</v>
      </c>
      <c r="D144" s="25" t="s">
        <v>121</v>
      </c>
      <c r="E144" s="25" t="s">
        <v>121</v>
      </c>
      <c r="F144" s="25" t="s">
        <v>121</v>
      </c>
      <c r="G144" s="25" t="s">
        <v>121</v>
      </c>
      <c r="H144" s="25" t="s">
        <v>121</v>
      </c>
      <c r="I144" s="25" t="s">
        <v>121</v>
      </c>
      <c r="J144" s="25" t="s">
        <v>121</v>
      </c>
      <c r="K144" s="25" t="s">
        <v>121</v>
      </c>
      <c r="L144" s="28">
        <v>1</v>
      </c>
      <c r="M144" s="32">
        <f t="shared" si="3"/>
        <v>1</v>
      </c>
      <c r="N144" s="17"/>
    </row>
    <row r="145" spans="1:14" ht="13.5" customHeight="1">
      <c r="A145" s="390" t="s">
        <v>106</v>
      </c>
      <c r="B145" s="391"/>
      <c r="C145" s="26" t="s">
        <v>121</v>
      </c>
      <c r="D145" s="25" t="s">
        <v>121</v>
      </c>
      <c r="E145" s="25" t="s">
        <v>121</v>
      </c>
      <c r="F145" s="25" t="s">
        <v>121</v>
      </c>
      <c r="G145" s="25">
        <v>2</v>
      </c>
      <c r="H145" s="25">
        <v>1</v>
      </c>
      <c r="I145" s="25" t="s">
        <v>121</v>
      </c>
      <c r="J145" s="25">
        <v>10</v>
      </c>
      <c r="K145" s="25">
        <v>1</v>
      </c>
      <c r="L145" s="28">
        <v>5</v>
      </c>
      <c r="M145" s="32">
        <f t="shared" si="3"/>
        <v>19</v>
      </c>
      <c r="N145" s="17"/>
    </row>
    <row r="146" spans="1:14" ht="13.5" customHeight="1">
      <c r="A146" s="390" t="s">
        <v>144</v>
      </c>
      <c r="B146" s="391"/>
      <c r="C146" s="10" t="s">
        <v>121</v>
      </c>
      <c r="D146" s="23" t="s">
        <v>121</v>
      </c>
      <c r="E146" s="23" t="s">
        <v>121</v>
      </c>
      <c r="F146" s="23" t="s">
        <v>121</v>
      </c>
      <c r="G146" s="23">
        <v>1</v>
      </c>
      <c r="H146" s="23" t="s">
        <v>121</v>
      </c>
      <c r="I146" s="23">
        <v>1</v>
      </c>
      <c r="J146" s="23" t="s">
        <v>121</v>
      </c>
      <c r="K146" s="23" t="s">
        <v>121</v>
      </c>
      <c r="L146" s="12" t="s">
        <v>121</v>
      </c>
      <c r="M146" s="32">
        <f t="shared" si="3"/>
        <v>2</v>
      </c>
      <c r="N146" s="17"/>
    </row>
    <row r="147" spans="1:14" ht="13.5" customHeight="1" thickBot="1">
      <c r="A147" s="392" t="s">
        <v>150</v>
      </c>
      <c r="B147" s="393"/>
      <c r="C147" s="14">
        <f t="shared" ref="C147:M147" si="4">SUM(C78:C146)</f>
        <v>25</v>
      </c>
      <c r="D147" s="14">
        <f t="shared" si="4"/>
        <v>134</v>
      </c>
      <c r="E147" s="14">
        <f t="shared" si="4"/>
        <v>66</v>
      </c>
      <c r="F147" s="14">
        <f t="shared" si="4"/>
        <v>81</v>
      </c>
      <c r="G147" s="14">
        <f t="shared" si="4"/>
        <v>121</v>
      </c>
      <c r="H147" s="14">
        <f t="shared" si="4"/>
        <v>114</v>
      </c>
      <c r="I147" s="14">
        <f t="shared" si="4"/>
        <v>50</v>
      </c>
      <c r="J147" s="14">
        <f t="shared" si="4"/>
        <v>118</v>
      </c>
      <c r="K147" s="14">
        <f t="shared" si="4"/>
        <v>70</v>
      </c>
      <c r="L147" s="31">
        <f t="shared" si="4"/>
        <v>130</v>
      </c>
      <c r="M147" s="13">
        <f t="shared" si="4"/>
        <v>909</v>
      </c>
      <c r="N147" s="17"/>
    </row>
    <row r="148" spans="1:14" ht="13.5" customHeight="1" thickBot="1"/>
    <row r="149" spans="1:14" ht="13.5" customHeight="1" thickBot="1">
      <c r="A149" s="386" t="s">
        <v>120</v>
      </c>
      <c r="B149" s="387"/>
      <c r="C149" s="18" t="s">
        <v>0</v>
      </c>
      <c r="D149" s="15" t="s">
        <v>110</v>
      </c>
      <c r="E149" s="15" t="s">
        <v>111</v>
      </c>
      <c r="F149" s="15" t="s">
        <v>1</v>
      </c>
      <c r="G149" s="15" t="s">
        <v>112</v>
      </c>
      <c r="H149" s="15" t="s">
        <v>113</v>
      </c>
      <c r="I149" s="15" t="s">
        <v>114</v>
      </c>
      <c r="J149" s="15" t="s">
        <v>115</v>
      </c>
      <c r="K149" s="15" t="s">
        <v>116</v>
      </c>
      <c r="L149" s="15" t="s">
        <v>117</v>
      </c>
      <c r="M149" s="16" t="s">
        <v>118</v>
      </c>
    </row>
    <row r="150" spans="1:14" ht="13.5" customHeight="1" thickBot="1">
      <c r="A150" s="388" t="s">
        <v>145</v>
      </c>
      <c r="B150" s="389"/>
      <c r="C150" s="19">
        <v>1</v>
      </c>
      <c r="D150" s="20" t="s">
        <v>121</v>
      </c>
      <c r="E150" s="20" t="s">
        <v>121</v>
      </c>
      <c r="F150" s="20" t="s">
        <v>121</v>
      </c>
      <c r="G150" s="20" t="s">
        <v>121</v>
      </c>
      <c r="H150" s="20" t="s">
        <v>121</v>
      </c>
      <c r="I150" s="20" t="s">
        <v>121</v>
      </c>
      <c r="J150" s="20" t="s">
        <v>121</v>
      </c>
      <c r="K150" s="20" t="s">
        <v>121</v>
      </c>
      <c r="L150" s="20">
        <v>1</v>
      </c>
      <c r="M150" s="7">
        <f>SUM(C150:L150)</f>
        <v>2</v>
      </c>
    </row>
    <row r="151" spans="1:14" ht="13.5" customHeight="1" thickBot="1">
      <c r="A151" s="390" t="s">
        <v>146</v>
      </c>
      <c r="B151" s="391"/>
      <c r="C151" s="19" t="s">
        <v>121</v>
      </c>
      <c r="D151" s="20" t="s">
        <v>121</v>
      </c>
      <c r="E151" s="20" t="s">
        <v>121</v>
      </c>
      <c r="F151" s="20">
        <v>1</v>
      </c>
      <c r="G151" s="20" t="s">
        <v>121</v>
      </c>
      <c r="H151" s="20">
        <v>1</v>
      </c>
      <c r="I151" s="20" t="s">
        <v>121</v>
      </c>
      <c r="J151" s="20" t="s">
        <v>121</v>
      </c>
      <c r="K151" s="20" t="s">
        <v>121</v>
      </c>
      <c r="L151" s="20">
        <v>1</v>
      </c>
      <c r="M151" s="7">
        <f>SUM(C151:L151)</f>
        <v>3</v>
      </c>
    </row>
    <row r="152" spans="1:14" ht="13.5" customHeight="1" thickBot="1">
      <c r="A152" s="384" t="s">
        <v>147</v>
      </c>
      <c r="B152" s="385"/>
      <c r="C152" s="14" t="s">
        <v>121</v>
      </c>
      <c r="D152" s="24" t="s">
        <v>121</v>
      </c>
      <c r="E152" s="24" t="s">
        <v>121</v>
      </c>
      <c r="F152" s="24" t="s">
        <v>121</v>
      </c>
      <c r="G152" s="24">
        <v>2</v>
      </c>
      <c r="H152" s="24" t="s">
        <v>121</v>
      </c>
      <c r="I152" s="24" t="s">
        <v>121</v>
      </c>
      <c r="J152" s="24" t="s">
        <v>121</v>
      </c>
      <c r="K152" s="24" t="s">
        <v>121</v>
      </c>
      <c r="L152" s="24" t="s">
        <v>121</v>
      </c>
      <c r="M152" s="29">
        <f>SUM(C152:L152)</f>
        <v>2</v>
      </c>
    </row>
    <row r="153" spans="1:14" ht="13.5" customHeight="1" thickBot="1"/>
    <row r="154" spans="1:14" ht="13.5" customHeight="1" thickBot="1">
      <c r="A154" s="386" t="s">
        <v>119</v>
      </c>
      <c r="B154" s="387"/>
      <c r="C154" s="18" t="s">
        <v>0</v>
      </c>
      <c r="D154" s="15" t="s">
        <v>110</v>
      </c>
      <c r="E154" s="15" t="s">
        <v>111</v>
      </c>
      <c r="F154" s="15" t="s">
        <v>1</v>
      </c>
      <c r="G154" s="15" t="s">
        <v>112</v>
      </c>
      <c r="H154" s="15" t="s">
        <v>113</v>
      </c>
      <c r="I154" s="15" t="s">
        <v>114</v>
      </c>
      <c r="J154" s="15" t="s">
        <v>115</v>
      </c>
      <c r="K154" s="15" t="s">
        <v>116</v>
      </c>
      <c r="L154" s="42" t="s">
        <v>117</v>
      </c>
      <c r="M154" s="4" t="s">
        <v>118</v>
      </c>
    </row>
    <row r="155" spans="1:14" ht="13.5" customHeight="1" thickBot="1">
      <c r="A155" s="388" t="s">
        <v>148</v>
      </c>
      <c r="B155" s="389"/>
      <c r="C155" s="10"/>
      <c r="D155" s="23"/>
      <c r="E155" s="23">
        <v>1</v>
      </c>
      <c r="F155" s="23"/>
      <c r="G155" s="23"/>
      <c r="H155" s="23"/>
      <c r="I155" s="23"/>
      <c r="J155" s="23"/>
      <c r="K155" s="23"/>
      <c r="L155" s="11"/>
      <c r="M155" s="29">
        <f>SUM(C155:L155)</f>
        <v>1</v>
      </c>
    </row>
    <row r="156" spans="1:14" ht="13.5" customHeight="1" thickBot="1">
      <c r="A156" s="384" t="s">
        <v>149</v>
      </c>
      <c r="B156" s="385"/>
      <c r="C156" s="14"/>
      <c r="D156" s="24"/>
      <c r="E156" s="24">
        <v>1</v>
      </c>
      <c r="F156" s="24"/>
      <c r="G156" s="24"/>
      <c r="H156" s="24"/>
      <c r="I156" s="24"/>
      <c r="J156" s="24"/>
      <c r="K156" s="24"/>
      <c r="L156" s="43"/>
      <c r="M156" s="29">
        <f>SUM(C156:L156)</f>
        <v>1</v>
      </c>
    </row>
    <row r="157" spans="1:14" ht="17.100000000000001" customHeight="1">
      <c r="A157" s="22"/>
      <c r="B157" s="22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4" ht="17.100000000000001" customHeight="1">
      <c r="A158" s="22"/>
      <c r="B158" s="22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4" ht="17.100000000000001" customHeight="1">
      <c r="A159" s="22"/>
      <c r="B159" s="22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4" ht="17.100000000000001" customHeight="1">
      <c r="A160" s="22"/>
      <c r="B160" s="22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5" ht="17.100000000000001" customHeight="1">
      <c r="A161" s="22"/>
      <c r="B161" s="22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5" ht="17.100000000000001" customHeight="1">
      <c r="A162" s="22"/>
      <c r="B162" s="22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5" ht="17.100000000000001" customHeight="1">
      <c r="A163" s="22"/>
      <c r="B163" s="22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5" ht="17.100000000000001" customHeight="1">
      <c r="A164" s="22"/>
      <c r="B164" s="22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5" ht="17.100000000000001" customHeight="1">
      <c r="A165" s="22"/>
      <c r="B165" s="22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O165" s="17"/>
    </row>
  </sheetData>
  <mergeCells count="143">
    <mergeCell ref="P14:Q14"/>
    <mergeCell ref="P15:Q15"/>
    <mergeCell ref="P16:Q16"/>
    <mergeCell ref="P17:Q17"/>
    <mergeCell ref="A1:M1"/>
    <mergeCell ref="A3:B3"/>
    <mergeCell ref="P3:Q3"/>
    <mergeCell ref="A4:A8"/>
    <mergeCell ref="P4:Q4"/>
    <mergeCell ref="P5:Q5"/>
    <mergeCell ref="P6:Q6"/>
    <mergeCell ref="P7:Q7"/>
    <mergeCell ref="P8:Q8"/>
    <mergeCell ref="P27:Q27"/>
    <mergeCell ref="P28:Q28"/>
    <mergeCell ref="P29:Q29"/>
    <mergeCell ref="A30:A40"/>
    <mergeCell ref="P30:Q30"/>
    <mergeCell ref="P31:Q31"/>
    <mergeCell ref="P32:Q32"/>
    <mergeCell ref="P40:Q40"/>
    <mergeCell ref="P18:Q18"/>
    <mergeCell ref="A19:A29"/>
    <mergeCell ref="P19:Q19"/>
    <mergeCell ref="P20:Q20"/>
    <mergeCell ref="P21:Q21"/>
    <mergeCell ref="P22:Q22"/>
    <mergeCell ref="P23:Q23"/>
    <mergeCell ref="P24:Q24"/>
    <mergeCell ref="P25:Q25"/>
    <mergeCell ref="P26:Q26"/>
    <mergeCell ref="A9:A18"/>
    <mergeCell ref="P9:Q9"/>
    <mergeCell ref="P10:Q10"/>
    <mergeCell ref="P11:Q11"/>
    <mergeCell ref="P12:Q12"/>
    <mergeCell ref="P13:Q13"/>
    <mergeCell ref="A41:A48"/>
    <mergeCell ref="P41:Q41"/>
    <mergeCell ref="P42:Q42"/>
    <mergeCell ref="P43:Q43"/>
    <mergeCell ref="P44:Q44"/>
    <mergeCell ref="P45:Q45"/>
    <mergeCell ref="P46:Q46"/>
    <mergeCell ref="P47:Q47"/>
    <mergeCell ref="P48:Q48"/>
    <mergeCell ref="P54:Q54"/>
    <mergeCell ref="P55:Q55"/>
    <mergeCell ref="P56:Q56"/>
    <mergeCell ref="P57:Q57"/>
    <mergeCell ref="P58:Q58"/>
    <mergeCell ref="P59:Q59"/>
    <mergeCell ref="A49:A52"/>
    <mergeCell ref="P49:Q49"/>
    <mergeCell ref="P50:Q50"/>
    <mergeCell ref="P51:Q51"/>
    <mergeCell ref="P52:Q52"/>
    <mergeCell ref="P53:Q53"/>
    <mergeCell ref="A75:M75"/>
    <mergeCell ref="A77:B77"/>
    <mergeCell ref="A78:B78"/>
    <mergeCell ref="A79:B79"/>
    <mergeCell ref="A80:B80"/>
    <mergeCell ref="A81:B81"/>
    <mergeCell ref="P60:Q60"/>
    <mergeCell ref="P61:Q61"/>
    <mergeCell ref="P62:Q62"/>
    <mergeCell ref="P63:Q63"/>
    <mergeCell ref="P64:Q64"/>
    <mergeCell ref="P65:Q65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56:B156"/>
    <mergeCell ref="A149:B149"/>
    <mergeCell ref="A150:B150"/>
    <mergeCell ref="A151:B151"/>
    <mergeCell ref="A152:B152"/>
    <mergeCell ref="A154:B154"/>
    <mergeCell ref="A155:B155"/>
    <mergeCell ref="A142:B142"/>
    <mergeCell ref="A143:B143"/>
    <mergeCell ref="A144:B144"/>
    <mergeCell ref="A145:B145"/>
    <mergeCell ref="A146:B146"/>
    <mergeCell ref="A147:B147"/>
  </mergeCells>
  <phoneticPr fontId="15"/>
  <printOptions horizontalCentered="1"/>
  <pageMargins left="0.7" right="0.7" top="0.75" bottom="0.75" header="0.3" footer="0.3"/>
  <pageSetup paperSize="8" scale="69" orientation="landscape" r:id="rId1"/>
  <rowBreaks count="2" manualBreakCount="2">
    <brk id="73" max="27" man="1"/>
    <brk id="158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5" sqref="G5"/>
    </sheetView>
  </sheetViews>
  <sheetFormatPr defaultRowHeight="13.5"/>
  <cols>
    <col min="1" max="1" width="9.5" style="57" customWidth="1"/>
    <col min="2" max="2" width="11.5" style="57" customWidth="1"/>
    <col min="3" max="3" width="9" style="57"/>
    <col min="4" max="4" width="7.875" style="57" customWidth="1"/>
    <col min="5" max="5" width="1.125" style="57" customWidth="1"/>
    <col min="6" max="6" width="7.125" style="57" customWidth="1"/>
    <col min="7" max="9" width="9" style="57"/>
    <col min="10" max="10" width="19.625" style="57" customWidth="1"/>
    <col min="11" max="16384" width="9" style="57"/>
  </cols>
  <sheetData>
    <row r="1" spans="1:13" ht="32.25" customHeight="1">
      <c r="A1" s="54"/>
      <c r="B1" s="55" t="s">
        <v>247</v>
      </c>
      <c r="C1" s="56"/>
      <c r="D1" s="56"/>
      <c r="E1" s="56"/>
      <c r="F1" s="56"/>
    </row>
    <row r="2" spans="1:13" ht="15" customHeight="1" thickBot="1">
      <c r="B2" s="58"/>
      <c r="C2" s="58"/>
      <c r="D2" s="58"/>
      <c r="E2" s="58"/>
      <c r="F2" s="58"/>
      <c r="I2" s="408"/>
      <c r="J2" s="408"/>
      <c r="K2" s="408"/>
      <c r="L2" s="408"/>
      <c r="M2" s="408"/>
    </row>
    <row r="3" spans="1:13" ht="36.75" customHeight="1" thickBot="1">
      <c r="B3" s="59"/>
      <c r="C3" s="60" t="s">
        <v>248</v>
      </c>
      <c r="D3" s="61" t="s">
        <v>249</v>
      </c>
      <c r="E3" s="61"/>
      <c r="F3" s="62" t="s">
        <v>250</v>
      </c>
      <c r="I3" s="63"/>
      <c r="J3" s="64" t="s">
        <v>251</v>
      </c>
      <c r="K3" s="63"/>
    </row>
    <row r="4" spans="1:13">
      <c r="B4" s="65" t="s">
        <v>252</v>
      </c>
      <c r="C4" s="66">
        <v>115</v>
      </c>
      <c r="D4" s="67">
        <f>(C4-61)*10/27.5+50</f>
        <v>69.63636363636364</v>
      </c>
      <c r="E4" s="68"/>
      <c r="F4" s="69" t="s">
        <v>253</v>
      </c>
      <c r="I4" s="70"/>
      <c r="J4" s="71" t="s">
        <v>254</v>
      </c>
    </row>
    <row r="5" spans="1:13">
      <c r="B5" s="65" t="s">
        <v>255</v>
      </c>
      <c r="C5" s="66">
        <v>60</v>
      </c>
      <c r="D5" s="67">
        <f t="shared" ref="D5:D14" si="0">(C5-61)*10/27.5+50</f>
        <v>49.636363636363633</v>
      </c>
      <c r="E5" s="68"/>
      <c r="F5" s="69" t="s">
        <v>256</v>
      </c>
      <c r="I5" s="70"/>
      <c r="J5" s="72" t="s">
        <v>257</v>
      </c>
    </row>
    <row r="6" spans="1:13">
      <c r="B6" s="65" t="s">
        <v>258</v>
      </c>
      <c r="C6" s="66">
        <v>88</v>
      </c>
      <c r="D6" s="67">
        <f t="shared" si="0"/>
        <v>59.81818181818182</v>
      </c>
      <c r="E6" s="68"/>
      <c r="F6" s="69" t="s">
        <v>259</v>
      </c>
      <c r="I6" s="70"/>
      <c r="J6" s="72" t="s">
        <v>260</v>
      </c>
    </row>
    <row r="7" spans="1:13">
      <c r="B7" s="65" t="s">
        <v>261</v>
      </c>
      <c r="C7" s="66">
        <v>67</v>
      </c>
      <c r="D7" s="67">
        <f t="shared" si="0"/>
        <v>52.18181818181818</v>
      </c>
      <c r="E7" s="68"/>
      <c r="F7" s="69" t="s">
        <v>262</v>
      </c>
      <c r="I7" s="70"/>
      <c r="J7" s="72" t="s">
        <v>263</v>
      </c>
    </row>
    <row r="8" spans="1:13">
      <c r="B8" s="65" t="s">
        <v>264</v>
      </c>
      <c r="C8" s="66">
        <v>55</v>
      </c>
      <c r="D8" s="67">
        <f t="shared" si="0"/>
        <v>47.81818181818182</v>
      </c>
      <c r="E8" s="68"/>
      <c r="F8" s="69" t="s">
        <v>265</v>
      </c>
      <c r="I8" s="70"/>
      <c r="J8" s="72" t="s">
        <v>266</v>
      </c>
    </row>
    <row r="9" spans="1:13">
      <c r="B9" s="65" t="s">
        <v>267</v>
      </c>
      <c r="C9" s="66">
        <v>38</v>
      </c>
      <c r="D9" s="67">
        <f t="shared" si="0"/>
        <v>41.63636363636364</v>
      </c>
      <c r="E9" s="68"/>
      <c r="F9" s="69" t="s">
        <v>268</v>
      </c>
      <c r="I9" s="70"/>
      <c r="J9" s="72" t="s">
        <v>269</v>
      </c>
    </row>
    <row r="10" spans="1:13">
      <c r="B10" s="65" t="s">
        <v>270</v>
      </c>
      <c r="C10" s="66">
        <v>81</v>
      </c>
      <c r="D10" s="67">
        <f t="shared" si="0"/>
        <v>57.272727272727273</v>
      </c>
      <c r="E10" s="68"/>
      <c r="F10" s="69" t="s">
        <v>271</v>
      </c>
      <c r="I10" s="70"/>
      <c r="J10" s="72" t="s">
        <v>272</v>
      </c>
    </row>
    <row r="11" spans="1:13">
      <c r="B11" s="65" t="s">
        <v>273</v>
      </c>
      <c r="C11" s="66">
        <v>43</v>
      </c>
      <c r="D11" s="67">
        <f t="shared" si="0"/>
        <v>43.454545454545453</v>
      </c>
      <c r="E11" s="68"/>
      <c r="F11" s="69" t="s">
        <v>268</v>
      </c>
      <c r="I11" s="70"/>
      <c r="J11" s="72" t="s">
        <v>274</v>
      </c>
    </row>
    <row r="12" spans="1:13">
      <c r="B12" s="65" t="s">
        <v>275</v>
      </c>
      <c r="C12" s="66">
        <v>69</v>
      </c>
      <c r="D12" s="67">
        <f t="shared" si="0"/>
        <v>52.909090909090907</v>
      </c>
      <c r="E12" s="68"/>
      <c r="F12" s="69" t="s">
        <v>262</v>
      </c>
      <c r="I12" s="70"/>
      <c r="J12" s="72" t="s">
        <v>276</v>
      </c>
    </row>
    <row r="13" spans="1:13">
      <c r="B13" s="73" t="s">
        <v>277</v>
      </c>
      <c r="C13" s="74">
        <v>34</v>
      </c>
      <c r="D13" s="75">
        <f t="shared" si="0"/>
        <v>40.18181818181818</v>
      </c>
      <c r="E13" s="76"/>
      <c r="F13" s="77" t="s">
        <v>268</v>
      </c>
      <c r="I13" s="70"/>
      <c r="J13" s="72" t="s">
        <v>278</v>
      </c>
    </row>
    <row r="14" spans="1:13">
      <c r="B14" s="78" t="s">
        <v>279</v>
      </c>
      <c r="C14" s="66">
        <v>19</v>
      </c>
      <c r="D14" s="67">
        <f t="shared" si="0"/>
        <v>34.727272727272727</v>
      </c>
      <c r="E14" s="68"/>
      <c r="F14" s="69" t="s">
        <v>280</v>
      </c>
      <c r="I14" s="70"/>
      <c r="J14" s="72" t="s">
        <v>281</v>
      </c>
    </row>
    <row r="15" spans="1:13">
      <c r="B15" s="79" t="s">
        <v>282</v>
      </c>
      <c r="C15" s="80">
        <f>STDEVA(C4:C14)</f>
        <v>27.436538345127214</v>
      </c>
      <c r="D15" s="80"/>
      <c r="E15" s="81"/>
      <c r="F15" s="82"/>
      <c r="J15" s="72" t="s">
        <v>283</v>
      </c>
    </row>
    <row r="16" spans="1:13" ht="14.25" thickBot="1">
      <c r="B16" s="83" t="s">
        <v>284</v>
      </c>
      <c r="C16" s="84">
        <v>61</v>
      </c>
      <c r="D16" s="85"/>
      <c r="E16" s="86"/>
      <c r="F16" s="87"/>
      <c r="J16" s="72" t="s">
        <v>64</v>
      </c>
      <c r="M16" s="88"/>
    </row>
    <row r="17" spans="2:13" ht="14.25" thickBot="1">
      <c r="J17" s="72" t="s">
        <v>285</v>
      </c>
    </row>
    <row r="18" spans="2:13" ht="14.25" thickBot="1">
      <c r="B18" s="89" t="s">
        <v>286</v>
      </c>
      <c r="C18" s="90" t="s">
        <v>287</v>
      </c>
      <c r="J18" s="91" t="s">
        <v>288</v>
      </c>
      <c r="M18" s="92"/>
    </row>
    <row r="19" spans="2:13">
      <c r="B19" s="93" t="s">
        <v>289</v>
      </c>
      <c r="C19" s="94" t="s">
        <v>290</v>
      </c>
      <c r="F19" s="88"/>
      <c r="M19" s="92"/>
    </row>
    <row r="20" spans="2:13">
      <c r="B20" s="93" t="s">
        <v>265</v>
      </c>
      <c r="C20" s="94" t="s">
        <v>291</v>
      </c>
      <c r="F20" s="88"/>
    </row>
    <row r="21" spans="2:13" ht="14.25">
      <c r="B21" s="93" t="s">
        <v>292</v>
      </c>
      <c r="C21" s="94" t="s">
        <v>293</v>
      </c>
      <c r="F21" s="88"/>
      <c r="J21" s="409" t="s">
        <v>294</v>
      </c>
      <c r="K21" s="409"/>
      <c r="L21" s="409"/>
    </row>
    <row r="22" spans="2:13" ht="14.25" thickBot="1">
      <c r="B22" s="95" t="s">
        <v>295</v>
      </c>
      <c r="C22" s="96" t="s">
        <v>296</v>
      </c>
      <c r="F22" s="88"/>
      <c r="J22" s="410" t="s">
        <v>297</v>
      </c>
      <c r="K22" s="410"/>
      <c r="L22" s="410"/>
    </row>
    <row r="23" spans="2:13">
      <c r="J23" s="57" t="s">
        <v>298</v>
      </c>
    </row>
    <row r="25" spans="2:13">
      <c r="J25" s="57" t="s">
        <v>299</v>
      </c>
    </row>
  </sheetData>
  <mergeCells count="3">
    <mergeCell ref="I2:M2"/>
    <mergeCell ref="J21:L21"/>
    <mergeCell ref="J22:L22"/>
  </mergeCells>
  <phoneticPr fontId="15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4"/>
  <sheetViews>
    <sheetView zoomScale="75" zoomScaleNormal="75" workbookViewId="0">
      <selection activeCell="AF2" sqref="A2:AH22"/>
    </sheetView>
  </sheetViews>
  <sheetFormatPr defaultRowHeight="13.5"/>
  <cols>
    <col min="1" max="1" width="18.25" style="57" customWidth="1"/>
    <col min="2" max="3" width="4.625" style="97" customWidth="1"/>
    <col min="4" max="4" width="5.625" style="97" customWidth="1"/>
    <col min="5" max="31" width="4.625" style="97" customWidth="1"/>
    <col min="32" max="32" width="6.25" style="97" customWidth="1"/>
    <col min="33" max="34" width="6.25" style="57" customWidth="1"/>
    <col min="35" max="39" width="5.75" style="97" customWidth="1"/>
    <col min="40" max="40" width="0.125" style="97" customWidth="1"/>
    <col min="41" max="46" width="9.125" style="57" customWidth="1"/>
    <col min="47" max="16384" width="9" style="57"/>
  </cols>
  <sheetData>
    <row r="1" spans="1:45" ht="29.25" customHeight="1" thickBot="1">
      <c r="A1" s="417" t="s">
        <v>300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7"/>
      <c r="AD1" s="417"/>
      <c r="AE1" s="417"/>
    </row>
    <row r="2" spans="1:45" ht="20.25" customHeight="1" thickBot="1">
      <c r="A2" s="98"/>
      <c r="B2" s="418" t="s">
        <v>252</v>
      </c>
      <c r="C2" s="412"/>
      <c r="D2" s="413"/>
      <c r="E2" s="411" t="s">
        <v>255</v>
      </c>
      <c r="F2" s="412"/>
      <c r="G2" s="413"/>
      <c r="H2" s="411" t="s">
        <v>258</v>
      </c>
      <c r="I2" s="412"/>
      <c r="J2" s="413"/>
      <c r="K2" s="411" t="s">
        <v>301</v>
      </c>
      <c r="L2" s="412"/>
      <c r="M2" s="413"/>
      <c r="N2" s="411" t="s">
        <v>264</v>
      </c>
      <c r="O2" s="412"/>
      <c r="P2" s="413"/>
      <c r="Q2" s="411" t="s">
        <v>302</v>
      </c>
      <c r="R2" s="412"/>
      <c r="S2" s="413"/>
      <c r="T2" s="411" t="s">
        <v>270</v>
      </c>
      <c r="U2" s="412"/>
      <c r="V2" s="413"/>
      <c r="W2" s="411" t="s">
        <v>303</v>
      </c>
      <c r="X2" s="412"/>
      <c r="Y2" s="413"/>
      <c r="Z2" s="411" t="s">
        <v>304</v>
      </c>
      <c r="AA2" s="412"/>
      <c r="AB2" s="413"/>
      <c r="AC2" s="411" t="s">
        <v>305</v>
      </c>
      <c r="AD2" s="412"/>
      <c r="AE2" s="413"/>
      <c r="AF2" s="414" t="s">
        <v>306</v>
      </c>
      <c r="AG2" s="415"/>
      <c r="AH2" s="416"/>
      <c r="AI2" s="99"/>
      <c r="AJ2" s="99"/>
      <c r="AK2" s="99"/>
      <c r="AL2" s="99"/>
      <c r="AM2" s="99"/>
      <c r="AN2" s="99"/>
      <c r="AQ2" s="57" t="s">
        <v>307</v>
      </c>
      <c r="AR2" s="57" t="s">
        <v>308</v>
      </c>
      <c r="AS2" s="57" t="s">
        <v>309</v>
      </c>
    </row>
    <row r="3" spans="1:45" ht="14.25" thickTop="1">
      <c r="A3" s="135"/>
      <c r="B3" s="132" t="s">
        <v>310</v>
      </c>
      <c r="C3" s="133" t="s">
        <v>311</v>
      </c>
      <c r="D3" s="134" t="s">
        <v>312</v>
      </c>
      <c r="E3" s="132" t="s">
        <v>307</v>
      </c>
      <c r="F3" s="133" t="s">
        <v>308</v>
      </c>
      <c r="G3" s="134" t="s">
        <v>309</v>
      </c>
      <c r="H3" s="132" t="s">
        <v>307</v>
      </c>
      <c r="I3" s="133" t="s">
        <v>308</v>
      </c>
      <c r="J3" s="134" t="s">
        <v>309</v>
      </c>
      <c r="K3" s="132" t="s">
        <v>307</v>
      </c>
      <c r="L3" s="133" t="s">
        <v>308</v>
      </c>
      <c r="M3" s="134" t="s">
        <v>309</v>
      </c>
      <c r="N3" s="132" t="s">
        <v>307</v>
      </c>
      <c r="O3" s="133" t="s">
        <v>308</v>
      </c>
      <c r="P3" s="134" t="s">
        <v>309</v>
      </c>
      <c r="Q3" s="132" t="s">
        <v>307</v>
      </c>
      <c r="R3" s="133" t="s">
        <v>308</v>
      </c>
      <c r="S3" s="134" t="s">
        <v>309</v>
      </c>
      <c r="T3" s="132" t="s">
        <v>307</v>
      </c>
      <c r="U3" s="133" t="s">
        <v>308</v>
      </c>
      <c r="V3" s="134" t="s">
        <v>309</v>
      </c>
      <c r="W3" s="132" t="s">
        <v>307</v>
      </c>
      <c r="X3" s="133" t="s">
        <v>308</v>
      </c>
      <c r="Y3" s="134" t="s">
        <v>309</v>
      </c>
      <c r="Z3" s="132" t="s">
        <v>307</v>
      </c>
      <c r="AA3" s="133" t="s">
        <v>308</v>
      </c>
      <c r="AB3" s="134" t="s">
        <v>309</v>
      </c>
      <c r="AC3" s="132" t="s">
        <v>307</v>
      </c>
      <c r="AD3" s="133" t="s">
        <v>308</v>
      </c>
      <c r="AE3" s="134" t="s">
        <v>309</v>
      </c>
      <c r="AF3" s="129" t="s">
        <v>307</v>
      </c>
      <c r="AG3" s="130" t="s">
        <v>308</v>
      </c>
      <c r="AH3" s="131" t="s">
        <v>312</v>
      </c>
      <c r="AI3" s="102"/>
      <c r="AJ3" s="102"/>
      <c r="AK3" s="102"/>
      <c r="AL3" s="102"/>
      <c r="AM3" s="102"/>
      <c r="AN3" s="102"/>
      <c r="AP3" s="103" t="s">
        <v>276</v>
      </c>
      <c r="AQ3" s="57">
        <v>10</v>
      </c>
      <c r="AR3" s="57">
        <v>11</v>
      </c>
      <c r="AS3" s="57">
        <v>22</v>
      </c>
    </row>
    <row r="4" spans="1:45">
      <c r="A4" s="103" t="s">
        <v>276</v>
      </c>
      <c r="B4" s="104">
        <v>3</v>
      </c>
      <c r="C4" s="105">
        <v>0</v>
      </c>
      <c r="D4" s="106">
        <v>1</v>
      </c>
      <c r="E4" s="104">
        <v>0</v>
      </c>
      <c r="F4" s="105">
        <v>0</v>
      </c>
      <c r="G4" s="106">
        <v>2</v>
      </c>
      <c r="H4" s="104">
        <v>0</v>
      </c>
      <c r="I4" s="105">
        <v>0</v>
      </c>
      <c r="J4" s="106">
        <v>5</v>
      </c>
      <c r="K4" s="104">
        <v>3</v>
      </c>
      <c r="L4" s="105">
        <v>1</v>
      </c>
      <c r="M4" s="106">
        <v>3</v>
      </c>
      <c r="N4" s="104">
        <v>0</v>
      </c>
      <c r="O4" s="105">
        <v>1</v>
      </c>
      <c r="P4" s="106">
        <v>1</v>
      </c>
      <c r="Q4" s="104">
        <v>0</v>
      </c>
      <c r="R4" s="105">
        <v>1</v>
      </c>
      <c r="S4" s="106">
        <v>1</v>
      </c>
      <c r="T4" s="104">
        <v>0</v>
      </c>
      <c r="U4" s="105">
        <v>2</v>
      </c>
      <c r="V4" s="106">
        <v>3</v>
      </c>
      <c r="W4" s="104">
        <v>1</v>
      </c>
      <c r="X4" s="105">
        <v>2</v>
      </c>
      <c r="Y4" s="106">
        <v>2</v>
      </c>
      <c r="Z4" s="104">
        <v>3</v>
      </c>
      <c r="AA4" s="105">
        <v>1</v>
      </c>
      <c r="AB4" s="106">
        <v>3</v>
      </c>
      <c r="AC4" s="104">
        <v>0</v>
      </c>
      <c r="AD4" s="105">
        <v>3</v>
      </c>
      <c r="AE4" s="106">
        <v>1</v>
      </c>
      <c r="AF4" s="107">
        <f>B4+E4+H4+K4+N4+Q4+T4+W4+Z4+AC4</f>
        <v>10</v>
      </c>
      <c r="AG4" s="107">
        <f>C4+F4+I4+L4+O4+R4+U4+X4+AA4+AD4</f>
        <v>11</v>
      </c>
      <c r="AH4" s="108">
        <f>D4+G4+J4+M4+P4+S4+V4+Y4+AB4+AE4</f>
        <v>22</v>
      </c>
      <c r="AI4" s="109"/>
      <c r="AJ4" s="109"/>
      <c r="AK4" s="109"/>
      <c r="AL4" s="109"/>
      <c r="AM4" s="109"/>
      <c r="AN4" s="109"/>
      <c r="AP4" s="110" t="s">
        <v>5</v>
      </c>
      <c r="AQ4" s="57">
        <v>1</v>
      </c>
      <c r="AR4" s="57">
        <v>2</v>
      </c>
      <c r="AS4" s="57">
        <v>2</v>
      </c>
    </row>
    <row r="5" spans="1:45">
      <c r="A5" s="110" t="s">
        <v>5</v>
      </c>
      <c r="B5" s="107"/>
      <c r="C5" s="111"/>
      <c r="D5" s="112">
        <v>1</v>
      </c>
      <c r="E5" s="107">
        <v>1</v>
      </c>
      <c r="F5" s="111"/>
      <c r="G5" s="112"/>
      <c r="H5" s="107"/>
      <c r="I5" s="111"/>
      <c r="J5" s="112"/>
      <c r="K5" s="107"/>
      <c r="L5" s="111"/>
      <c r="M5" s="112">
        <v>1</v>
      </c>
      <c r="N5" s="107"/>
      <c r="O5" s="111"/>
      <c r="P5" s="112"/>
      <c r="Q5" s="107"/>
      <c r="R5" s="111"/>
      <c r="S5" s="112"/>
      <c r="T5" s="107"/>
      <c r="U5" s="111"/>
      <c r="V5" s="112"/>
      <c r="W5" s="107"/>
      <c r="X5" s="111">
        <v>2</v>
      </c>
      <c r="Y5" s="112"/>
      <c r="Z5" s="107"/>
      <c r="AA5" s="111"/>
      <c r="AB5" s="112"/>
      <c r="AC5" s="107"/>
      <c r="AD5" s="111"/>
      <c r="AE5" s="112" t="s">
        <v>121</v>
      </c>
      <c r="AF5" s="107">
        <f t="shared" ref="AF5:AF21" si="0">B5+E5+H5+K5+N5+Q5+T5+W5+Z5+AC5</f>
        <v>1</v>
      </c>
      <c r="AG5" s="107">
        <f t="shared" ref="AG5:AG21" si="1">C5+F5+I5+L5+O5+R5+U5+X5+AA5+AD5</f>
        <v>2</v>
      </c>
      <c r="AH5" s="108">
        <v>2</v>
      </c>
      <c r="AI5" s="109"/>
      <c r="AJ5" s="109"/>
      <c r="AK5" s="109"/>
      <c r="AL5" s="109"/>
      <c r="AM5" s="109"/>
      <c r="AN5" s="109"/>
      <c r="AP5" s="103" t="s">
        <v>11</v>
      </c>
      <c r="AQ5" s="57">
        <v>5</v>
      </c>
      <c r="AR5" s="57">
        <v>10</v>
      </c>
      <c r="AS5" s="57">
        <v>8</v>
      </c>
    </row>
    <row r="6" spans="1:45">
      <c r="A6" s="103" t="s">
        <v>11</v>
      </c>
      <c r="B6" s="104">
        <v>1</v>
      </c>
      <c r="C6" s="105">
        <v>2</v>
      </c>
      <c r="D6" s="106">
        <v>1</v>
      </c>
      <c r="E6" s="104">
        <v>2</v>
      </c>
      <c r="F6" s="105"/>
      <c r="G6" s="106">
        <v>2</v>
      </c>
      <c r="H6" s="104">
        <v>1</v>
      </c>
      <c r="I6" s="105">
        <v>3</v>
      </c>
      <c r="J6" s="106">
        <v>1</v>
      </c>
      <c r="K6" s="104">
        <v>1</v>
      </c>
      <c r="L6" s="105"/>
      <c r="M6" s="106" t="s">
        <v>121</v>
      </c>
      <c r="N6" s="104"/>
      <c r="O6" s="105">
        <v>1</v>
      </c>
      <c r="P6" s="106">
        <v>1</v>
      </c>
      <c r="Q6" s="104"/>
      <c r="R6" s="105"/>
      <c r="S6" s="106">
        <v>1</v>
      </c>
      <c r="T6" s="104"/>
      <c r="U6" s="105"/>
      <c r="V6" s="106" t="s">
        <v>121</v>
      </c>
      <c r="W6" s="104"/>
      <c r="X6" s="105"/>
      <c r="Y6" s="106">
        <v>1</v>
      </c>
      <c r="Z6" s="104"/>
      <c r="AA6" s="105">
        <v>3</v>
      </c>
      <c r="AB6" s="106">
        <v>1</v>
      </c>
      <c r="AC6" s="104"/>
      <c r="AD6" s="105">
        <v>1</v>
      </c>
      <c r="AE6" s="106" t="s">
        <v>121</v>
      </c>
      <c r="AF6" s="107">
        <f t="shared" si="0"/>
        <v>5</v>
      </c>
      <c r="AG6" s="107">
        <f t="shared" si="1"/>
        <v>10</v>
      </c>
      <c r="AH6" s="108">
        <v>8</v>
      </c>
      <c r="AI6" s="109"/>
      <c r="AJ6" s="109"/>
      <c r="AK6" s="109"/>
      <c r="AL6" s="109"/>
      <c r="AM6" s="109"/>
      <c r="AN6" s="109"/>
      <c r="AP6" s="103" t="s">
        <v>313</v>
      </c>
      <c r="AQ6" s="57">
        <v>7</v>
      </c>
      <c r="AR6" s="57">
        <v>4</v>
      </c>
      <c r="AS6" s="57">
        <v>6</v>
      </c>
    </row>
    <row r="7" spans="1:45">
      <c r="A7" s="103" t="s">
        <v>313</v>
      </c>
      <c r="B7" s="104"/>
      <c r="C7" s="105"/>
      <c r="D7" s="106">
        <v>3</v>
      </c>
      <c r="E7" s="104"/>
      <c r="F7" s="105"/>
      <c r="G7" s="106"/>
      <c r="H7" s="104"/>
      <c r="I7" s="105">
        <v>1</v>
      </c>
      <c r="J7" s="106"/>
      <c r="K7" s="104">
        <v>1</v>
      </c>
      <c r="L7" s="105"/>
      <c r="M7" s="106"/>
      <c r="N7" s="104"/>
      <c r="O7" s="105"/>
      <c r="P7" s="106"/>
      <c r="Q7" s="104"/>
      <c r="R7" s="105"/>
      <c r="S7" s="106"/>
      <c r="T7" s="104">
        <v>3</v>
      </c>
      <c r="U7" s="105">
        <v>2</v>
      </c>
      <c r="V7" s="106">
        <v>1</v>
      </c>
      <c r="W7" s="104"/>
      <c r="X7" s="105"/>
      <c r="Y7" s="106"/>
      <c r="Z7" s="104">
        <v>3</v>
      </c>
      <c r="AA7" s="105">
        <v>1</v>
      </c>
      <c r="AB7" s="106">
        <v>2</v>
      </c>
      <c r="AC7" s="104"/>
      <c r="AD7" s="105"/>
      <c r="AE7" s="106"/>
      <c r="AF7" s="107">
        <f t="shared" si="0"/>
        <v>7</v>
      </c>
      <c r="AG7" s="107">
        <f t="shared" si="1"/>
        <v>4</v>
      </c>
      <c r="AH7" s="108">
        <f>D7+G7+J7+M7+P7+S7+V7+Y7+AB7+AE7</f>
        <v>6</v>
      </c>
      <c r="AI7" s="109"/>
      <c r="AJ7" s="109"/>
      <c r="AK7" s="109"/>
      <c r="AL7" s="109"/>
      <c r="AM7" s="109"/>
      <c r="AN7" s="109"/>
      <c r="AP7" s="103" t="s">
        <v>314</v>
      </c>
      <c r="AQ7" s="57">
        <v>0</v>
      </c>
      <c r="AR7" s="57">
        <v>0</v>
      </c>
      <c r="AS7" s="57">
        <v>1</v>
      </c>
    </row>
    <row r="8" spans="1:45">
      <c r="A8" s="103" t="s">
        <v>314</v>
      </c>
      <c r="B8" s="104"/>
      <c r="C8" s="105"/>
      <c r="D8" s="106" t="s">
        <v>121</v>
      </c>
      <c r="E8" s="104"/>
      <c r="F8" s="105"/>
      <c r="G8" s="106">
        <v>1</v>
      </c>
      <c r="H8" s="104"/>
      <c r="I8" s="105"/>
      <c r="J8" s="106" t="s">
        <v>121</v>
      </c>
      <c r="K8" s="104"/>
      <c r="L8" s="105"/>
      <c r="M8" s="106" t="s">
        <v>121</v>
      </c>
      <c r="N8" s="104"/>
      <c r="O8" s="105"/>
      <c r="P8" s="106" t="s">
        <v>121</v>
      </c>
      <c r="Q8" s="104"/>
      <c r="R8" s="105"/>
      <c r="S8" s="106" t="s">
        <v>121</v>
      </c>
      <c r="T8" s="104"/>
      <c r="U8" s="105"/>
      <c r="V8" s="106" t="s">
        <v>121</v>
      </c>
      <c r="W8" s="104"/>
      <c r="X8" s="105"/>
      <c r="Y8" s="106" t="s">
        <v>121</v>
      </c>
      <c r="Z8" s="104"/>
      <c r="AA8" s="105"/>
      <c r="AB8" s="106" t="s">
        <v>121</v>
      </c>
      <c r="AC8" s="104"/>
      <c r="AD8" s="105"/>
      <c r="AE8" s="106" t="s">
        <v>121</v>
      </c>
      <c r="AF8" s="107">
        <f t="shared" si="0"/>
        <v>0</v>
      </c>
      <c r="AG8" s="107">
        <f t="shared" si="1"/>
        <v>0</v>
      </c>
      <c r="AH8" s="108">
        <v>1</v>
      </c>
      <c r="AI8" s="109"/>
      <c r="AJ8" s="109"/>
      <c r="AK8" s="109"/>
      <c r="AL8" s="109"/>
      <c r="AM8" s="109"/>
      <c r="AN8" s="109"/>
      <c r="AP8" s="103" t="s">
        <v>14</v>
      </c>
      <c r="AQ8" s="57">
        <v>1</v>
      </c>
      <c r="AR8" s="57">
        <v>0</v>
      </c>
      <c r="AS8" s="57">
        <v>2</v>
      </c>
    </row>
    <row r="9" spans="1:45">
      <c r="A9" s="103" t="s">
        <v>14</v>
      </c>
      <c r="B9" s="104"/>
      <c r="C9" s="105"/>
      <c r="D9" s="106" t="s">
        <v>121</v>
      </c>
      <c r="E9" s="104"/>
      <c r="F9" s="105"/>
      <c r="G9" s="106">
        <v>1</v>
      </c>
      <c r="H9" s="104"/>
      <c r="I9" s="105"/>
      <c r="J9" s="106" t="s">
        <v>121</v>
      </c>
      <c r="K9" s="104"/>
      <c r="L9" s="105"/>
      <c r="M9" s="106" t="s">
        <v>121</v>
      </c>
      <c r="N9" s="104"/>
      <c r="O9" s="105"/>
      <c r="P9" s="106" t="s">
        <v>121</v>
      </c>
      <c r="Q9" s="104"/>
      <c r="R9" s="105"/>
      <c r="S9" s="106" t="s">
        <v>121</v>
      </c>
      <c r="T9" s="104"/>
      <c r="U9" s="105"/>
      <c r="V9" s="106">
        <v>1</v>
      </c>
      <c r="W9" s="104"/>
      <c r="X9" s="105"/>
      <c r="Y9" s="106" t="s">
        <v>121</v>
      </c>
      <c r="Z9" s="104">
        <v>1</v>
      </c>
      <c r="AA9" s="105"/>
      <c r="AB9" s="106" t="s">
        <v>121</v>
      </c>
      <c r="AC9" s="104"/>
      <c r="AD9" s="105"/>
      <c r="AE9" s="106" t="s">
        <v>121</v>
      </c>
      <c r="AF9" s="107">
        <f t="shared" si="0"/>
        <v>1</v>
      </c>
      <c r="AG9" s="107">
        <f t="shared" si="1"/>
        <v>0</v>
      </c>
      <c r="AH9" s="108">
        <v>2</v>
      </c>
      <c r="AI9" s="109"/>
      <c r="AJ9" s="109"/>
      <c r="AK9" s="109"/>
      <c r="AL9" s="109"/>
      <c r="AM9" s="109"/>
      <c r="AN9" s="109"/>
      <c r="AP9" s="103" t="s">
        <v>19</v>
      </c>
      <c r="AQ9" s="57">
        <v>5</v>
      </c>
      <c r="AR9" s="57">
        <v>3</v>
      </c>
      <c r="AS9" s="57">
        <v>3</v>
      </c>
    </row>
    <row r="10" spans="1:45" s="97" customFormat="1">
      <c r="A10" s="103" t="s">
        <v>274</v>
      </c>
      <c r="B10" s="104"/>
      <c r="C10" s="105"/>
      <c r="D10" s="106"/>
      <c r="E10" s="104"/>
      <c r="F10" s="105"/>
      <c r="G10" s="106"/>
      <c r="H10" s="104"/>
      <c r="I10" s="105"/>
      <c r="J10" s="106"/>
      <c r="K10" s="104"/>
      <c r="L10" s="105"/>
      <c r="M10" s="106"/>
      <c r="N10" s="104"/>
      <c r="O10" s="105"/>
      <c r="P10" s="106"/>
      <c r="Q10" s="104"/>
      <c r="R10" s="105"/>
      <c r="S10" s="106"/>
      <c r="T10" s="104">
        <v>1</v>
      </c>
      <c r="U10" s="105"/>
      <c r="V10" s="106"/>
      <c r="W10" s="104"/>
      <c r="X10" s="105"/>
      <c r="Y10" s="106"/>
      <c r="Z10" s="104"/>
      <c r="AA10" s="105"/>
      <c r="AB10" s="106"/>
      <c r="AC10" s="104"/>
      <c r="AD10" s="105"/>
      <c r="AE10" s="106"/>
      <c r="AF10" s="107">
        <f>B10+E10+H10+K10+N10+Q10+T10+W10+Z10+AC10</f>
        <v>1</v>
      </c>
      <c r="AG10" s="107">
        <f>C10+F10+I10+L10+O10+R10+U10+X10+AA10+AD10</f>
        <v>0</v>
      </c>
      <c r="AH10" s="108">
        <f>D10+G10+J10+M10+P10+S10+V10+Y10+AB10+AE10</f>
        <v>0</v>
      </c>
      <c r="AI10" s="109"/>
      <c r="AJ10" s="109"/>
      <c r="AK10" s="109"/>
      <c r="AL10" s="109"/>
      <c r="AM10" s="109"/>
      <c r="AN10" s="109"/>
      <c r="AP10" s="103" t="s">
        <v>272</v>
      </c>
      <c r="AQ10" s="97">
        <v>0</v>
      </c>
      <c r="AR10" s="97">
        <v>4</v>
      </c>
      <c r="AS10" s="97">
        <v>1</v>
      </c>
    </row>
    <row r="11" spans="1:45">
      <c r="A11" s="103" t="s">
        <v>19</v>
      </c>
      <c r="B11" s="104"/>
      <c r="C11" s="105"/>
      <c r="D11" s="106" t="s">
        <v>121</v>
      </c>
      <c r="E11" s="104"/>
      <c r="F11" s="105">
        <v>1</v>
      </c>
      <c r="G11" s="106">
        <v>1</v>
      </c>
      <c r="H11" s="104">
        <v>1</v>
      </c>
      <c r="I11" s="105"/>
      <c r="J11" s="106" t="s">
        <v>121</v>
      </c>
      <c r="K11" s="104">
        <v>1</v>
      </c>
      <c r="L11" s="105">
        <v>1</v>
      </c>
      <c r="M11" s="106" t="s">
        <v>121</v>
      </c>
      <c r="N11" s="104"/>
      <c r="O11" s="105"/>
      <c r="P11" s="106" t="s">
        <v>121</v>
      </c>
      <c r="Q11" s="104"/>
      <c r="R11" s="105"/>
      <c r="S11" s="106" t="s">
        <v>121</v>
      </c>
      <c r="T11" s="104"/>
      <c r="U11" s="105"/>
      <c r="V11" s="106">
        <v>1</v>
      </c>
      <c r="W11" s="104">
        <v>1</v>
      </c>
      <c r="X11" s="105"/>
      <c r="Y11" s="106" t="s">
        <v>121</v>
      </c>
      <c r="Z11" s="104">
        <v>2</v>
      </c>
      <c r="AA11" s="105">
        <v>1</v>
      </c>
      <c r="AB11" s="106">
        <v>1</v>
      </c>
      <c r="AC11" s="104"/>
      <c r="AD11" s="105"/>
      <c r="AE11" s="106" t="s">
        <v>121</v>
      </c>
      <c r="AF11" s="107">
        <f t="shared" si="0"/>
        <v>5</v>
      </c>
      <c r="AG11" s="107">
        <f t="shared" si="1"/>
        <v>3</v>
      </c>
      <c r="AH11" s="108">
        <v>3</v>
      </c>
      <c r="AI11" s="109"/>
      <c r="AJ11" s="109"/>
      <c r="AK11" s="109"/>
      <c r="AL11" s="109"/>
      <c r="AM11" s="109"/>
      <c r="AN11" s="109"/>
      <c r="AP11" s="103" t="s">
        <v>315</v>
      </c>
      <c r="AQ11" s="57">
        <v>117</v>
      </c>
      <c r="AR11" s="57">
        <v>98</v>
      </c>
      <c r="AS11" s="57">
        <v>127</v>
      </c>
    </row>
    <row r="12" spans="1:45">
      <c r="A12" s="103" t="s">
        <v>315</v>
      </c>
      <c r="B12" s="104">
        <v>22</v>
      </c>
      <c r="C12" s="105">
        <v>27</v>
      </c>
      <c r="D12" s="106">
        <v>42</v>
      </c>
      <c r="E12" s="104">
        <v>1</v>
      </c>
      <c r="F12" s="105"/>
      <c r="G12" s="106">
        <v>4</v>
      </c>
      <c r="H12" s="104">
        <v>15</v>
      </c>
      <c r="I12" s="105">
        <v>7</v>
      </c>
      <c r="J12" s="106">
        <v>13</v>
      </c>
      <c r="K12" s="104">
        <v>23</v>
      </c>
      <c r="L12" s="105">
        <v>18</v>
      </c>
      <c r="M12" s="106">
        <v>15</v>
      </c>
      <c r="N12" s="104">
        <v>4</v>
      </c>
      <c r="O12" s="105">
        <v>5</v>
      </c>
      <c r="P12" s="106">
        <v>6</v>
      </c>
      <c r="Q12" s="104">
        <v>9</v>
      </c>
      <c r="R12" s="105">
        <v>1</v>
      </c>
      <c r="S12" s="106">
        <v>7</v>
      </c>
      <c r="T12" s="104">
        <v>28</v>
      </c>
      <c r="U12" s="105">
        <v>23</v>
      </c>
      <c r="V12" s="106">
        <v>23</v>
      </c>
      <c r="W12" s="104"/>
      <c r="X12" s="105">
        <v>2</v>
      </c>
      <c r="Y12" s="106">
        <v>4</v>
      </c>
      <c r="Z12" s="104">
        <v>14</v>
      </c>
      <c r="AA12" s="105">
        <v>13</v>
      </c>
      <c r="AB12" s="106">
        <v>10</v>
      </c>
      <c r="AC12" s="104">
        <v>1</v>
      </c>
      <c r="AD12" s="105">
        <v>2</v>
      </c>
      <c r="AE12" s="106">
        <v>3</v>
      </c>
      <c r="AF12" s="107">
        <f t="shared" si="0"/>
        <v>117</v>
      </c>
      <c r="AG12" s="107">
        <f t="shared" si="1"/>
        <v>98</v>
      </c>
      <c r="AH12" s="108">
        <f>D12+G12+J12+M12+P12+S12+V12+Y12+AB12+AE12</f>
        <v>127</v>
      </c>
      <c r="AI12" s="109"/>
      <c r="AJ12" s="109"/>
      <c r="AK12" s="109"/>
      <c r="AL12" s="109"/>
      <c r="AM12" s="109"/>
      <c r="AN12" s="109"/>
      <c r="AP12" s="103" t="s">
        <v>263</v>
      </c>
      <c r="AQ12" s="57">
        <v>212</v>
      </c>
      <c r="AR12" s="57">
        <v>244</v>
      </c>
      <c r="AS12" s="57">
        <v>253</v>
      </c>
    </row>
    <row r="13" spans="1:45">
      <c r="A13" s="103" t="s">
        <v>263</v>
      </c>
      <c r="B13" s="104">
        <v>32</v>
      </c>
      <c r="C13" s="105">
        <v>43</v>
      </c>
      <c r="D13" s="106">
        <v>44</v>
      </c>
      <c r="E13" s="104">
        <v>17</v>
      </c>
      <c r="F13" s="105">
        <v>18</v>
      </c>
      <c r="G13" s="106">
        <v>18</v>
      </c>
      <c r="H13" s="104">
        <v>27</v>
      </c>
      <c r="I13" s="105">
        <v>31</v>
      </c>
      <c r="J13" s="106">
        <v>33</v>
      </c>
      <c r="K13" s="104">
        <v>35</v>
      </c>
      <c r="L13" s="105">
        <v>36</v>
      </c>
      <c r="M13" s="106">
        <v>29</v>
      </c>
      <c r="N13" s="104">
        <v>7</v>
      </c>
      <c r="O13" s="105">
        <v>24</v>
      </c>
      <c r="P13" s="106">
        <v>21</v>
      </c>
      <c r="Q13" s="104">
        <v>20</v>
      </c>
      <c r="R13" s="105">
        <v>6</v>
      </c>
      <c r="S13" s="106">
        <v>11</v>
      </c>
      <c r="T13" s="104">
        <v>21</v>
      </c>
      <c r="U13" s="105">
        <v>32</v>
      </c>
      <c r="V13" s="106">
        <v>23</v>
      </c>
      <c r="W13" s="104">
        <v>14</v>
      </c>
      <c r="X13" s="105">
        <v>14</v>
      </c>
      <c r="Y13" s="106">
        <v>23</v>
      </c>
      <c r="Z13" s="104">
        <v>32</v>
      </c>
      <c r="AA13" s="105">
        <v>24</v>
      </c>
      <c r="AB13" s="106">
        <v>30</v>
      </c>
      <c r="AC13" s="104">
        <v>7</v>
      </c>
      <c r="AD13" s="105">
        <v>16</v>
      </c>
      <c r="AE13" s="106">
        <v>21</v>
      </c>
      <c r="AF13" s="107">
        <f t="shared" si="0"/>
        <v>212</v>
      </c>
      <c r="AG13" s="107">
        <f t="shared" si="1"/>
        <v>244</v>
      </c>
      <c r="AH13" s="108">
        <f>D13+G13+J13+M13+P13+S13+V13+Y13+AB13+AE13</f>
        <v>253</v>
      </c>
      <c r="AI13" s="109"/>
      <c r="AJ13" s="109"/>
      <c r="AK13" s="109"/>
      <c r="AL13" s="109"/>
      <c r="AM13" s="109"/>
      <c r="AN13" s="109"/>
      <c r="AP13" s="103" t="s">
        <v>285</v>
      </c>
      <c r="AQ13" s="57">
        <v>150</v>
      </c>
      <c r="AR13" s="57">
        <v>169</v>
      </c>
      <c r="AS13" s="57">
        <v>197</v>
      </c>
    </row>
    <row r="14" spans="1:45">
      <c r="A14" s="103" t="s">
        <v>285</v>
      </c>
      <c r="B14" s="104">
        <v>13</v>
      </c>
      <c r="C14" s="105">
        <v>14</v>
      </c>
      <c r="D14" s="106">
        <v>20</v>
      </c>
      <c r="E14" s="104">
        <v>14</v>
      </c>
      <c r="F14" s="105">
        <v>17</v>
      </c>
      <c r="G14" s="106">
        <v>25</v>
      </c>
      <c r="H14" s="104">
        <v>18</v>
      </c>
      <c r="I14" s="105">
        <v>32</v>
      </c>
      <c r="J14" s="106">
        <v>30</v>
      </c>
      <c r="K14" s="104">
        <v>26</v>
      </c>
      <c r="L14" s="105">
        <v>26</v>
      </c>
      <c r="M14" s="106">
        <v>19</v>
      </c>
      <c r="N14" s="104">
        <v>20</v>
      </c>
      <c r="O14" s="105">
        <v>13</v>
      </c>
      <c r="P14" s="106">
        <v>25</v>
      </c>
      <c r="Q14" s="104">
        <v>8</v>
      </c>
      <c r="R14" s="105">
        <v>9</v>
      </c>
      <c r="S14" s="106">
        <v>18</v>
      </c>
      <c r="T14" s="104">
        <v>14</v>
      </c>
      <c r="U14" s="105">
        <v>19</v>
      </c>
      <c r="V14" s="106">
        <v>24</v>
      </c>
      <c r="W14" s="104">
        <v>14</v>
      </c>
      <c r="X14" s="105">
        <v>12</v>
      </c>
      <c r="Y14" s="106">
        <v>8</v>
      </c>
      <c r="Z14" s="104">
        <v>16</v>
      </c>
      <c r="AA14" s="105">
        <v>21</v>
      </c>
      <c r="AB14" s="106">
        <v>20</v>
      </c>
      <c r="AC14" s="104">
        <v>7</v>
      </c>
      <c r="AD14" s="105">
        <v>6</v>
      </c>
      <c r="AE14" s="106">
        <v>8</v>
      </c>
      <c r="AF14" s="107">
        <f t="shared" si="0"/>
        <v>150</v>
      </c>
      <c r="AG14" s="107">
        <f t="shared" si="1"/>
        <v>169</v>
      </c>
      <c r="AH14" s="108">
        <f>D14+G14+J14+M14+P14+S14+V14+Y14+AB14+AE14</f>
        <v>197</v>
      </c>
      <c r="AI14" s="109"/>
      <c r="AJ14" s="109"/>
      <c r="AK14" s="109"/>
      <c r="AL14" s="109"/>
      <c r="AM14" s="109"/>
      <c r="AN14" s="109"/>
      <c r="AP14" s="103" t="s">
        <v>38</v>
      </c>
      <c r="AQ14" s="57">
        <v>6</v>
      </c>
      <c r="AR14" s="57">
        <v>6</v>
      </c>
      <c r="AS14" s="57">
        <v>4</v>
      </c>
    </row>
    <row r="15" spans="1:45">
      <c r="A15" s="103" t="s">
        <v>38</v>
      </c>
      <c r="B15" s="104">
        <v>1</v>
      </c>
      <c r="C15" s="105">
        <v>3</v>
      </c>
      <c r="D15" s="106">
        <v>1</v>
      </c>
      <c r="E15" s="104"/>
      <c r="F15" s="105"/>
      <c r="G15" s="106">
        <v>1</v>
      </c>
      <c r="H15" s="104"/>
      <c r="I15" s="105"/>
      <c r="J15" s="106">
        <v>1</v>
      </c>
      <c r="K15" s="104">
        <v>2</v>
      </c>
      <c r="L15" s="105"/>
      <c r="M15" s="106" t="s">
        <v>121</v>
      </c>
      <c r="N15" s="104">
        <v>1</v>
      </c>
      <c r="O15" s="105">
        <v>1</v>
      </c>
      <c r="P15" s="106" t="s">
        <v>121</v>
      </c>
      <c r="Q15" s="104"/>
      <c r="R15" s="105"/>
      <c r="S15" s="106" t="s">
        <v>121</v>
      </c>
      <c r="T15" s="104"/>
      <c r="U15" s="105">
        <v>1</v>
      </c>
      <c r="V15" s="106">
        <v>1</v>
      </c>
      <c r="W15" s="104"/>
      <c r="X15" s="105"/>
      <c r="Y15" s="106" t="s">
        <v>121</v>
      </c>
      <c r="Z15" s="104">
        <v>2</v>
      </c>
      <c r="AA15" s="105">
        <v>1</v>
      </c>
      <c r="AB15" s="106" t="s">
        <v>121</v>
      </c>
      <c r="AC15" s="104"/>
      <c r="AD15" s="105"/>
      <c r="AE15" s="106" t="s">
        <v>121</v>
      </c>
      <c r="AF15" s="107">
        <f t="shared" si="0"/>
        <v>6</v>
      </c>
      <c r="AG15" s="107">
        <f t="shared" si="1"/>
        <v>6</v>
      </c>
      <c r="AH15" s="108">
        <v>4</v>
      </c>
      <c r="AI15" s="109"/>
      <c r="AJ15" s="109"/>
      <c r="AK15" s="109"/>
      <c r="AL15" s="109"/>
      <c r="AM15" s="109"/>
      <c r="AN15" s="109"/>
      <c r="AP15" s="103" t="s">
        <v>274</v>
      </c>
      <c r="AQ15" s="57">
        <v>1</v>
      </c>
      <c r="AR15" s="57">
        <v>0</v>
      </c>
      <c r="AS15" s="57">
        <v>0</v>
      </c>
    </row>
    <row r="16" spans="1:45" s="97" customFormat="1">
      <c r="A16" s="103" t="s">
        <v>272</v>
      </c>
      <c r="B16" s="104"/>
      <c r="C16" s="105"/>
      <c r="D16" s="106"/>
      <c r="E16" s="104"/>
      <c r="F16" s="105"/>
      <c r="G16" s="106">
        <v>1</v>
      </c>
      <c r="H16" s="104"/>
      <c r="I16" s="105"/>
      <c r="J16" s="106"/>
      <c r="K16" s="104"/>
      <c r="L16" s="105"/>
      <c r="M16" s="106"/>
      <c r="N16" s="104"/>
      <c r="O16" s="105"/>
      <c r="P16" s="106"/>
      <c r="Q16" s="104"/>
      <c r="R16" s="105">
        <v>1</v>
      </c>
      <c r="S16" s="106"/>
      <c r="T16" s="104"/>
      <c r="U16" s="105">
        <v>1</v>
      </c>
      <c r="V16" s="106"/>
      <c r="W16" s="104"/>
      <c r="X16" s="105">
        <v>2</v>
      </c>
      <c r="Y16" s="106"/>
      <c r="Z16" s="104"/>
      <c r="AA16" s="105"/>
      <c r="AB16" s="106"/>
      <c r="AC16" s="104"/>
      <c r="AD16" s="105"/>
      <c r="AE16" s="106"/>
      <c r="AF16" s="107">
        <f t="shared" si="0"/>
        <v>0</v>
      </c>
      <c r="AG16" s="107">
        <f t="shared" si="1"/>
        <v>4</v>
      </c>
      <c r="AH16" s="108">
        <f>D16+G16+J16+M16+P16+S16+V16+Y16+AB16+AE16</f>
        <v>1</v>
      </c>
      <c r="AI16" s="109"/>
      <c r="AJ16" s="109"/>
      <c r="AK16" s="109"/>
      <c r="AL16" s="109"/>
      <c r="AM16" s="109"/>
      <c r="AN16" s="109"/>
      <c r="AP16" s="103" t="s">
        <v>283</v>
      </c>
      <c r="AQ16" s="97">
        <v>3</v>
      </c>
      <c r="AR16" s="97">
        <v>3</v>
      </c>
      <c r="AS16" s="97">
        <v>6</v>
      </c>
    </row>
    <row r="17" spans="1:45" s="97" customFormat="1">
      <c r="A17" s="103" t="s">
        <v>283</v>
      </c>
      <c r="B17" s="104">
        <v>1</v>
      </c>
      <c r="C17" s="105"/>
      <c r="D17" s="106" t="s">
        <v>121</v>
      </c>
      <c r="E17" s="104">
        <v>1</v>
      </c>
      <c r="F17" s="105"/>
      <c r="G17" s="106">
        <v>1</v>
      </c>
      <c r="H17" s="104"/>
      <c r="I17" s="105"/>
      <c r="J17" s="106" t="s">
        <v>121</v>
      </c>
      <c r="K17" s="104"/>
      <c r="L17" s="105"/>
      <c r="M17" s="106" t="s">
        <v>121</v>
      </c>
      <c r="N17" s="104"/>
      <c r="O17" s="105"/>
      <c r="P17" s="106" t="s">
        <v>121</v>
      </c>
      <c r="Q17" s="104"/>
      <c r="R17" s="105">
        <v>1</v>
      </c>
      <c r="S17" s="106" t="s">
        <v>121</v>
      </c>
      <c r="T17" s="104"/>
      <c r="U17" s="105">
        <v>1</v>
      </c>
      <c r="V17" s="106">
        <v>2</v>
      </c>
      <c r="W17" s="104">
        <v>1</v>
      </c>
      <c r="X17" s="105">
        <v>1</v>
      </c>
      <c r="Y17" s="106">
        <v>2</v>
      </c>
      <c r="Z17" s="104"/>
      <c r="AA17" s="105"/>
      <c r="AB17" s="106">
        <v>1</v>
      </c>
      <c r="AC17" s="104"/>
      <c r="AD17" s="105"/>
      <c r="AE17" s="106" t="s">
        <v>121</v>
      </c>
      <c r="AF17" s="107">
        <f t="shared" si="0"/>
        <v>3</v>
      </c>
      <c r="AG17" s="107">
        <f t="shared" si="1"/>
        <v>3</v>
      </c>
      <c r="AH17" s="108">
        <v>6</v>
      </c>
      <c r="AI17" s="109"/>
      <c r="AJ17" s="109"/>
      <c r="AK17" s="109"/>
      <c r="AL17" s="109"/>
      <c r="AM17" s="109"/>
      <c r="AN17" s="109"/>
      <c r="AP17" s="103" t="s">
        <v>64</v>
      </c>
      <c r="AQ17" s="97">
        <v>15</v>
      </c>
      <c r="AR17" s="97">
        <v>10</v>
      </c>
      <c r="AS17" s="97">
        <v>17</v>
      </c>
    </row>
    <row r="18" spans="1:45" s="97" customFormat="1">
      <c r="A18" s="103" t="s">
        <v>64</v>
      </c>
      <c r="B18" s="104">
        <v>1</v>
      </c>
      <c r="C18" s="105">
        <v>1</v>
      </c>
      <c r="D18" s="106">
        <v>2</v>
      </c>
      <c r="E18" s="104">
        <v>4</v>
      </c>
      <c r="F18" s="105">
        <v>1</v>
      </c>
      <c r="G18" s="106">
        <v>3</v>
      </c>
      <c r="H18" s="104">
        <v>1</v>
      </c>
      <c r="I18" s="105">
        <v>1</v>
      </c>
      <c r="J18" s="106">
        <v>4</v>
      </c>
      <c r="K18" s="104">
        <v>1</v>
      </c>
      <c r="L18" s="105"/>
      <c r="M18" s="106" t="s">
        <v>121</v>
      </c>
      <c r="N18" s="104">
        <v>2</v>
      </c>
      <c r="O18" s="105">
        <v>1</v>
      </c>
      <c r="P18" s="106">
        <v>1</v>
      </c>
      <c r="Q18" s="104"/>
      <c r="R18" s="105"/>
      <c r="S18" s="106" t="s">
        <v>121</v>
      </c>
      <c r="T18" s="104">
        <v>1</v>
      </c>
      <c r="U18" s="105"/>
      <c r="V18" s="106">
        <v>2</v>
      </c>
      <c r="W18" s="104"/>
      <c r="X18" s="105">
        <v>2</v>
      </c>
      <c r="Y18" s="106">
        <v>3</v>
      </c>
      <c r="Z18" s="104">
        <v>5</v>
      </c>
      <c r="AA18" s="105">
        <v>3</v>
      </c>
      <c r="AB18" s="106">
        <v>1</v>
      </c>
      <c r="AC18" s="104"/>
      <c r="AD18" s="105">
        <v>1</v>
      </c>
      <c r="AE18" s="106">
        <v>1</v>
      </c>
      <c r="AF18" s="107">
        <f t="shared" si="0"/>
        <v>15</v>
      </c>
      <c r="AG18" s="107">
        <f t="shared" si="1"/>
        <v>10</v>
      </c>
      <c r="AH18" s="108">
        <v>17</v>
      </c>
      <c r="AI18" s="109"/>
      <c r="AJ18" s="109"/>
      <c r="AK18" s="109"/>
      <c r="AL18" s="109"/>
      <c r="AM18" s="109"/>
      <c r="AN18" s="109"/>
      <c r="AP18" s="113" t="s">
        <v>316</v>
      </c>
      <c r="AQ18" s="97">
        <v>1</v>
      </c>
      <c r="AR18" s="97">
        <v>1</v>
      </c>
      <c r="AS18" s="97">
        <v>2</v>
      </c>
    </row>
    <row r="19" spans="1:45">
      <c r="A19" s="114" t="s">
        <v>317</v>
      </c>
      <c r="B19" s="104"/>
      <c r="C19" s="105"/>
      <c r="D19" s="106"/>
      <c r="E19" s="104"/>
      <c r="F19" s="105"/>
      <c r="G19" s="106"/>
      <c r="H19" s="104"/>
      <c r="I19" s="105"/>
      <c r="J19" s="106"/>
      <c r="K19" s="104">
        <v>1</v>
      </c>
      <c r="L19" s="105"/>
      <c r="M19" s="106"/>
      <c r="N19" s="104"/>
      <c r="O19" s="105"/>
      <c r="P19" s="106"/>
      <c r="Q19" s="104"/>
      <c r="R19" s="105"/>
      <c r="S19" s="106"/>
      <c r="T19" s="104"/>
      <c r="U19" s="105"/>
      <c r="V19" s="106"/>
      <c r="W19" s="104"/>
      <c r="X19" s="105"/>
      <c r="Y19" s="106"/>
      <c r="Z19" s="104"/>
      <c r="AA19" s="105"/>
      <c r="AB19" s="106"/>
      <c r="AC19" s="104"/>
      <c r="AD19" s="105"/>
      <c r="AE19" s="106"/>
      <c r="AF19" s="107">
        <f t="shared" si="0"/>
        <v>1</v>
      </c>
      <c r="AG19" s="107">
        <f t="shared" si="1"/>
        <v>0</v>
      </c>
      <c r="AH19" s="108">
        <f>D19+G19+J19+M19+P19+S19+V19+Y19+AB19+AE19</f>
        <v>0</v>
      </c>
      <c r="AI19" s="109"/>
      <c r="AJ19" s="109"/>
      <c r="AK19" s="109"/>
      <c r="AL19" s="109"/>
      <c r="AM19" s="109"/>
      <c r="AN19" s="109"/>
      <c r="AP19" s="113" t="s">
        <v>319</v>
      </c>
      <c r="AQ19" s="57">
        <v>534</v>
      </c>
      <c r="AR19" s="57">
        <v>565</v>
      </c>
      <c r="AS19" s="57">
        <v>651</v>
      </c>
    </row>
    <row r="20" spans="1:45">
      <c r="A20" s="115" t="s">
        <v>318</v>
      </c>
      <c r="B20" s="100"/>
      <c r="C20" s="116"/>
      <c r="D20" s="101"/>
      <c r="E20" s="104"/>
      <c r="F20" s="105"/>
      <c r="G20" s="106"/>
      <c r="H20" s="104"/>
      <c r="I20" s="105"/>
      <c r="J20" s="106"/>
      <c r="K20" s="104"/>
      <c r="L20" s="105">
        <v>1</v>
      </c>
      <c r="M20" s="106"/>
      <c r="N20" s="104"/>
      <c r="O20" s="105"/>
      <c r="P20" s="106"/>
      <c r="Q20" s="104"/>
      <c r="R20" s="105"/>
      <c r="S20" s="106"/>
      <c r="T20" s="104"/>
      <c r="U20" s="105"/>
      <c r="V20" s="106"/>
      <c r="W20" s="104"/>
      <c r="X20" s="105"/>
      <c r="Y20" s="106"/>
      <c r="Z20" s="104"/>
      <c r="AA20" s="105"/>
      <c r="AB20" s="106"/>
      <c r="AC20" s="104"/>
      <c r="AD20" s="105"/>
      <c r="AE20" s="106"/>
      <c r="AF20" s="107">
        <f t="shared" si="0"/>
        <v>0</v>
      </c>
      <c r="AG20" s="107">
        <f t="shared" si="1"/>
        <v>1</v>
      </c>
      <c r="AH20" s="108">
        <f>D20+G20+J20+M20+P20+S20+V20+Y20+AB20+AE20</f>
        <v>0</v>
      </c>
      <c r="AI20" s="109"/>
      <c r="AJ20" s="109"/>
      <c r="AK20" s="109"/>
      <c r="AL20" s="109"/>
      <c r="AM20" s="109"/>
      <c r="AN20" s="109"/>
    </row>
    <row r="21" spans="1:45" ht="14.25" thickBot="1">
      <c r="A21" s="120" t="s">
        <v>148</v>
      </c>
      <c r="B21" s="117">
        <v>0</v>
      </c>
      <c r="C21" s="118"/>
      <c r="D21" s="119"/>
      <c r="E21" s="117"/>
      <c r="F21" s="118"/>
      <c r="G21" s="119"/>
      <c r="H21" s="117"/>
      <c r="I21" s="118"/>
      <c r="J21" s="119">
        <v>1</v>
      </c>
      <c r="K21" s="117"/>
      <c r="L21" s="118"/>
      <c r="M21" s="119"/>
      <c r="N21" s="117"/>
      <c r="O21" s="118"/>
      <c r="P21" s="119"/>
      <c r="Q21" s="117"/>
      <c r="R21" s="118"/>
      <c r="S21" s="119"/>
      <c r="T21" s="117"/>
      <c r="U21" s="118"/>
      <c r="V21" s="119"/>
      <c r="W21" s="117"/>
      <c r="X21" s="118"/>
      <c r="Y21" s="119"/>
      <c r="Z21" s="117"/>
      <c r="AA21" s="118"/>
      <c r="AB21" s="119"/>
      <c r="AC21" s="117"/>
      <c r="AD21" s="118"/>
      <c r="AE21" s="119"/>
      <c r="AF21" s="121">
        <f t="shared" si="0"/>
        <v>0</v>
      </c>
      <c r="AG21" s="121">
        <f t="shared" si="1"/>
        <v>0</v>
      </c>
      <c r="AH21" s="122">
        <f>D21+G21+J21+M21+P21+S21+V21+Y21+AB21+AE21</f>
        <v>1</v>
      </c>
      <c r="AI21" s="109"/>
      <c r="AJ21" s="109"/>
      <c r="AK21" s="109"/>
      <c r="AL21" s="109"/>
      <c r="AM21" s="109"/>
      <c r="AN21" s="109"/>
    </row>
    <row r="22" spans="1:45" ht="26.25" customHeight="1" thickBot="1">
      <c r="A22" s="123" t="s">
        <v>319</v>
      </c>
      <c r="B22" s="124">
        <f t="shared" ref="B22:AE22" si="2">SUM(B4:B21)</f>
        <v>74</v>
      </c>
      <c r="C22" s="125">
        <f t="shared" si="2"/>
        <v>90</v>
      </c>
      <c r="D22" s="127">
        <f t="shared" si="2"/>
        <v>115</v>
      </c>
      <c r="E22" s="136">
        <f t="shared" si="2"/>
        <v>40</v>
      </c>
      <c r="F22" s="125">
        <f t="shared" si="2"/>
        <v>37</v>
      </c>
      <c r="G22" s="127">
        <f t="shared" si="2"/>
        <v>60</v>
      </c>
      <c r="H22" s="136">
        <f t="shared" si="2"/>
        <v>63</v>
      </c>
      <c r="I22" s="125">
        <f t="shared" si="2"/>
        <v>75</v>
      </c>
      <c r="J22" s="127">
        <f t="shared" si="2"/>
        <v>88</v>
      </c>
      <c r="K22" s="136">
        <f t="shared" si="2"/>
        <v>94</v>
      </c>
      <c r="L22" s="125">
        <f t="shared" si="2"/>
        <v>83</v>
      </c>
      <c r="M22" s="127">
        <f t="shared" si="2"/>
        <v>67</v>
      </c>
      <c r="N22" s="136">
        <f t="shared" si="2"/>
        <v>34</v>
      </c>
      <c r="O22" s="125">
        <f t="shared" si="2"/>
        <v>46</v>
      </c>
      <c r="P22" s="127">
        <f t="shared" si="2"/>
        <v>55</v>
      </c>
      <c r="Q22" s="136">
        <f t="shared" si="2"/>
        <v>37</v>
      </c>
      <c r="R22" s="125">
        <f t="shared" si="2"/>
        <v>19</v>
      </c>
      <c r="S22" s="127">
        <f t="shared" si="2"/>
        <v>38</v>
      </c>
      <c r="T22" s="136">
        <f t="shared" si="2"/>
        <v>68</v>
      </c>
      <c r="U22" s="125">
        <f t="shared" si="2"/>
        <v>81</v>
      </c>
      <c r="V22" s="127">
        <f t="shared" si="2"/>
        <v>81</v>
      </c>
      <c r="W22" s="136">
        <f t="shared" si="2"/>
        <v>31</v>
      </c>
      <c r="X22" s="125">
        <f t="shared" si="2"/>
        <v>37</v>
      </c>
      <c r="Y22" s="127">
        <f t="shared" si="2"/>
        <v>43</v>
      </c>
      <c r="Z22" s="136">
        <f t="shared" si="2"/>
        <v>78</v>
      </c>
      <c r="AA22" s="125">
        <f t="shared" si="2"/>
        <v>68</v>
      </c>
      <c r="AB22" s="127">
        <f t="shared" si="2"/>
        <v>69</v>
      </c>
      <c r="AC22" s="136">
        <f t="shared" si="2"/>
        <v>15</v>
      </c>
      <c r="AD22" s="125">
        <f t="shared" si="2"/>
        <v>29</v>
      </c>
      <c r="AE22" s="127">
        <f t="shared" si="2"/>
        <v>34</v>
      </c>
      <c r="AF22" s="136">
        <v>534</v>
      </c>
      <c r="AG22" s="126">
        <v>565</v>
      </c>
      <c r="AH22" s="127">
        <v>650</v>
      </c>
      <c r="AI22" s="109"/>
      <c r="AJ22" s="109"/>
      <c r="AK22" s="109"/>
      <c r="AL22" s="109"/>
      <c r="AM22" s="109"/>
      <c r="AN22" s="109"/>
    </row>
    <row r="23" spans="1:45">
      <c r="AQ23" s="57" t="s">
        <v>307</v>
      </c>
      <c r="AR23" s="57" t="s">
        <v>308</v>
      </c>
      <c r="AS23" s="57" t="s">
        <v>309</v>
      </c>
    </row>
    <row r="24" spans="1:45">
      <c r="AP24" s="57" t="s">
        <v>320</v>
      </c>
      <c r="AQ24" s="57">
        <v>534</v>
      </c>
      <c r="AR24" s="57">
        <v>565</v>
      </c>
      <c r="AS24" s="57">
        <v>650</v>
      </c>
    </row>
  </sheetData>
  <mergeCells count="12">
    <mergeCell ref="AC2:AE2"/>
    <mergeCell ref="AF2:AH2"/>
    <mergeCell ref="A1:AE1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15"/>
  <pageMargins left="0.7" right="0.7" top="0.75" bottom="0.75" header="0.3" footer="0.3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/>
  </sheetViews>
  <sheetFormatPr defaultRowHeight="13.5"/>
  <sheetData>
    <row r="1" spans="2:19">
      <c r="B1" s="419"/>
      <c r="C1" s="419"/>
      <c r="D1" s="419"/>
      <c r="E1" s="419"/>
      <c r="F1" s="419"/>
      <c r="G1" s="419"/>
      <c r="H1" s="419"/>
      <c r="I1" s="419"/>
    </row>
    <row r="2" spans="2:19" ht="13.5" customHeight="1">
      <c r="B2" s="419"/>
      <c r="C2" s="419"/>
      <c r="D2" s="419"/>
      <c r="E2" s="419"/>
      <c r="F2" s="419"/>
      <c r="G2" s="419"/>
      <c r="H2" s="419"/>
      <c r="I2" s="419"/>
      <c r="L2" s="137"/>
      <c r="M2" s="137"/>
      <c r="N2" s="137"/>
      <c r="O2" s="137"/>
      <c r="P2" s="137"/>
      <c r="Q2" s="137"/>
      <c r="R2" s="137"/>
      <c r="S2" s="137"/>
    </row>
    <row r="3" spans="2:19" ht="13.5" customHeight="1">
      <c r="L3" s="137"/>
      <c r="M3" s="137"/>
      <c r="N3" s="137"/>
      <c r="O3" s="137"/>
      <c r="P3" s="137"/>
      <c r="Q3" s="137"/>
      <c r="R3" s="137"/>
      <c r="S3" s="137"/>
    </row>
    <row r="4" spans="2:19" ht="16.5" customHeight="1"/>
    <row r="5" spans="2:19">
      <c r="J5" t="s">
        <v>456</v>
      </c>
    </row>
  </sheetData>
  <mergeCells count="1">
    <mergeCell ref="B1:I2"/>
  </mergeCells>
  <phoneticPr fontId="15"/>
  <pageMargins left="0.70866141732283472" right="0.31496062992125984" top="0.74803149606299213" bottom="0.35433070866141736" header="0.31496062992125984" footer="0.31496062992125984"/>
  <pageSetup paperSize="8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opLeftCell="A43" zoomScaleNormal="100" workbookViewId="0">
      <selection activeCell="H3" sqref="H3"/>
    </sheetView>
  </sheetViews>
  <sheetFormatPr defaultRowHeight="13.5"/>
  <sheetData>
    <row r="1" spans="2:19">
      <c r="B1" s="419"/>
      <c r="C1" s="419"/>
      <c r="D1" s="419"/>
      <c r="E1" s="419"/>
      <c r="F1" s="419"/>
      <c r="G1" s="419"/>
      <c r="H1" s="419"/>
      <c r="I1" s="419"/>
    </row>
    <row r="2" spans="2:19" ht="13.5" customHeight="1">
      <c r="B2" s="419"/>
      <c r="C2" s="419"/>
      <c r="D2" s="419"/>
      <c r="E2" s="419"/>
      <c r="F2" s="419"/>
      <c r="G2" s="419"/>
      <c r="H2" s="419"/>
      <c r="I2" s="419"/>
      <c r="L2" s="137"/>
      <c r="M2" s="137"/>
      <c r="N2" s="137"/>
      <c r="O2" s="137"/>
      <c r="P2" s="137"/>
      <c r="Q2" s="137"/>
      <c r="R2" s="137"/>
      <c r="S2" s="137"/>
    </row>
    <row r="3" spans="2:19" ht="13.5" customHeight="1">
      <c r="J3" t="s">
        <v>604</v>
      </c>
      <c r="L3" s="137"/>
      <c r="M3" s="137"/>
      <c r="N3" s="137"/>
      <c r="O3" s="137"/>
      <c r="P3" s="137"/>
      <c r="Q3" s="137"/>
      <c r="R3" s="137"/>
      <c r="S3" s="137"/>
    </row>
    <row r="4" spans="2:19" ht="16.5" customHeight="1"/>
    <row r="5" spans="2:19">
      <c r="J5" t="s">
        <v>456</v>
      </c>
    </row>
  </sheetData>
  <mergeCells count="1">
    <mergeCell ref="B1:I2"/>
  </mergeCells>
  <phoneticPr fontId="15"/>
  <pageMargins left="0.70866141732283472" right="0.31496062992125984" top="0.74803149606299213" bottom="0.74803149606299213" header="0.31496062992125984" footer="0.31496062992125984"/>
  <pageSetup paperSize="8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4"/>
  <sheetViews>
    <sheetView view="pageBreakPreview" zoomScaleNormal="100" zoomScaleSheetLayoutView="100" workbookViewId="0">
      <selection activeCell="T140" sqref="T140"/>
    </sheetView>
  </sheetViews>
  <sheetFormatPr defaultRowHeight="13.5"/>
  <cols>
    <col min="1" max="1" width="11.625" style="1" customWidth="1"/>
    <col min="2" max="2" width="9.75" style="1" customWidth="1"/>
    <col min="3" max="12" width="6.875" style="1" customWidth="1"/>
    <col min="13" max="13" width="7.5" style="1" customWidth="1"/>
    <col min="14" max="14" width="2.75" style="1" customWidth="1"/>
    <col min="15" max="15" width="6.125" style="1" customWidth="1"/>
    <col min="16" max="16" width="17.25" style="1" customWidth="1"/>
    <col min="17" max="17" width="2.25" style="1" customWidth="1"/>
    <col min="18" max="27" width="7.125" style="1" customWidth="1"/>
    <col min="28" max="28" width="7.875" style="1" customWidth="1"/>
    <col min="29" max="16384" width="9" style="1"/>
  </cols>
  <sheetData>
    <row r="1" spans="1:28" s="174" customFormat="1" ht="27.75" customHeight="1">
      <c r="A1" s="432" t="s">
        <v>501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173"/>
    </row>
    <row r="2" spans="1:28" ht="9.75" customHeight="1" thickBot="1">
      <c r="A2" s="33"/>
      <c r="B2" s="33"/>
      <c r="C2" s="33"/>
      <c r="D2" s="33"/>
      <c r="E2" s="33"/>
      <c r="F2" s="33"/>
      <c r="G2" s="33"/>
      <c r="H2" s="33"/>
      <c r="I2" s="33"/>
      <c r="J2" s="33"/>
      <c r="K2" s="167"/>
      <c r="L2" s="33"/>
      <c r="M2" s="33"/>
      <c r="N2" s="33"/>
    </row>
    <row r="3" spans="1:28" s="6" customFormat="1" ht="21.75" customHeight="1" thickBot="1">
      <c r="A3" s="433" t="s">
        <v>129</v>
      </c>
      <c r="B3" s="434"/>
      <c r="C3" s="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1" t="s">
        <v>117</v>
      </c>
      <c r="M3" s="4" t="s">
        <v>118</v>
      </c>
      <c r="N3" s="44"/>
      <c r="P3" s="435" t="s">
        <v>129</v>
      </c>
      <c r="Q3" s="436"/>
      <c r="R3" s="183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1" t="s">
        <v>117</v>
      </c>
      <c r="AB3" s="4" t="s">
        <v>118</v>
      </c>
    </row>
    <row r="4" spans="1:28" s="6" customFormat="1" ht="11.25" customHeight="1">
      <c r="A4" s="184" t="s">
        <v>160</v>
      </c>
      <c r="B4" s="185" t="s">
        <v>331</v>
      </c>
      <c r="C4" s="376">
        <v>0</v>
      </c>
      <c r="D4" s="275">
        <v>0</v>
      </c>
      <c r="E4" s="275">
        <v>0</v>
      </c>
      <c r="F4" s="275">
        <v>0</v>
      </c>
      <c r="G4" s="275">
        <v>0</v>
      </c>
      <c r="H4" s="275">
        <v>0</v>
      </c>
      <c r="I4" s="275">
        <v>0</v>
      </c>
      <c r="J4" s="275">
        <v>0</v>
      </c>
      <c r="K4" s="275">
        <v>0</v>
      </c>
      <c r="L4" s="325">
        <v>0</v>
      </c>
      <c r="M4" s="310">
        <f>SUM(C4:L4)</f>
        <v>0</v>
      </c>
      <c r="N4" s="186"/>
      <c r="O4" s="187"/>
      <c r="P4" s="206" t="s">
        <v>503</v>
      </c>
      <c r="Q4" s="210"/>
      <c r="R4" s="368">
        <v>1</v>
      </c>
      <c r="S4" s="276">
        <v>0</v>
      </c>
      <c r="T4" s="276">
        <v>0</v>
      </c>
      <c r="U4" s="276">
        <v>2</v>
      </c>
      <c r="V4" s="276">
        <v>0</v>
      </c>
      <c r="W4" s="276">
        <v>0</v>
      </c>
      <c r="X4" s="276">
        <v>0</v>
      </c>
      <c r="Y4" s="276">
        <v>0</v>
      </c>
      <c r="Z4" s="276">
        <v>0</v>
      </c>
      <c r="AA4" s="311">
        <v>0</v>
      </c>
      <c r="AB4" s="312">
        <f t="shared" ref="AB4:AB31" si="0">SUM(R4:AA4)</f>
        <v>3</v>
      </c>
    </row>
    <row r="5" spans="1:28" s="6" customFormat="1" ht="11.25" customHeight="1">
      <c r="A5" s="188"/>
      <c r="B5" s="189" t="s">
        <v>458</v>
      </c>
      <c r="C5" s="368">
        <v>0</v>
      </c>
      <c r="D5" s="276">
        <v>0</v>
      </c>
      <c r="E5" s="276">
        <v>0</v>
      </c>
      <c r="F5" s="276">
        <v>0</v>
      </c>
      <c r="G5" s="276">
        <v>0</v>
      </c>
      <c r="H5" s="276">
        <v>0</v>
      </c>
      <c r="I5" s="276">
        <v>0</v>
      </c>
      <c r="J5" s="276">
        <v>0</v>
      </c>
      <c r="K5" s="276">
        <v>0</v>
      </c>
      <c r="L5" s="311">
        <v>0</v>
      </c>
      <c r="M5" s="312">
        <f>SUM(C5:L5)</f>
        <v>0</v>
      </c>
      <c r="N5" s="186"/>
      <c r="O5" s="187"/>
      <c r="P5" s="206" t="s">
        <v>459</v>
      </c>
      <c r="Q5" s="210"/>
      <c r="R5" s="368">
        <v>1</v>
      </c>
      <c r="S5" s="276">
        <v>0</v>
      </c>
      <c r="T5" s="276">
        <v>1</v>
      </c>
      <c r="U5" s="276">
        <v>4</v>
      </c>
      <c r="V5" s="276">
        <v>2</v>
      </c>
      <c r="W5" s="276">
        <v>0</v>
      </c>
      <c r="X5" s="276">
        <v>3</v>
      </c>
      <c r="Y5" s="276">
        <v>0</v>
      </c>
      <c r="Z5" s="276">
        <v>1</v>
      </c>
      <c r="AA5" s="311">
        <v>0</v>
      </c>
      <c r="AB5" s="312">
        <f t="shared" si="0"/>
        <v>12</v>
      </c>
    </row>
    <row r="6" spans="1:28" s="6" customFormat="1" ht="11.25" customHeight="1">
      <c r="A6" s="188"/>
      <c r="B6" s="189" t="s">
        <v>472</v>
      </c>
      <c r="C6" s="368">
        <v>2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311">
        <v>0</v>
      </c>
      <c r="M6" s="312">
        <f>SUM(C6:L6)</f>
        <v>2</v>
      </c>
      <c r="N6" s="186"/>
      <c r="O6" s="187"/>
      <c r="P6" s="206" t="s">
        <v>334</v>
      </c>
      <c r="Q6" s="210"/>
      <c r="R6" s="368">
        <v>0</v>
      </c>
      <c r="S6" s="276">
        <v>0</v>
      </c>
      <c r="T6" s="276">
        <v>1</v>
      </c>
      <c r="U6" s="276">
        <v>0</v>
      </c>
      <c r="V6" s="276">
        <v>0</v>
      </c>
      <c r="W6" s="276">
        <v>0</v>
      </c>
      <c r="X6" s="276">
        <v>0</v>
      </c>
      <c r="Y6" s="276">
        <v>0</v>
      </c>
      <c r="Z6" s="276">
        <v>0</v>
      </c>
      <c r="AA6" s="311">
        <v>0</v>
      </c>
      <c r="AB6" s="312">
        <f t="shared" si="0"/>
        <v>1</v>
      </c>
    </row>
    <row r="7" spans="1:28" s="6" customFormat="1" ht="11.25" customHeight="1">
      <c r="A7" s="188"/>
      <c r="B7" s="189" t="s">
        <v>332</v>
      </c>
      <c r="C7" s="368">
        <v>4</v>
      </c>
      <c r="D7" s="276">
        <v>0</v>
      </c>
      <c r="E7" s="276">
        <v>0</v>
      </c>
      <c r="F7" s="276">
        <v>0</v>
      </c>
      <c r="G7" s="276">
        <v>0</v>
      </c>
      <c r="H7" s="276">
        <v>0</v>
      </c>
      <c r="I7" s="276">
        <v>1</v>
      </c>
      <c r="J7" s="276">
        <v>0</v>
      </c>
      <c r="K7" s="276">
        <v>1</v>
      </c>
      <c r="L7" s="311">
        <v>0</v>
      </c>
      <c r="M7" s="312">
        <f>SUM(C7:L7)</f>
        <v>6</v>
      </c>
      <c r="N7" s="186"/>
      <c r="O7" s="187"/>
      <c r="P7" s="206" t="s">
        <v>335</v>
      </c>
      <c r="Q7" s="210"/>
      <c r="R7" s="368">
        <v>0</v>
      </c>
      <c r="S7" s="276">
        <v>0</v>
      </c>
      <c r="T7" s="276">
        <v>0</v>
      </c>
      <c r="U7" s="276">
        <v>1</v>
      </c>
      <c r="V7" s="276">
        <v>2</v>
      </c>
      <c r="W7" s="276">
        <v>0</v>
      </c>
      <c r="X7" s="276">
        <v>0</v>
      </c>
      <c r="Y7" s="276">
        <v>0</v>
      </c>
      <c r="Z7" s="276">
        <v>0</v>
      </c>
      <c r="AA7" s="311">
        <v>0</v>
      </c>
      <c r="AB7" s="312">
        <f t="shared" si="0"/>
        <v>3</v>
      </c>
    </row>
    <row r="8" spans="1:28" s="6" customFormat="1" ht="11.25" customHeight="1">
      <c r="A8" s="188"/>
      <c r="B8" s="189" t="s">
        <v>333</v>
      </c>
      <c r="C8" s="368">
        <v>0</v>
      </c>
      <c r="D8" s="276">
        <v>0</v>
      </c>
      <c r="E8" s="276">
        <v>0</v>
      </c>
      <c r="F8" s="276">
        <v>0</v>
      </c>
      <c r="G8" s="276">
        <v>0</v>
      </c>
      <c r="H8" s="276">
        <v>0</v>
      </c>
      <c r="I8" s="276">
        <v>0</v>
      </c>
      <c r="J8" s="276">
        <v>0</v>
      </c>
      <c r="K8" s="276">
        <v>0</v>
      </c>
      <c r="L8" s="311">
        <v>0</v>
      </c>
      <c r="M8" s="312">
        <f>SUM(C8:L8)</f>
        <v>0</v>
      </c>
      <c r="N8" s="186"/>
      <c r="O8" s="187"/>
      <c r="P8" s="206" t="s">
        <v>336</v>
      </c>
      <c r="Q8" s="210"/>
      <c r="R8" s="368">
        <v>0</v>
      </c>
      <c r="S8" s="276">
        <v>0</v>
      </c>
      <c r="T8" s="276">
        <v>3</v>
      </c>
      <c r="U8" s="276">
        <v>2</v>
      </c>
      <c r="V8" s="276">
        <v>0</v>
      </c>
      <c r="W8" s="276">
        <v>0</v>
      </c>
      <c r="X8" s="276">
        <v>1</v>
      </c>
      <c r="Y8" s="276">
        <v>1</v>
      </c>
      <c r="Z8" s="276">
        <v>2</v>
      </c>
      <c r="AA8" s="311">
        <v>0</v>
      </c>
      <c r="AB8" s="312">
        <f t="shared" si="0"/>
        <v>9</v>
      </c>
    </row>
    <row r="9" spans="1:28" s="6" customFormat="1" ht="11.25" customHeight="1">
      <c r="A9" s="191"/>
      <c r="B9" s="192" t="s">
        <v>219</v>
      </c>
      <c r="C9" s="377">
        <f t="shared" ref="C9:M9" si="1">SUM(C4:C8)</f>
        <v>6</v>
      </c>
      <c r="D9" s="377">
        <f t="shared" si="1"/>
        <v>0</v>
      </c>
      <c r="E9" s="377">
        <f t="shared" si="1"/>
        <v>0</v>
      </c>
      <c r="F9" s="377">
        <f t="shared" si="1"/>
        <v>0</v>
      </c>
      <c r="G9" s="377">
        <f t="shared" si="1"/>
        <v>0</v>
      </c>
      <c r="H9" s="377">
        <f t="shared" si="1"/>
        <v>0</v>
      </c>
      <c r="I9" s="377">
        <f t="shared" si="1"/>
        <v>1</v>
      </c>
      <c r="J9" s="377">
        <f t="shared" si="1"/>
        <v>0</v>
      </c>
      <c r="K9" s="377">
        <f t="shared" si="1"/>
        <v>1</v>
      </c>
      <c r="L9" s="378">
        <f t="shared" si="1"/>
        <v>0</v>
      </c>
      <c r="M9" s="379">
        <f t="shared" si="1"/>
        <v>8</v>
      </c>
      <c r="N9" s="186"/>
      <c r="O9" s="187"/>
      <c r="P9" s="206" t="s">
        <v>504</v>
      </c>
      <c r="Q9" s="210"/>
      <c r="R9" s="368">
        <v>1</v>
      </c>
      <c r="S9" s="276">
        <v>0</v>
      </c>
      <c r="T9" s="276">
        <v>0</v>
      </c>
      <c r="U9" s="276">
        <v>1</v>
      </c>
      <c r="V9" s="276">
        <v>0</v>
      </c>
      <c r="W9" s="276">
        <v>0</v>
      </c>
      <c r="X9" s="276">
        <v>1</v>
      </c>
      <c r="Y9" s="276">
        <v>0</v>
      </c>
      <c r="Z9" s="276">
        <v>0</v>
      </c>
      <c r="AA9" s="311">
        <v>1</v>
      </c>
      <c r="AB9" s="312">
        <f t="shared" si="0"/>
        <v>4</v>
      </c>
    </row>
    <row r="10" spans="1:28" s="6" customFormat="1" ht="11.25" customHeight="1">
      <c r="A10" s="193" t="s">
        <v>165</v>
      </c>
      <c r="B10" s="189" t="s">
        <v>166</v>
      </c>
      <c r="C10" s="368">
        <v>3</v>
      </c>
      <c r="D10" s="276">
        <v>0</v>
      </c>
      <c r="E10" s="276">
        <v>2</v>
      </c>
      <c r="F10" s="276">
        <v>0</v>
      </c>
      <c r="G10" s="276">
        <v>1</v>
      </c>
      <c r="H10" s="276">
        <v>0</v>
      </c>
      <c r="I10" s="276">
        <v>2</v>
      </c>
      <c r="J10" s="276">
        <v>1</v>
      </c>
      <c r="K10" s="276">
        <v>0</v>
      </c>
      <c r="L10" s="311">
        <v>0</v>
      </c>
      <c r="M10" s="312">
        <f t="shared" ref="M10:M19" si="2">SUM(C10:L10)</f>
        <v>9</v>
      </c>
      <c r="N10" s="186"/>
      <c r="O10" s="187"/>
      <c r="P10" s="206" t="s">
        <v>460</v>
      </c>
      <c r="Q10" s="210"/>
      <c r="R10" s="368">
        <v>0</v>
      </c>
      <c r="S10" s="276">
        <v>0</v>
      </c>
      <c r="T10" s="276">
        <v>1</v>
      </c>
      <c r="U10" s="276">
        <v>0</v>
      </c>
      <c r="V10" s="276">
        <v>0</v>
      </c>
      <c r="W10" s="276">
        <v>0</v>
      </c>
      <c r="X10" s="276">
        <v>0</v>
      </c>
      <c r="Y10" s="276">
        <v>0</v>
      </c>
      <c r="Z10" s="276">
        <v>1</v>
      </c>
      <c r="AA10" s="311">
        <v>0</v>
      </c>
      <c r="AB10" s="312">
        <f t="shared" si="0"/>
        <v>2</v>
      </c>
    </row>
    <row r="11" spans="1:28" s="6" customFormat="1" ht="11.25" customHeight="1">
      <c r="A11" s="188"/>
      <c r="B11" s="189" t="s">
        <v>167</v>
      </c>
      <c r="C11" s="368">
        <v>4</v>
      </c>
      <c r="D11" s="276">
        <v>0</v>
      </c>
      <c r="E11" s="276">
        <v>0</v>
      </c>
      <c r="F11" s="276">
        <v>2</v>
      </c>
      <c r="G11" s="276">
        <v>0</v>
      </c>
      <c r="H11" s="276">
        <v>0</v>
      </c>
      <c r="I11" s="276">
        <v>3</v>
      </c>
      <c r="J11" s="276">
        <v>1</v>
      </c>
      <c r="K11" s="276">
        <v>0</v>
      </c>
      <c r="L11" s="311">
        <v>0</v>
      </c>
      <c r="M11" s="312">
        <f t="shared" si="2"/>
        <v>10</v>
      </c>
      <c r="N11" s="186"/>
      <c r="O11" s="187"/>
      <c r="P11" s="206" t="s">
        <v>511</v>
      </c>
      <c r="Q11" s="210"/>
      <c r="R11" s="368">
        <v>0</v>
      </c>
      <c r="S11" s="276">
        <v>0</v>
      </c>
      <c r="T11" s="276">
        <v>0</v>
      </c>
      <c r="U11" s="276">
        <v>1</v>
      </c>
      <c r="V11" s="276">
        <v>0</v>
      </c>
      <c r="W11" s="276">
        <v>0</v>
      </c>
      <c r="X11" s="276">
        <v>0</v>
      </c>
      <c r="Y11" s="276">
        <v>0</v>
      </c>
      <c r="Z11" s="276">
        <v>0</v>
      </c>
      <c r="AA11" s="311">
        <v>0</v>
      </c>
      <c r="AB11" s="312">
        <f t="shared" si="0"/>
        <v>1</v>
      </c>
    </row>
    <row r="12" spans="1:28" s="6" customFormat="1" ht="11.25" customHeight="1">
      <c r="A12" s="188"/>
      <c r="B12" s="189" t="s">
        <v>168</v>
      </c>
      <c r="C12" s="368">
        <v>5</v>
      </c>
      <c r="D12" s="276">
        <v>1</v>
      </c>
      <c r="E12" s="276">
        <v>0</v>
      </c>
      <c r="F12" s="276">
        <v>0</v>
      </c>
      <c r="G12" s="276">
        <v>0</v>
      </c>
      <c r="H12" s="276">
        <v>0</v>
      </c>
      <c r="I12" s="276">
        <v>3</v>
      </c>
      <c r="J12" s="276">
        <v>0</v>
      </c>
      <c r="K12" s="276">
        <v>1</v>
      </c>
      <c r="L12" s="311">
        <v>0</v>
      </c>
      <c r="M12" s="312">
        <f t="shared" si="2"/>
        <v>10</v>
      </c>
      <c r="N12" s="186"/>
      <c r="O12" s="187"/>
      <c r="P12" s="206" t="s">
        <v>423</v>
      </c>
      <c r="Q12" s="210"/>
      <c r="R12" s="368">
        <v>2</v>
      </c>
      <c r="S12" s="276">
        <v>1</v>
      </c>
      <c r="T12" s="276">
        <v>0</v>
      </c>
      <c r="U12" s="276">
        <v>0</v>
      </c>
      <c r="V12" s="276">
        <v>0</v>
      </c>
      <c r="W12" s="276">
        <v>0</v>
      </c>
      <c r="X12" s="276">
        <v>0</v>
      </c>
      <c r="Y12" s="276">
        <v>1</v>
      </c>
      <c r="Z12" s="276">
        <v>1</v>
      </c>
      <c r="AA12" s="311">
        <v>0</v>
      </c>
      <c r="AB12" s="312">
        <f t="shared" si="0"/>
        <v>5</v>
      </c>
    </row>
    <row r="13" spans="1:28" s="6" customFormat="1" ht="11.25" customHeight="1">
      <c r="A13" s="188"/>
      <c r="B13" s="189" t="s">
        <v>153</v>
      </c>
      <c r="C13" s="368">
        <v>1</v>
      </c>
      <c r="D13" s="276">
        <v>0</v>
      </c>
      <c r="E13" s="276">
        <v>0</v>
      </c>
      <c r="F13" s="276">
        <v>1</v>
      </c>
      <c r="G13" s="276">
        <v>0</v>
      </c>
      <c r="H13" s="276">
        <v>0</v>
      </c>
      <c r="I13" s="276">
        <v>1</v>
      </c>
      <c r="J13" s="276">
        <v>0</v>
      </c>
      <c r="K13" s="276">
        <v>0</v>
      </c>
      <c r="L13" s="311">
        <v>0</v>
      </c>
      <c r="M13" s="312">
        <f t="shared" si="2"/>
        <v>3</v>
      </c>
      <c r="N13" s="186"/>
      <c r="O13" s="187"/>
      <c r="P13" s="206" t="s">
        <v>519</v>
      </c>
      <c r="Q13" s="210"/>
      <c r="R13" s="368">
        <v>0</v>
      </c>
      <c r="S13" s="276">
        <v>0</v>
      </c>
      <c r="T13" s="276">
        <v>0</v>
      </c>
      <c r="U13" s="276">
        <v>0</v>
      </c>
      <c r="V13" s="276">
        <v>0</v>
      </c>
      <c r="W13" s="276">
        <v>1</v>
      </c>
      <c r="X13" s="276">
        <v>0</v>
      </c>
      <c r="Y13" s="276">
        <v>0</v>
      </c>
      <c r="Z13" s="276">
        <v>0</v>
      </c>
      <c r="AA13" s="311">
        <v>0</v>
      </c>
      <c r="AB13" s="312">
        <f t="shared" si="0"/>
        <v>1</v>
      </c>
    </row>
    <row r="14" spans="1:28" s="6" customFormat="1" ht="11.25" customHeight="1">
      <c r="A14" s="188"/>
      <c r="B14" s="189" t="s">
        <v>154</v>
      </c>
      <c r="C14" s="368">
        <v>4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4</v>
      </c>
      <c r="J14" s="276">
        <v>0</v>
      </c>
      <c r="K14" s="276">
        <v>1</v>
      </c>
      <c r="L14" s="311">
        <v>1</v>
      </c>
      <c r="M14" s="312">
        <f t="shared" si="2"/>
        <v>12</v>
      </c>
      <c r="N14" s="186"/>
      <c r="O14" s="187"/>
      <c r="P14" s="206" t="s">
        <v>339</v>
      </c>
      <c r="Q14" s="210"/>
      <c r="R14" s="368">
        <v>0</v>
      </c>
      <c r="S14" s="276">
        <v>0</v>
      </c>
      <c r="T14" s="276">
        <v>1</v>
      </c>
      <c r="U14" s="276">
        <v>1</v>
      </c>
      <c r="V14" s="276">
        <v>0</v>
      </c>
      <c r="W14" s="276">
        <v>0</v>
      </c>
      <c r="X14" s="276">
        <v>0</v>
      </c>
      <c r="Y14" s="276">
        <v>0</v>
      </c>
      <c r="Z14" s="276">
        <v>1</v>
      </c>
      <c r="AA14" s="311">
        <v>0</v>
      </c>
      <c r="AB14" s="312">
        <f t="shared" si="0"/>
        <v>3</v>
      </c>
    </row>
    <row r="15" spans="1:28" s="6" customFormat="1" ht="11.25" customHeight="1">
      <c r="A15" s="188"/>
      <c r="B15" s="189" t="s">
        <v>157</v>
      </c>
      <c r="C15" s="368">
        <v>3</v>
      </c>
      <c r="D15" s="276">
        <v>0</v>
      </c>
      <c r="E15" s="276">
        <v>2</v>
      </c>
      <c r="F15" s="276">
        <v>2</v>
      </c>
      <c r="G15" s="276">
        <v>1</v>
      </c>
      <c r="H15" s="276">
        <v>0</v>
      </c>
      <c r="I15" s="276">
        <v>2</v>
      </c>
      <c r="J15" s="276">
        <v>0</v>
      </c>
      <c r="K15" s="276">
        <v>2</v>
      </c>
      <c r="L15" s="311">
        <v>0</v>
      </c>
      <c r="M15" s="312">
        <f t="shared" si="2"/>
        <v>12</v>
      </c>
      <c r="N15" s="186"/>
      <c r="O15" s="187"/>
      <c r="P15" s="206" t="s">
        <v>474</v>
      </c>
      <c r="Q15" s="210"/>
      <c r="R15" s="368">
        <v>1</v>
      </c>
      <c r="S15" s="276">
        <v>0</v>
      </c>
      <c r="T15" s="276">
        <v>0</v>
      </c>
      <c r="U15" s="276">
        <v>0</v>
      </c>
      <c r="V15" s="276">
        <v>0</v>
      </c>
      <c r="W15" s="276">
        <v>0</v>
      </c>
      <c r="X15" s="276">
        <v>0</v>
      </c>
      <c r="Y15" s="276">
        <v>0</v>
      </c>
      <c r="Z15" s="276">
        <v>0</v>
      </c>
      <c r="AA15" s="311">
        <v>0</v>
      </c>
      <c r="AB15" s="312">
        <f t="shared" si="0"/>
        <v>1</v>
      </c>
    </row>
    <row r="16" spans="1:28" s="6" customFormat="1" ht="11.25" customHeight="1">
      <c r="A16" s="188"/>
      <c r="B16" s="189" t="s">
        <v>155</v>
      </c>
      <c r="C16" s="368">
        <v>25</v>
      </c>
      <c r="D16" s="276">
        <v>0</v>
      </c>
      <c r="E16" s="276">
        <v>1</v>
      </c>
      <c r="F16" s="276">
        <v>7</v>
      </c>
      <c r="G16" s="276">
        <v>3</v>
      </c>
      <c r="H16" s="276">
        <v>0</v>
      </c>
      <c r="I16" s="276">
        <v>15</v>
      </c>
      <c r="J16" s="276">
        <v>1</v>
      </c>
      <c r="K16" s="276">
        <v>7</v>
      </c>
      <c r="L16" s="311">
        <v>0</v>
      </c>
      <c r="M16" s="312">
        <f t="shared" si="2"/>
        <v>59</v>
      </c>
      <c r="N16" s="186"/>
      <c r="O16" s="187"/>
      <c r="P16" s="206" t="s">
        <v>342</v>
      </c>
      <c r="Q16" s="210"/>
      <c r="R16" s="368">
        <v>0</v>
      </c>
      <c r="S16" s="276">
        <v>1</v>
      </c>
      <c r="T16" s="276">
        <v>0</v>
      </c>
      <c r="U16" s="276">
        <v>1</v>
      </c>
      <c r="V16" s="276">
        <v>0</v>
      </c>
      <c r="W16" s="276">
        <v>1</v>
      </c>
      <c r="X16" s="276">
        <v>1</v>
      </c>
      <c r="Y16" s="276">
        <v>0</v>
      </c>
      <c r="Z16" s="276">
        <v>0</v>
      </c>
      <c r="AA16" s="311">
        <v>0</v>
      </c>
      <c r="AB16" s="312">
        <f t="shared" si="0"/>
        <v>4</v>
      </c>
    </row>
    <row r="17" spans="1:28" s="6" customFormat="1" ht="11.25" customHeight="1">
      <c r="A17" s="188"/>
      <c r="B17" s="189" t="s">
        <v>169</v>
      </c>
      <c r="C17" s="368">
        <v>1</v>
      </c>
      <c r="D17" s="276">
        <v>0</v>
      </c>
      <c r="E17" s="276">
        <v>0</v>
      </c>
      <c r="F17" s="276">
        <v>0</v>
      </c>
      <c r="G17" s="276">
        <v>1</v>
      </c>
      <c r="H17" s="276">
        <v>0</v>
      </c>
      <c r="I17" s="276">
        <v>1</v>
      </c>
      <c r="J17" s="276">
        <v>0</v>
      </c>
      <c r="K17" s="276">
        <v>0</v>
      </c>
      <c r="L17" s="311">
        <v>0</v>
      </c>
      <c r="M17" s="312">
        <f t="shared" si="2"/>
        <v>3</v>
      </c>
      <c r="N17" s="186"/>
      <c r="O17" s="187"/>
      <c r="P17" s="206" t="s">
        <v>343</v>
      </c>
      <c r="Q17" s="210"/>
      <c r="R17" s="368">
        <v>0</v>
      </c>
      <c r="S17" s="276">
        <v>0</v>
      </c>
      <c r="T17" s="276">
        <v>0</v>
      </c>
      <c r="U17" s="276">
        <v>0</v>
      </c>
      <c r="V17" s="276">
        <v>0</v>
      </c>
      <c r="W17" s="276">
        <v>1</v>
      </c>
      <c r="X17" s="276">
        <v>0</v>
      </c>
      <c r="Y17" s="276">
        <v>0</v>
      </c>
      <c r="Z17" s="276">
        <v>0</v>
      </c>
      <c r="AA17" s="311">
        <v>0</v>
      </c>
      <c r="AB17" s="312">
        <f t="shared" si="0"/>
        <v>1</v>
      </c>
    </row>
    <row r="18" spans="1:28" s="6" customFormat="1" ht="11.25" customHeight="1">
      <c r="A18" s="188"/>
      <c r="B18" s="189" t="s">
        <v>170</v>
      </c>
      <c r="C18" s="368">
        <v>1</v>
      </c>
      <c r="D18" s="276">
        <v>0</v>
      </c>
      <c r="E18" s="276">
        <v>0</v>
      </c>
      <c r="F18" s="276">
        <v>1</v>
      </c>
      <c r="G18" s="276">
        <v>0</v>
      </c>
      <c r="H18" s="276">
        <v>0</v>
      </c>
      <c r="I18" s="276">
        <v>0</v>
      </c>
      <c r="J18" s="276">
        <v>1</v>
      </c>
      <c r="K18" s="276">
        <v>2</v>
      </c>
      <c r="L18" s="311">
        <v>0</v>
      </c>
      <c r="M18" s="312">
        <f t="shared" si="2"/>
        <v>5</v>
      </c>
      <c r="N18" s="186"/>
      <c r="O18" s="187"/>
      <c r="P18" s="206" t="s">
        <v>344</v>
      </c>
      <c r="Q18" s="210"/>
      <c r="R18" s="368">
        <v>0</v>
      </c>
      <c r="S18" s="276">
        <v>0</v>
      </c>
      <c r="T18" s="276">
        <v>0</v>
      </c>
      <c r="U18" s="276">
        <v>1</v>
      </c>
      <c r="V18" s="276">
        <v>2</v>
      </c>
      <c r="W18" s="276">
        <v>0</v>
      </c>
      <c r="X18" s="276">
        <v>0</v>
      </c>
      <c r="Y18" s="276">
        <v>0</v>
      </c>
      <c r="Z18" s="276">
        <v>2</v>
      </c>
      <c r="AA18" s="311">
        <v>1</v>
      </c>
      <c r="AB18" s="312">
        <f t="shared" si="0"/>
        <v>6</v>
      </c>
    </row>
    <row r="19" spans="1:28" s="6" customFormat="1" ht="11.25" customHeight="1">
      <c r="A19" s="188"/>
      <c r="B19" s="189" t="s">
        <v>171</v>
      </c>
      <c r="C19" s="368">
        <v>14</v>
      </c>
      <c r="D19" s="276">
        <v>1</v>
      </c>
      <c r="E19" s="276">
        <v>2</v>
      </c>
      <c r="F19" s="276">
        <v>1</v>
      </c>
      <c r="G19" s="276">
        <v>0</v>
      </c>
      <c r="H19" s="276">
        <v>0</v>
      </c>
      <c r="I19" s="276">
        <v>6</v>
      </c>
      <c r="J19" s="276">
        <v>0</v>
      </c>
      <c r="K19" s="276">
        <v>3</v>
      </c>
      <c r="L19" s="311">
        <v>0</v>
      </c>
      <c r="M19" s="312">
        <f t="shared" si="2"/>
        <v>27</v>
      </c>
      <c r="N19" s="186"/>
      <c r="O19" s="187"/>
      <c r="P19" s="206" t="s">
        <v>345</v>
      </c>
      <c r="Q19" s="210"/>
      <c r="R19" s="368">
        <v>1</v>
      </c>
      <c r="S19" s="276">
        <v>0</v>
      </c>
      <c r="T19" s="276">
        <v>0</v>
      </c>
      <c r="U19" s="276">
        <v>0</v>
      </c>
      <c r="V19" s="276">
        <v>0</v>
      </c>
      <c r="W19" s="276">
        <v>0</v>
      </c>
      <c r="X19" s="276">
        <v>0</v>
      </c>
      <c r="Y19" s="276">
        <v>0</v>
      </c>
      <c r="Z19" s="276">
        <v>0</v>
      </c>
      <c r="AA19" s="311">
        <v>0</v>
      </c>
      <c r="AB19" s="312">
        <f t="shared" si="0"/>
        <v>1</v>
      </c>
    </row>
    <row r="20" spans="1:28" s="6" customFormat="1" ht="11.25" customHeight="1">
      <c r="A20" s="191"/>
      <c r="B20" s="192" t="s">
        <v>219</v>
      </c>
      <c r="C20" s="377">
        <f t="shared" ref="C20:M20" si="3">SUM(C10:C19)</f>
        <v>61</v>
      </c>
      <c r="D20" s="377">
        <f t="shared" si="3"/>
        <v>2</v>
      </c>
      <c r="E20" s="377">
        <f t="shared" si="3"/>
        <v>7</v>
      </c>
      <c r="F20" s="377">
        <f t="shared" si="3"/>
        <v>15</v>
      </c>
      <c r="G20" s="377">
        <f t="shared" si="3"/>
        <v>7</v>
      </c>
      <c r="H20" s="377">
        <f t="shared" si="3"/>
        <v>0</v>
      </c>
      <c r="I20" s="377">
        <f t="shared" si="3"/>
        <v>37</v>
      </c>
      <c r="J20" s="377">
        <f t="shared" si="3"/>
        <v>4</v>
      </c>
      <c r="K20" s="377">
        <f t="shared" si="3"/>
        <v>16</v>
      </c>
      <c r="L20" s="378">
        <f t="shared" si="3"/>
        <v>1</v>
      </c>
      <c r="M20" s="379">
        <f t="shared" si="3"/>
        <v>150</v>
      </c>
      <c r="N20" s="186"/>
      <c r="O20" s="187"/>
      <c r="P20" s="206" t="s">
        <v>346</v>
      </c>
      <c r="Q20" s="210"/>
      <c r="R20" s="368">
        <v>0</v>
      </c>
      <c r="S20" s="276">
        <v>3</v>
      </c>
      <c r="T20" s="276">
        <v>0</v>
      </c>
      <c r="U20" s="276">
        <v>0</v>
      </c>
      <c r="V20" s="276">
        <v>2</v>
      </c>
      <c r="W20" s="276">
        <v>0</v>
      </c>
      <c r="X20" s="276">
        <v>0</v>
      </c>
      <c r="Y20" s="276">
        <v>0</v>
      </c>
      <c r="Z20" s="276">
        <v>1</v>
      </c>
      <c r="AA20" s="311">
        <v>2</v>
      </c>
      <c r="AB20" s="312">
        <f t="shared" si="0"/>
        <v>8</v>
      </c>
    </row>
    <row r="21" spans="1:28" s="6" customFormat="1" ht="11.25" customHeight="1">
      <c r="A21" s="193" t="s">
        <v>172</v>
      </c>
      <c r="B21" s="189" t="s">
        <v>173</v>
      </c>
      <c r="C21" s="368">
        <v>2</v>
      </c>
      <c r="D21" s="276">
        <v>0</v>
      </c>
      <c r="E21" s="276">
        <v>3</v>
      </c>
      <c r="F21" s="276">
        <v>2</v>
      </c>
      <c r="G21" s="276">
        <v>0</v>
      </c>
      <c r="H21" s="276">
        <v>1</v>
      </c>
      <c r="I21" s="276">
        <v>0</v>
      </c>
      <c r="J21" s="276">
        <v>0</v>
      </c>
      <c r="K21" s="276">
        <v>2</v>
      </c>
      <c r="L21" s="311">
        <v>0</v>
      </c>
      <c r="M21" s="312">
        <f t="shared" ref="M21:M31" si="4">SUM(C21:L21)</f>
        <v>10</v>
      </c>
      <c r="N21" s="186"/>
      <c r="O21" s="187"/>
      <c r="P21" s="206" t="s">
        <v>505</v>
      </c>
      <c r="Q21" s="210"/>
      <c r="R21" s="368">
        <v>1</v>
      </c>
      <c r="S21" s="276">
        <v>0</v>
      </c>
      <c r="T21" s="276">
        <v>0</v>
      </c>
      <c r="U21" s="276">
        <v>1</v>
      </c>
      <c r="V21" s="276">
        <v>0</v>
      </c>
      <c r="W21" s="276">
        <v>0</v>
      </c>
      <c r="X21" s="276">
        <v>0</v>
      </c>
      <c r="Y21" s="276">
        <v>0</v>
      </c>
      <c r="Z21" s="276">
        <v>0</v>
      </c>
      <c r="AA21" s="311">
        <v>0</v>
      </c>
      <c r="AB21" s="312">
        <f t="shared" si="0"/>
        <v>2</v>
      </c>
    </row>
    <row r="22" spans="1:28" s="6" customFormat="1" ht="11.25" customHeight="1">
      <c r="A22" s="188"/>
      <c r="B22" s="189" t="s">
        <v>174</v>
      </c>
      <c r="C22" s="368">
        <v>11</v>
      </c>
      <c r="D22" s="276">
        <v>3</v>
      </c>
      <c r="E22" s="276">
        <v>9</v>
      </c>
      <c r="F22" s="276">
        <v>2</v>
      </c>
      <c r="G22" s="276">
        <v>3</v>
      </c>
      <c r="H22" s="276">
        <v>2</v>
      </c>
      <c r="I22" s="276">
        <v>8</v>
      </c>
      <c r="J22" s="276">
        <v>4</v>
      </c>
      <c r="K22" s="276">
        <v>2</v>
      </c>
      <c r="L22" s="311">
        <v>4</v>
      </c>
      <c r="M22" s="312">
        <f t="shared" si="4"/>
        <v>48</v>
      </c>
      <c r="N22" s="186"/>
      <c r="O22" s="187"/>
      <c r="P22" s="206" t="s">
        <v>506</v>
      </c>
      <c r="Q22" s="210"/>
      <c r="R22" s="368">
        <v>1</v>
      </c>
      <c r="S22" s="276">
        <v>0</v>
      </c>
      <c r="T22" s="276">
        <v>0</v>
      </c>
      <c r="U22" s="276">
        <v>0</v>
      </c>
      <c r="V22" s="276">
        <v>0</v>
      </c>
      <c r="W22" s="276">
        <v>0</v>
      </c>
      <c r="X22" s="276">
        <v>0</v>
      </c>
      <c r="Y22" s="276">
        <v>0</v>
      </c>
      <c r="Z22" s="276">
        <v>0</v>
      </c>
      <c r="AA22" s="311">
        <v>0</v>
      </c>
      <c r="AB22" s="312">
        <f t="shared" si="0"/>
        <v>1</v>
      </c>
    </row>
    <row r="23" spans="1:28" s="6" customFormat="1" ht="11.25" customHeight="1">
      <c r="A23" s="188"/>
      <c r="B23" s="189" t="s">
        <v>175</v>
      </c>
      <c r="C23" s="368">
        <v>4</v>
      </c>
      <c r="D23" s="276">
        <v>2</v>
      </c>
      <c r="E23" s="276">
        <v>4</v>
      </c>
      <c r="F23" s="276">
        <v>2</v>
      </c>
      <c r="G23" s="276">
        <v>3</v>
      </c>
      <c r="H23" s="276">
        <v>2</v>
      </c>
      <c r="I23" s="276">
        <v>9</v>
      </c>
      <c r="J23" s="276">
        <v>0</v>
      </c>
      <c r="K23" s="276">
        <v>3</v>
      </c>
      <c r="L23" s="311">
        <v>2</v>
      </c>
      <c r="M23" s="312">
        <f t="shared" si="4"/>
        <v>31</v>
      </c>
      <c r="N23" s="186"/>
      <c r="O23" s="187"/>
      <c r="P23" s="206" t="s">
        <v>510</v>
      </c>
      <c r="Q23" s="210"/>
      <c r="R23" s="368">
        <v>0</v>
      </c>
      <c r="S23" s="276">
        <v>0</v>
      </c>
      <c r="T23" s="276">
        <v>1</v>
      </c>
      <c r="U23" s="276">
        <v>0</v>
      </c>
      <c r="V23" s="276">
        <v>0</v>
      </c>
      <c r="W23" s="276">
        <v>0</v>
      </c>
      <c r="X23" s="276">
        <v>0</v>
      </c>
      <c r="Y23" s="276">
        <v>0</v>
      </c>
      <c r="Z23" s="276">
        <v>0</v>
      </c>
      <c r="AA23" s="311">
        <v>0</v>
      </c>
      <c r="AB23" s="312">
        <f t="shared" si="0"/>
        <v>1</v>
      </c>
    </row>
    <row r="24" spans="1:28" s="6" customFormat="1" ht="11.25" customHeight="1">
      <c r="A24" s="188"/>
      <c r="B24" s="189" t="s">
        <v>176</v>
      </c>
      <c r="C24" s="368">
        <v>15</v>
      </c>
      <c r="D24" s="276">
        <v>1</v>
      </c>
      <c r="E24" s="276">
        <v>4</v>
      </c>
      <c r="F24" s="276">
        <v>0</v>
      </c>
      <c r="G24" s="276">
        <v>2</v>
      </c>
      <c r="H24" s="276">
        <v>3</v>
      </c>
      <c r="I24" s="276">
        <v>1</v>
      </c>
      <c r="J24" s="276">
        <v>0</v>
      </c>
      <c r="K24" s="276">
        <v>3</v>
      </c>
      <c r="L24" s="311">
        <v>1</v>
      </c>
      <c r="M24" s="312">
        <f t="shared" si="4"/>
        <v>30</v>
      </c>
      <c r="N24" s="186"/>
      <c r="O24" s="187"/>
      <c r="P24" s="206" t="s">
        <v>514</v>
      </c>
      <c r="Q24" s="210"/>
      <c r="R24" s="368">
        <v>0</v>
      </c>
      <c r="S24" s="276">
        <v>0</v>
      </c>
      <c r="T24" s="276">
        <v>0</v>
      </c>
      <c r="U24" s="276">
        <v>0</v>
      </c>
      <c r="V24" s="276">
        <v>1</v>
      </c>
      <c r="W24" s="276">
        <v>0</v>
      </c>
      <c r="X24" s="276">
        <v>0</v>
      </c>
      <c r="Y24" s="276">
        <v>0</v>
      </c>
      <c r="Z24" s="276">
        <v>0</v>
      </c>
      <c r="AA24" s="311">
        <v>0</v>
      </c>
      <c r="AB24" s="312">
        <f t="shared" si="0"/>
        <v>1</v>
      </c>
    </row>
    <row r="25" spans="1:28" s="6" customFormat="1" ht="11.25" customHeight="1">
      <c r="A25" s="188"/>
      <c r="B25" s="189" t="s">
        <v>177</v>
      </c>
      <c r="C25" s="368">
        <v>2</v>
      </c>
      <c r="D25" s="276">
        <v>1</v>
      </c>
      <c r="E25" s="276">
        <v>1</v>
      </c>
      <c r="F25" s="276">
        <v>2</v>
      </c>
      <c r="G25" s="276">
        <v>0</v>
      </c>
      <c r="H25" s="276">
        <v>0</v>
      </c>
      <c r="I25" s="276">
        <v>3</v>
      </c>
      <c r="J25" s="276">
        <v>0</v>
      </c>
      <c r="K25" s="276">
        <v>3</v>
      </c>
      <c r="L25" s="311">
        <v>0</v>
      </c>
      <c r="M25" s="312">
        <f t="shared" si="4"/>
        <v>12</v>
      </c>
      <c r="N25" s="186"/>
      <c r="O25" s="187"/>
      <c r="P25" s="206" t="s">
        <v>349</v>
      </c>
      <c r="Q25" s="210"/>
      <c r="R25" s="368">
        <v>0</v>
      </c>
      <c r="S25" s="276">
        <v>1</v>
      </c>
      <c r="T25" s="276">
        <v>0</v>
      </c>
      <c r="U25" s="276">
        <v>1</v>
      </c>
      <c r="V25" s="276">
        <v>2</v>
      </c>
      <c r="W25" s="276">
        <v>1</v>
      </c>
      <c r="X25" s="276">
        <v>2</v>
      </c>
      <c r="Y25" s="276">
        <v>0</v>
      </c>
      <c r="Z25" s="276">
        <v>0</v>
      </c>
      <c r="AA25" s="311">
        <v>1</v>
      </c>
      <c r="AB25" s="312">
        <f t="shared" si="0"/>
        <v>8</v>
      </c>
    </row>
    <row r="26" spans="1:28" s="6" customFormat="1" ht="11.25" customHeight="1">
      <c r="A26" s="188"/>
      <c r="B26" s="189" t="s">
        <v>178</v>
      </c>
      <c r="C26" s="368">
        <v>3</v>
      </c>
      <c r="D26" s="276">
        <v>1</v>
      </c>
      <c r="E26" s="276">
        <v>3</v>
      </c>
      <c r="F26" s="276">
        <v>0</v>
      </c>
      <c r="G26" s="276">
        <v>2</v>
      </c>
      <c r="H26" s="276">
        <v>0</v>
      </c>
      <c r="I26" s="276">
        <v>4</v>
      </c>
      <c r="J26" s="276">
        <v>3</v>
      </c>
      <c r="K26" s="276">
        <v>0</v>
      </c>
      <c r="L26" s="311">
        <v>1</v>
      </c>
      <c r="M26" s="312">
        <f t="shared" si="4"/>
        <v>17</v>
      </c>
      <c r="N26" s="186"/>
      <c r="O26" s="187"/>
      <c r="P26" s="206" t="s">
        <v>350</v>
      </c>
      <c r="Q26" s="210"/>
      <c r="R26" s="368">
        <v>0</v>
      </c>
      <c r="S26" s="276">
        <v>0</v>
      </c>
      <c r="T26" s="276">
        <v>0</v>
      </c>
      <c r="U26" s="276">
        <v>0</v>
      </c>
      <c r="V26" s="276">
        <v>1</v>
      </c>
      <c r="W26" s="276">
        <v>0</v>
      </c>
      <c r="X26" s="276">
        <v>0</v>
      </c>
      <c r="Y26" s="276">
        <v>0</v>
      </c>
      <c r="Z26" s="276">
        <v>0</v>
      </c>
      <c r="AA26" s="311">
        <v>0</v>
      </c>
      <c r="AB26" s="312">
        <f t="shared" si="0"/>
        <v>1</v>
      </c>
    </row>
    <row r="27" spans="1:28" s="6" customFormat="1" ht="11.25" customHeight="1">
      <c r="A27" s="188"/>
      <c r="B27" s="189" t="s">
        <v>155</v>
      </c>
      <c r="C27" s="368">
        <v>17</v>
      </c>
      <c r="D27" s="276">
        <v>4</v>
      </c>
      <c r="E27" s="276">
        <v>13</v>
      </c>
      <c r="F27" s="276">
        <v>9</v>
      </c>
      <c r="G27" s="276">
        <v>3</v>
      </c>
      <c r="H27" s="276">
        <v>2</v>
      </c>
      <c r="I27" s="276">
        <v>9</v>
      </c>
      <c r="J27" s="276">
        <v>6</v>
      </c>
      <c r="K27" s="276">
        <v>10</v>
      </c>
      <c r="L27" s="311">
        <v>3</v>
      </c>
      <c r="M27" s="312">
        <f t="shared" si="4"/>
        <v>76</v>
      </c>
      <c r="N27" s="186"/>
      <c r="O27" s="187"/>
      <c r="P27" s="206" t="s">
        <v>351</v>
      </c>
      <c r="Q27" s="210"/>
      <c r="R27" s="368">
        <v>1</v>
      </c>
      <c r="S27" s="276">
        <v>0</v>
      </c>
      <c r="T27" s="276">
        <v>1</v>
      </c>
      <c r="U27" s="276">
        <v>2</v>
      </c>
      <c r="V27" s="276">
        <v>0</v>
      </c>
      <c r="W27" s="276">
        <v>1</v>
      </c>
      <c r="X27" s="276">
        <v>0</v>
      </c>
      <c r="Y27" s="276">
        <v>1</v>
      </c>
      <c r="Z27" s="276">
        <v>0</v>
      </c>
      <c r="AA27" s="311">
        <v>0</v>
      </c>
      <c r="AB27" s="312">
        <f t="shared" si="0"/>
        <v>6</v>
      </c>
    </row>
    <row r="28" spans="1:28" s="6" customFormat="1" ht="11.25" customHeight="1">
      <c r="A28" s="188"/>
      <c r="B28" s="189" t="s">
        <v>179</v>
      </c>
      <c r="C28" s="368">
        <v>6</v>
      </c>
      <c r="D28" s="276">
        <v>6</v>
      </c>
      <c r="E28" s="276">
        <v>1</v>
      </c>
      <c r="F28" s="276">
        <v>3</v>
      </c>
      <c r="G28" s="276">
        <v>1</v>
      </c>
      <c r="H28" s="276">
        <v>4</v>
      </c>
      <c r="I28" s="276">
        <v>3</v>
      </c>
      <c r="J28" s="276">
        <v>5</v>
      </c>
      <c r="K28" s="276">
        <v>1</v>
      </c>
      <c r="L28" s="311">
        <v>0</v>
      </c>
      <c r="M28" s="312">
        <f t="shared" si="4"/>
        <v>30</v>
      </c>
      <c r="N28" s="186"/>
      <c r="O28" s="187"/>
      <c r="P28" s="206" t="s">
        <v>352</v>
      </c>
      <c r="Q28" s="210"/>
      <c r="R28" s="368">
        <v>0</v>
      </c>
      <c r="S28" s="276">
        <v>0</v>
      </c>
      <c r="T28" s="276">
        <v>0</v>
      </c>
      <c r="U28" s="276">
        <v>0</v>
      </c>
      <c r="V28" s="276">
        <v>2</v>
      </c>
      <c r="W28" s="276">
        <v>1</v>
      </c>
      <c r="X28" s="276">
        <v>0</v>
      </c>
      <c r="Y28" s="276">
        <v>0</v>
      </c>
      <c r="Z28" s="276">
        <v>0</v>
      </c>
      <c r="AA28" s="311">
        <v>2</v>
      </c>
      <c r="AB28" s="312">
        <f t="shared" si="0"/>
        <v>5</v>
      </c>
    </row>
    <row r="29" spans="1:28" s="6" customFormat="1" ht="11.25" customHeight="1">
      <c r="A29" s="188"/>
      <c r="B29" s="189" t="s">
        <v>169</v>
      </c>
      <c r="C29" s="368">
        <v>4</v>
      </c>
      <c r="D29" s="276">
        <v>4</v>
      </c>
      <c r="E29" s="276">
        <v>0</v>
      </c>
      <c r="F29" s="276">
        <v>5</v>
      </c>
      <c r="G29" s="276">
        <v>2</v>
      </c>
      <c r="H29" s="276">
        <v>1</v>
      </c>
      <c r="I29" s="276">
        <v>1</v>
      </c>
      <c r="J29" s="276">
        <v>1</v>
      </c>
      <c r="K29" s="276">
        <v>4</v>
      </c>
      <c r="L29" s="311">
        <v>1</v>
      </c>
      <c r="M29" s="312">
        <f t="shared" si="4"/>
        <v>23</v>
      </c>
      <c r="N29" s="186"/>
      <c r="O29" s="187"/>
      <c r="P29" s="206" t="s">
        <v>515</v>
      </c>
      <c r="Q29" s="210"/>
      <c r="R29" s="368">
        <v>0</v>
      </c>
      <c r="S29" s="276">
        <v>0</v>
      </c>
      <c r="T29" s="276">
        <v>0</v>
      </c>
      <c r="U29" s="276">
        <v>0</v>
      </c>
      <c r="V29" s="276">
        <v>0</v>
      </c>
      <c r="W29" s="276">
        <v>0</v>
      </c>
      <c r="X29" s="276">
        <v>1</v>
      </c>
      <c r="Y29" s="276">
        <v>0</v>
      </c>
      <c r="Z29" s="276">
        <v>0</v>
      </c>
      <c r="AA29" s="311">
        <v>0</v>
      </c>
      <c r="AB29" s="312">
        <f t="shared" si="0"/>
        <v>1</v>
      </c>
    </row>
    <row r="30" spans="1:28" s="6" customFormat="1" ht="11.25" customHeight="1">
      <c r="A30" s="188"/>
      <c r="B30" s="189" t="s">
        <v>180</v>
      </c>
      <c r="C30" s="368">
        <v>0</v>
      </c>
      <c r="D30" s="276">
        <v>0</v>
      </c>
      <c r="E30" s="276">
        <v>0</v>
      </c>
      <c r="F30" s="276">
        <v>0</v>
      </c>
      <c r="G30" s="276">
        <v>0</v>
      </c>
      <c r="H30" s="276">
        <v>0</v>
      </c>
      <c r="I30" s="276">
        <v>0</v>
      </c>
      <c r="J30" s="276">
        <v>0</v>
      </c>
      <c r="K30" s="276">
        <v>1</v>
      </c>
      <c r="L30" s="311">
        <v>0</v>
      </c>
      <c r="M30" s="312">
        <f t="shared" si="4"/>
        <v>1</v>
      </c>
      <c r="N30" s="186"/>
      <c r="O30" s="187"/>
      <c r="P30" s="206" t="s">
        <v>354</v>
      </c>
      <c r="Q30" s="210"/>
      <c r="R30" s="368">
        <v>0</v>
      </c>
      <c r="S30" s="276">
        <v>2</v>
      </c>
      <c r="T30" s="276">
        <v>0</v>
      </c>
      <c r="U30" s="276">
        <v>0</v>
      </c>
      <c r="V30" s="276">
        <v>4</v>
      </c>
      <c r="W30" s="276">
        <v>1</v>
      </c>
      <c r="X30" s="276">
        <v>0</v>
      </c>
      <c r="Y30" s="276">
        <v>1</v>
      </c>
      <c r="Z30" s="276">
        <v>0</v>
      </c>
      <c r="AA30" s="311">
        <v>0</v>
      </c>
      <c r="AB30" s="312">
        <f t="shared" si="0"/>
        <v>8</v>
      </c>
    </row>
    <row r="31" spans="1:28" s="6" customFormat="1" ht="11.25" customHeight="1">
      <c r="A31" s="188"/>
      <c r="B31" s="189" t="s">
        <v>170</v>
      </c>
      <c r="C31" s="368">
        <v>2</v>
      </c>
      <c r="D31" s="276">
        <v>0</v>
      </c>
      <c r="E31" s="276">
        <v>1</v>
      </c>
      <c r="F31" s="276">
        <v>1</v>
      </c>
      <c r="G31" s="276">
        <v>2</v>
      </c>
      <c r="H31" s="276">
        <v>0</v>
      </c>
      <c r="I31" s="276">
        <v>2</v>
      </c>
      <c r="J31" s="276">
        <v>2</v>
      </c>
      <c r="K31" s="276">
        <v>2</v>
      </c>
      <c r="L31" s="311">
        <v>0</v>
      </c>
      <c r="M31" s="312">
        <f t="shared" si="4"/>
        <v>12</v>
      </c>
      <c r="N31" s="186"/>
      <c r="O31" s="187"/>
      <c r="P31" s="206" t="s">
        <v>328</v>
      </c>
      <c r="Q31" s="210"/>
      <c r="R31" s="368">
        <v>1</v>
      </c>
      <c r="S31" s="276">
        <v>3</v>
      </c>
      <c r="T31" s="276">
        <v>5</v>
      </c>
      <c r="U31" s="276">
        <v>5</v>
      </c>
      <c r="V31" s="276">
        <v>1</v>
      </c>
      <c r="W31" s="276">
        <v>4</v>
      </c>
      <c r="X31" s="276">
        <v>3</v>
      </c>
      <c r="Y31" s="276">
        <v>0</v>
      </c>
      <c r="Z31" s="276">
        <v>0</v>
      </c>
      <c r="AA31" s="311">
        <v>1</v>
      </c>
      <c r="AB31" s="312">
        <f t="shared" si="0"/>
        <v>23</v>
      </c>
    </row>
    <row r="32" spans="1:28" s="6" customFormat="1" ht="11.25" customHeight="1">
      <c r="A32" s="191"/>
      <c r="B32" s="192" t="s">
        <v>219</v>
      </c>
      <c r="C32" s="377">
        <f t="shared" ref="C32:M32" si="5">SUM(C21:C31)</f>
        <v>66</v>
      </c>
      <c r="D32" s="377">
        <f t="shared" si="5"/>
        <v>22</v>
      </c>
      <c r="E32" s="377">
        <f t="shared" si="5"/>
        <v>39</v>
      </c>
      <c r="F32" s="377">
        <f t="shared" si="5"/>
        <v>26</v>
      </c>
      <c r="G32" s="377">
        <f t="shared" si="5"/>
        <v>18</v>
      </c>
      <c r="H32" s="377">
        <f t="shared" si="5"/>
        <v>15</v>
      </c>
      <c r="I32" s="377">
        <f t="shared" si="5"/>
        <v>40</v>
      </c>
      <c r="J32" s="377">
        <f t="shared" si="5"/>
        <v>21</v>
      </c>
      <c r="K32" s="377">
        <f t="shared" si="5"/>
        <v>31</v>
      </c>
      <c r="L32" s="378">
        <f t="shared" si="5"/>
        <v>12</v>
      </c>
      <c r="M32" s="379">
        <f t="shared" si="5"/>
        <v>290</v>
      </c>
      <c r="N32" s="186"/>
      <c r="O32" s="187"/>
      <c r="P32" s="206" t="s">
        <v>355</v>
      </c>
      <c r="Q32" s="210"/>
      <c r="R32" s="368">
        <v>1</v>
      </c>
      <c r="S32" s="276">
        <v>7</v>
      </c>
      <c r="T32" s="276">
        <v>5</v>
      </c>
      <c r="U32" s="276">
        <v>11</v>
      </c>
      <c r="V32" s="276">
        <v>7</v>
      </c>
      <c r="W32" s="276">
        <v>6</v>
      </c>
      <c r="X32" s="276">
        <v>8</v>
      </c>
      <c r="Y32" s="276">
        <v>15</v>
      </c>
      <c r="Z32" s="276">
        <v>13</v>
      </c>
      <c r="AA32" s="311">
        <v>9</v>
      </c>
      <c r="AB32" s="312">
        <f t="shared" ref="AB32:AB69" si="6">SUM(R32:AA32)</f>
        <v>82</v>
      </c>
    </row>
    <row r="33" spans="1:28" s="6" customFormat="1" ht="11.25" customHeight="1">
      <c r="A33" s="193" t="s">
        <v>181</v>
      </c>
      <c r="B33" s="189" t="s">
        <v>173</v>
      </c>
      <c r="C33" s="368">
        <v>3</v>
      </c>
      <c r="D33" s="276">
        <v>2</v>
      </c>
      <c r="E33" s="276">
        <v>0</v>
      </c>
      <c r="F33" s="276">
        <v>0</v>
      </c>
      <c r="G33" s="276">
        <v>0</v>
      </c>
      <c r="H33" s="276">
        <v>0</v>
      </c>
      <c r="I33" s="276">
        <v>2</v>
      </c>
      <c r="J33" s="276">
        <v>0</v>
      </c>
      <c r="K33" s="276">
        <v>0</v>
      </c>
      <c r="L33" s="311">
        <v>0</v>
      </c>
      <c r="M33" s="312">
        <f t="shared" ref="M33:M42" si="7">SUM(C33:L33)</f>
        <v>7</v>
      </c>
      <c r="N33" s="186"/>
      <c r="O33" s="187"/>
      <c r="P33" s="206" t="s">
        <v>356</v>
      </c>
      <c r="Q33" s="210"/>
      <c r="R33" s="368">
        <v>0</v>
      </c>
      <c r="S33" s="276">
        <v>0</v>
      </c>
      <c r="T33" s="276">
        <v>0</v>
      </c>
      <c r="U33" s="276">
        <v>1</v>
      </c>
      <c r="V33" s="276">
        <v>2</v>
      </c>
      <c r="W33" s="276">
        <v>0</v>
      </c>
      <c r="X33" s="276">
        <v>0</v>
      </c>
      <c r="Y33" s="276">
        <v>2</v>
      </c>
      <c r="Z33" s="276">
        <v>0</v>
      </c>
      <c r="AA33" s="311">
        <v>0</v>
      </c>
      <c r="AB33" s="312">
        <f t="shared" si="6"/>
        <v>5</v>
      </c>
    </row>
    <row r="34" spans="1:28" s="6" customFormat="1" ht="11.25" customHeight="1">
      <c r="A34" s="188"/>
      <c r="B34" s="189" t="s">
        <v>175</v>
      </c>
      <c r="C34" s="368">
        <v>0</v>
      </c>
      <c r="D34" s="276">
        <v>1</v>
      </c>
      <c r="E34" s="276">
        <v>3</v>
      </c>
      <c r="F34" s="276">
        <v>1</v>
      </c>
      <c r="G34" s="276">
        <v>0</v>
      </c>
      <c r="H34" s="276">
        <v>0</v>
      </c>
      <c r="I34" s="276">
        <v>2</v>
      </c>
      <c r="J34" s="276">
        <v>0</v>
      </c>
      <c r="K34" s="276">
        <v>0</v>
      </c>
      <c r="L34" s="311">
        <v>1</v>
      </c>
      <c r="M34" s="312">
        <f t="shared" si="7"/>
        <v>8</v>
      </c>
      <c r="N34" s="186"/>
      <c r="O34" s="187"/>
      <c r="P34" s="206" t="s">
        <v>357</v>
      </c>
      <c r="Q34" s="210"/>
      <c r="R34" s="368">
        <v>1</v>
      </c>
      <c r="S34" s="276">
        <v>0</v>
      </c>
      <c r="T34" s="276">
        <v>2</v>
      </c>
      <c r="U34" s="276">
        <v>2</v>
      </c>
      <c r="V34" s="276">
        <v>7</v>
      </c>
      <c r="W34" s="276">
        <v>5</v>
      </c>
      <c r="X34" s="276">
        <v>3</v>
      </c>
      <c r="Y34" s="276">
        <v>1</v>
      </c>
      <c r="Z34" s="276">
        <v>4</v>
      </c>
      <c r="AA34" s="311">
        <v>1</v>
      </c>
      <c r="AB34" s="312">
        <f t="shared" si="6"/>
        <v>26</v>
      </c>
    </row>
    <row r="35" spans="1:28" s="6" customFormat="1" ht="11.25" customHeight="1">
      <c r="A35" s="188"/>
      <c r="B35" s="189" t="s">
        <v>176</v>
      </c>
      <c r="C35" s="368">
        <v>1</v>
      </c>
      <c r="D35" s="276">
        <v>3</v>
      </c>
      <c r="E35" s="276">
        <v>2</v>
      </c>
      <c r="F35" s="276">
        <v>3</v>
      </c>
      <c r="G35" s="276">
        <v>3</v>
      </c>
      <c r="H35" s="276">
        <v>2</v>
      </c>
      <c r="I35" s="276">
        <v>0</v>
      </c>
      <c r="J35" s="276">
        <v>2</v>
      </c>
      <c r="K35" s="276">
        <v>0</v>
      </c>
      <c r="L35" s="311">
        <v>0</v>
      </c>
      <c r="M35" s="312">
        <f t="shared" si="7"/>
        <v>16</v>
      </c>
      <c r="N35" s="186"/>
      <c r="O35" s="187"/>
      <c r="P35" s="206" t="s">
        <v>358</v>
      </c>
      <c r="Q35" s="210"/>
      <c r="R35" s="368">
        <v>1</v>
      </c>
      <c r="S35" s="276">
        <v>1</v>
      </c>
      <c r="T35" s="276">
        <v>0</v>
      </c>
      <c r="U35" s="276">
        <v>1</v>
      </c>
      <c r="V35" s="276">
        <v>0</v>
      </c>
      <c r="W35" s="276">
        <v>4</v>
      </c>
      <c r="X35" s="276">
        <v>4</v>
      </c>
      <c r="Y35" s="276">
        <v>9</v>
      </c>
      <c r="Z35" s="276">
        <v>8</v>
      </c>
      <c r="AA35" s="311">
        <v>34</v>
      </c>
      <c r="AB35" s="312">
        <f t="shared" si="6"/>
        <v>62</v>
      </c>
    </row>
    <row r="36" spans="1:28" s="6" customFormat="1" ht="11.25" customHeight="1">
      <c r="A36" s="188"/>
      <c r="B36" s="189" t="s">
        <v>182</v>
      </c>
      <c r="C36" s="368">
        <v>0</v>
      </c>
      <c r="D36" s="276">
        <v>2</v>
      </c>
      <c r="E36" s="276">
        <v>4</v>
      </c>
      <c r="F36" s="276">
        <v>1</v>
      </c>
      <c r="G36" s="276">
        <v>4</v>
      </c>
      <c r="H36" s="276">
        <v>2</v>
      </c>
      <c r="I36" s="276">
        <v>1</v>
      </c>
      <c r="J36" s="276">
        <v>3</v>
      </c>
      <c r="K36" s="276">
        <v>1</v>
      </c>
      <c r="L36" s="311">
        <v>2</v>
      </c>
      <c r="M36" s="312">
        <f t="shared" si="7"/>
        <v>20</v>
      </c>
      <c r="N36" s="186"/>
      <c r="O36" s="187"/>
      <c r="P36" s="206" t="s">
        <v>359</v>
      </c>
      <c r="Q36" s="210"/>
      <c r="R36" s="368">
        <v>0</v>
      </c>
      <c r="S36" s="276">
        <v>1</v>
      </c>
      <c r="T36" s="276">
        <v>0</v>
      </c>
      <c r="U36" s="276">
        <v>0</v>
      </c>
      <c r="V36" s="276">
        <v>0</v>
      </c>
      <c r="W36" s="276">
        <v>1</v>
      </c>
      <c r="X36" s="276">
        <v>1</v>
      </c>
      <c r="Y36" s="276">
        <v>0</v>
      </c>
      <c r="Z36" s="276">
        <v>2</v>
      </c>
      <c r="AA36" s="311">
        <v>0</v>
      </c>
      <c r="AB36" s="312">
        <f t="shared" si="6"/>
        <v>5</v>
      </c>
    </row>
    <row r="37" spans="1:28" s="6" customFormat="1" ht="11.25" customHeight="1">
      <c r="A37" s="188"/>
      <c r="B37" s="189" t="s">
        <v>473</v>
      </c>
      <c r="C37" s="368">
        <v>5</v>
      </c>
      <c r="D37" s="276">
        <v>9</v>
      </c>
      <c r="E37" s="276">
        <v>4</v>
      </c>
      <c r="F37" s="276">
        <v>2</v>
      </c>
      <c r="G37" s="276">
        <v>5</v>
      </c>
      <c r="H37" s="276">
        <v>10</v>
      </c>
      <c r="I37" s="276">
        <v>4</v>
      </c>
      <c r="J37" s="276">
        <v>0</v>
      </c>
      <c r="K37" s="276">
        <v>5</v>
      </c>
      <c r="L37" s="311">
        <v>4</v>
      </c>
      <c r="M37" s="312">
        <f t="shared" si="7"/>
        <v>48</v>
      </c>
      <c r="N37" s="186"/>
      <c r="O37" s="187"/>
      <c r="P37" s="206" t="s">
        <v>461</v>
      </c>
      <c r="Q37" s="210"/>
      <c r="R37" s="368">
        <v>1</v>
      </c>
      <c r="S37" s="276">
        <v>0</v>
      </c>
      <c r="T37" s="276">
        <v>0</v>
      </c>
      <c r="U37" s="276">
        <v>1</v>
      </c>
      <c r="V37" s="276">
        <v>0</v>
      </c>
      <c r="W37" s="276">
        <v>1</v>
      </c>
      <c r="X37" s="276">
        <v>0</v>
      </c>
      <c r="Y37" s="276">
        <v>0</v>
      </c>
      <c r="Z37" s="276">
        <v>0</v>
      </c>
      <c r="AA37" s="311">
        <v>0</v>
      </c>
      <c r="AB37" s="312">
        <f t="shared" si="6"/>
        <v>3</v>
      </c>
    </row>
    <row r="38" spans="1:28" s="6" customFormat="1" ht="11.25" customHeight="1">
      <c r="A38" s="188"/>
      <c r="B38" s="189" t="s">
        <v>178</v>
      </c>
      <c r="C38" s="368">
        <v>0</v>
      </c>
      <c r="D38" s="276">
        <v>0</v>
      </c>
      <c r="E38" s="276">
        <v>1</v>
      </c>
      <c r="F38" s="276">
        <v>0</v>
      </c>
      <c r="G38" s="276">
        <v>3</v>
      </c>
      <c r="H38" s="276">
        <v>2</v>
      </c>
      <c r="I38" s="276">
        <v>0</v>
      </c>
      <c r="J38" s="276">
        <v>0</v>
      </c>
      <c r="K38" s="276">
        <v>0</v>
      </c>
      <c r="L38" s="311">
        <v>0</v>
      </c>
      <c r="M38" s="312">
        <f t="shared" si="7"/>
        <v>6</v>
      </c>
      <c r="N38" s="186"/>
      <c r="O38" s="187"/>
      <c r="P38" s="206" t="s">
        <v>360</v>
      </c>
      <c r="Q38" s="210"/>
      <c r="R38" s="368">
        <v>1</v>
      </c>
      <c r="S38" s="276">
        <v>6</v>
      </c>
      <c r="T38" s="276">
        <v>1</v>
      </c>
      <c r="U38" s="276">
        <v>0</v>
      </c>
      <c r="V38" s="276">
        <v>2</v>
      </c>
      <c r="W38" s="276">
        <v>0</v>
      </c>
      <c r="X38" s="276">
        <v>0</v>
      </c>
      <c r="Y38" s="276">
        <v>1</v>
      </c>
      <c r="Z38" s="276">
        <v>0</v>
      </c>
      <c r="AA38" s="311">
        <v>0</v>
      </c>
      <c r="AB38" s="312">
        <f t="shared" si="6"/>
        <v>11</v>
      </c>
    </row>
    <row r="39" spans="1:28" s="6" customFormat="1" ht="11.25" customHeight="1">
      <c r="A39" s="188"/>
      <c r="B39" s="189" t="s">
        <v>155</v>
      </c>
      <c r="C39" s="368">
        <v>3</v>
      </c>
      <c r="D39" s="276">
        <v>6</v>
      </c>
      <c r="E39" s="276">
        <v>5</v>
      </c>
      <c r="F39" s="276">
        <v>2</v>
      </c>
      <c r="G39" s="276">
        <v>5</v>
      </c>
      <c r="H39" s="276">
        <v>5</v>
      </c>
      <c r="I39" s="276">
        <v>2</v>
      </c>
      <c r="J39" s="276">
        <v>5</v>
      </c>
      <c r="K39" s="276">
        <v>4</v>
      </c>
      <c r="L39" s="311">
        <v>3</v>
      </c>
      <c r="M39" s="312">
        <f t="shared" si="7"/>
        <v>40</v>
      </c>
      <c r="N39" s="186"/>
      <c r="O39" s="187"/>
      <c r="P39" s="206" t="s">
        <v>361</v>
      </c>
      <c r="Q39" s="210"/>
      <c r="R39" s="368">
        <v>1</v>
      </c>
      <c r="S39" s="276">
        <v>2</v>
      </c>
      <c r="T39" s="276">
        <v>2</v>
      </c>
      <c r="U39" s="276">
        <v>0</v>
      </c>
      <c r="V39" s="276">
        <v>2</v>
      </c>
      <c r="W39" s="276">
        <v>1</v>
      </c>
      <c r="X39" s="276">
        <v>0</v>
      </c>
      <c r="Y39" s="276">
        <v>3</v>
      </c>
      <c r="Z39" s="276">
        <v>0</v>
      </c>
      <c r="AA39" s="311">
        <v>1</v>
      </c>
      <c r="AB39" s="312">
        <f t="shared" si="6"/>
        <v>12</v>
      </c>
    </row>
    <row r="40" spans="1:28" s="6" customFormat="1" ht="11.25" customHeight="1">
      <c r="A40" s="188"/>
      <c r="B40" s="189" t="s">
        <v>183</v>
      </c>
      <c r="C40" s="368">
        <v>2</v>
      </c>
      <c r="D40" s="276">
        <v>0</v>
      </c>
      <c r="E40" s="276">
        <v>1</v>
      </c>
      <c r="F40" s="276">
        <v>1</v>
      </c>
      <c r="G40" s="276">
        <v>2</v>
      </c>
      <c r="H40" s="276">
        <v>0</v>
      </c>
      <c r="I40" s="276">
        <v>3</v>
      </c>
      <c r="J40" s="276">
        <v>0</v>
      </c>
      <c r="K40" s="276">
        <v>0</v>
      </c>
      <c r="L40" s="311">
        <v>0</v>
      </c>
      <c r="M40" s="312">
        <f t="shared" si="7"/>
        <v>9</v>
      </c>
      <c r="N40" s="186"/>
      <c r="O40" s="187"/>
      <c r="P40" s="206" t="s">
        <v>362</v>
      </c>
      <c r="Q40" s="210"/>
      <c r="R40" s="368">
        <v>0</v>
      </c>
      <c r="S40" s="276">
        <v>0</v>
      </c>
      <c r="T40" s="276">
        <v>0</v>
      </c>
      <c r="U40" s="276">
        <v>0</v>
      </c>
      <c r="V40" s="276">
        <v>0</v>
      </c>
      <c r="W40" s="276">
        <v>0</v>
      </c>
      <c r="X40" s="276">
        <v>0</v>
      </c>
      <c r="Y40" s="276">
        <v>1</v>
      </c>
      <c r="Z40" s="276">
        <v>0</v>
      </c>
      <c r="AA40" s="311">
        <v>0</v>
      </c>
      <c r="AB40" s="312">
        <f t="shared" si="6"/>
        <v>1</v>
      </c>
    </row>
    <row r="41" spans="1:28" s="6" customFormat="1" ht="11.25" customHeight="1">
      <c r="A41" s="188"/>
      <c r="B41" s="189" t="s">
        <v>169</v>
      </c>
      <c r="C41" s="368">
        <v>1</v>
      </c>
      <c r="D41" s="276">
        <v>4</v>
      </c>
      <c r="E41" s="276">
        <v>1</v>
      </c>
      <c r="F41" s="276">
        <v>2</v>
      </c>
      <c r="G41" s="276">
        <v>0</v>
      </c>
      <c r="H41" s="276">
        <v>1</v>
      </c>
      <c r="I41" s="276">
        <v>2</v>
      </c>
      <c r="J41" s="276">
        <v>0</v>
      </c>
      <c r="K41" s="276">
        <v>1</v>
      </c>
      <c r="L41" s="311">
        <v>0</v>
      </c>
      <c r="M41" s="312">
        <f t="shared" si="7"/>
        <v>12</v>
      </c>
      <c r="N41" s="186"/>
      <c r="O41" s="187"/>
      <c r="P41" s="206" t="s">
        <v>363</v>
      </c>
      <c r="Q41" s="210"/>
      <c r="R41" s="368">
        <v>0</v>
      </c>
      <c r="S41" s="276">
        <v>0</v>
      </c>
      <c r="T41" s="276">
        <v>1</v>
      </c>
      <c r="U41" s="276">
        <v>0</v>
      </c>
      <c r="V41" s="276">
        <v>0</v>
      </c>
      <c r="W41" s="276">
        <v>0</v>
      </c>
      <c r="X41" s="276">
        <v>2</v>
      </c>
      <c r="Y41" s="276">
        <v>2</v>
      </c>
      <c r="Z41" s="276">
        <v>0</v>
      </c>
      <c r="AA41" s="311">
        <v>1</v>
      </c>
      <c r="AB41" s="312">
        <f t="shared" si="6"/>
        <v>6</v>
      </c>
    </row>
    <row r="42" spans="1:28" s="6" customFormat="1" ht="11.25" customHeight="1">
      <c r="A42" s="188"/>
      <c r="B42" s="189" t="s">
        <v>171</v>
      </c>
      <c r="C42" s="368">
        <v>3</v>
      </c>
      <c r="D42" s="276">
        <v>2</v>
      </c>
      <c r="E42" s="276">
        <v>5</v>
      </c>
      <c r="F42" s="276">
        <v>1</v>
      </c>
      <c r="G42" s="276">
        <v>2</v>
      </c>
      <c r="H42" s="276">
        <v>2</v>
      </c>
      <c r="I42" s="276">
        <v>6</v>
      </c>
      <c r="J42" s="276">
        <v>0</v>
      </c>
      <c r="K42" s="276">
        <v>3</v>
      </c>
      <c r="L42" s="311">
        <v>0</v>
      </c>
      <c r="M42" s="312">
        <f t="shared" si="7"/>
        <v>24</v>
      </c>
      <c r="N42" s="186"/>
      <c r="O42" s="187"/>
      <c r="P42" s="206" t="s">
        <v>364</v>
      </c>
      <c r="Q42" s="210"/>
      <c r="R42" s="368">
        <v>1</v>
      </c>
      <c r="S42" s="276">
        <v>0</v>
      </c>
      <c r="T42" s="276">
        <v>0</v>
      </c>
      <c r="U42" s="276">
        <v>0</v>
      </c>
      <c r="V42" s="276">
        <v>1</v>
      </c>
      <c r="W42" s="276">
        <v>0</v>
      </c>
      <c r="X42" s="276">
        <v>1</v>
      </c>
      <c r="Y42" s="276">
        <v>0</v>
      </c>
      <c r="Z42" s="276">
        <v>0</v>
      </c>
      <c r="AA42" s="311">
        <v>0</v>
      </c>
      <c r="AB42" s="312">
        <f t="shared" si="6"/>
        <v>3</v>
      </c>
    </row>
    <row r="43" spans="1:28" s="6" customFormat="1" ht="11.25" customHeight="1">
      <c r="A43" s="191"/>
      <c r="B43" s="192" t="s">
        <v>219</v>
      </c>
      <c r="C43" s="377">
        <f t="shared" ref="C43:M43" si="8">SUM(C33:C42)</f>
        <v>18</v>
      </c>
      <c r="D43" s="377">
        <f t="shared" si="8"/>
        <v>29</v>
      </c>
      <c r="E43" s="377">
        <f t="shared" si="8"/>
        <v>26</v>
      </c>
      <c r="F43" s="377">
        <f t="shared" si="8"/>
        <v>13</v>
      </c>
      <c r="G43" s="377">
        <f t="shared" si="8"/>
        <v>24</v>
      </c>
      <c r="H43" s="377">
        <f t="shared" si="8"/>
        <v>24</v>
      </c>
      <c r="I43" s="377">
        <f t="shared" si="8"/>
        <v>22</v>
      </c>
      <c r="J43" s="377">
        <f t="shared" si="8"/>
        <v>10</v>
      </c>
      <c r="K43" s="377">
        <f t="shared" si="8"/>
        <v>14</v>
      </c>
      <c r="L43" s="378">
        <f t="shared" si="8"/>
        <v>10</v>
      </c>
      <c r="M43" s="379">
        <f t="shared" si="8"/>
        <v>190</v>
      </c>
      <c r="N43" s="186"/>
      <c r="O43" s="187"/>
      <c r="P43" s="206" t="s">
        <v>365</v>
      </c>
      <c r="Q43" s="210"/>
      <c r="R43" s="368">
        <v>0</v>
      </c>
      <c r="S43" s="276">
        <v>0</v>
      </c>
      <c r="T43" s="276">
        <v>1</v>
      </c>
      <c r="U43" s="276">
        <v>0</v>
      </c>
      <c r="V43" s="276">
        <v>0</v>
      </c>
      <c r="W43" s="276">
        <v>0</v>
      </c>
      <c r="X43" s="276">
        <v>1</v>
      </c>
      <c r="Y43" s="276">
        <v>0</v>
      </c>
      <c r="Z43" s="276">
        <v>1</v>
      </c>
      <c r="AA43" s="311">
        <v>1</v>
      </c>
      <c r="AB43" s="312">
        <f t="shared" si="6"/>
        <v>4</v>
      </c>
    </row>
    <row r="44" spans="1:28" s="6" customFormat="1" ht="11.25" customHeight="1">
      <c r="A44" s="193" t="s">
        <v>184</v>
      </c>
      <c r="B44" s="189" t="s">
        <v>173</v>
      </c>
      <c r="C44" s="368">
        <v>0</v>
      </c>
      <c r="D44" s="276">
        <v>2</v>
      </c>
      <c r="E44" s="276">
        <v>3</v>
      </c>
      <c r="F44" s="276">
        <v>4</v>
      </c>
      <c r="G44" s="276">
        <v>2</v>
      </c>
      <c r="H44" s="276">
        <v>4</v>
      </c>
      <c r="I44" s="276">
        <v>0</v>
      </c>
      <c r="J44" s="276">
        <v>5</v>
      </c>
      <c r="K44" s="276">
        <v>3</v>
      </c>
      <c r="L44" s="311">
        <v>1</v>
      </c>
      <c r="M44" s="312">
        <f t="shared" ref="M44:M51" si="9">SUM(C44:L44)</f>
        <v>24</v>
      </c>
      <c r="N44" s="186"/>
      <c r="O44" s="187"/>
      <c r="P44" s="206" t="s">
        <v>366</v>
      </c>
      <c r="Q44" s="210"/>
      <c r="R44" s="368">
        <v>1</v>
      </c>
      <c r="S44" s="276">
        <v>1</v>
      </c>
      <c r="T44" s="276">
        <v>0</v>
      </c>
      <c r="U44" s="276">
        <v>0</v>
      </c>
      <c r="V44" s="276">
        <v>0</v>
      </c>
      <c r="W44" s="276">
        <v>0</v>
      </c>
      <c r="X44" s="276">
        <v>0</v>
      </c>
      <c r="Y44" s="276">
        <v>0</v>
      </c>
      <c r="Z44" s="276">
        <v>0</v>
      </c>
      <c r="AA44" s="311">
        <v>1</v>
      </c>
      <c r="AB44" s="312">
        <f t="shared" si="6"/>
        <v>3</v>
      </c>
    </row>
    <row r="45" spans="1:28" s="6" customFormat="1" ht="11.25" customHeight="1">
      <c r="A45" s="188"/>
      <c r="B45" s="189" t="s">
        <v>175</v>
      </c>
      <c r="C45" s="368">
        <v>1</v>
      </c>
      <c r="D45" s="276">
        <v>4</v>
      </c>
      <c r="E45" s="276">
        <v>2</v>
      </c>
      <c r="F45" s="276">
        <v>6</v>
      </c>
      <c r="G45" s="276">
        <v>1</v>
      </c>
      <c r="H45" s="276">
        <v>5</v>
      </c>
      <c r="I45" s="276">
        <v>1</v>
      </c>
      <c r="J45" s="276">
        <v>5</v>
      </c>
      <c r="K45" s="276">
        <v>4</v>
      </c>
      <c r="L45" s="311">
        <v>0</v>
      </c>
      <c r="M45" s="312">
        <f t="shared" si="9"/>
        <v>29</v>
      </c>
      <c r="N45" s="186"/>
      <c r="O45" s="187"/>
      <c r="P45" s="206" t="s">
        <v>367</v>
      </c>
      <c r="Q45" s="210"/>
      <c r="R45" s="368">
        <v>1</v>
      </c>
      <c r="S45" s="276">
        <v>2</v>
      </c>
      <c r="T45" s="276">
        <v>1</v>
      </c>
      <c r="U45" s="276">
        <v>2</v>
      </c>
      <c r="V45" s="276">
        <v>2</v>
      </c>
      <c r="W45" s="276">
        <v>2</v>
      </c>
      <c r="X45" s="276">
        <v>0</v>
      </c>
      <c r="Y45" s="276">
        <v>1</v>
      </c>
      <c r="Z45" s="276">
        <v>0</v>
      </c>
      <c r="AA45" s="311">
        <v>0</v>
      </c>
      <c r="AB45" s="312">
        <f t="shared" si="6"/>
        <v>11</v>
      </c>
    </row>
    <row r="46" spans="1:28" s="6" customFormat="1" ht="11.25" customHeight="1">
      <c r="A46" s="188"/>
      <c r="B46" s="189" t="s">
        <v>176</v>
      </c>
      <c r="C46" s="368">
        <v>1</v>
      </c>
      <c r="D46" s="276">
        <v>1</v>
      </c>
      <c r="E46" s="276">
        <v>1</v>
      </c>
      <c r="F46" s="276">
        <v>1</v>
      </c>
      <c r="G46" s="276">
        <v>2</v>
      </c>
      <c r="H46" s="276">
        <v>0</v>
      </c>
      <c r="I46" s="276">
        <v>0</v>
      </c>
      <c r="J46" s="276">
        <v>4</v>
      </c>
      <c r="K46" s="276">
        <v>0</v>
      </c>
      <c r="L46" s="311">
        <v>3</v>
      </c>
      <c r="M46" s="312">
        <f t="shared" si="9"/>
        <v>13</v>
      </c>
      <c r="N46" s="186"/>
      <c r="O46" s="187"/>
      <c r="P46" s="206" t="s">
        <v>509</v>
      </c>
      <c r="Q46" s="210"/>
      <c r="R46" s="368">
        <v>0</v>
      </c>
      <c r="S46" s="276">
        <v>1</v>
      </c>
      <c r="T46" s="276">
        <v>0</v>
      </c>
      <c r="U46" s="276">
        <v>0</v>
      </c>
      <c r="V46" s="276">
        <v>0</v>
      </c>
      <c r="W46" s="276">
        <v>0</v>
      </c>
      <c r="X46" s="276">
        <v>0</v>
      </c>
      <c r="Y46" s="276">
        <v>0</v>
      </c>
      <c r="Z46" s="276">
        <v>0</v>
      </c>
      <c r="AA46" s="311">
        <v>0</v>
      </c>
      <c r="AB46" s="312">
        <f t="shared" si="6"/>
        <v>1</v>
      </c>
    </row>
    <row r="47" spans="1:28" s="6" customFormat="1" ht="11.25" customHeight="1">
      <c r="A47" s="188"/>
      <c r="B47" s="189" t="s">
        <v>185</v>
      </c>
      <c r="C47" s="368">
        <v>0</v>
      </c>
      <c r="D47" s="276">
        <v>5</v>
      </c>
      <c r="E47" s="276">
        <v>1</v>
      </c>
      <c r="F47" s="276">
        <v>2</v>
      </c>
      <c r="G47" s="276">
        <v>4</v>
      </c>
      <c r="H47" s="276">
        <v>3</v>
      </c>
      <c r="I47" s="276">
        <v>2</v>
      </c>
      <c r="J47" s="276">
        <v>6</v>
      </c>
      <c r="K47" s="276">
        <v>5</v>
      </c>
      <c r="L47" s="311">
        <v>3</v>
      </c>
      <c r="M47" s="312">
        <f t="shared" si="9"/>
        <v>31</v>
      </c>
      <c r="N47" s="186"/>
      <c r="O47" s="187"/>
      <c r="P47" s="206" t="s">
        <v>522</v>
      </c>
      <c r="Q47" s="210"/>
      <c r="R47" s="368">
        <v>0</v>
      </c>
      <c r="S47" s="276">
        <v>0</v>
      </c>
      <c r="T47" s="276">
        <v>0</v>
      </c>
      <c r="U47" s="276">
        <v>0</v>
      </c>
      <c r="V47" s="276">
        <v>0</v>
      </c>
      <c r="W47" s="276">
        <v>0</v>
      </c>
      <c r="X47" s="276">
        <v>0</v>
      </c>
      <c r="Y47" s="276">
        <v>1</v>
      </c>
      <c r="Z47" s="276">
        <v>0</v>
      </c>
      <c r="AA47" s="311">
        <v>0</v>
      </c>
      <c r="AB47" s="312">
        <f t="shared" si="6"/>
        <v>1</v>
      </c>
    </row>
    <row r="48" spans="1:28" s="6" customFormat="1" ht="11.25" customHeight="1">
      <c r="A48" s="188"/>
      <c r="B48" s="189" t="s">
        <v>178</v>
      </c>
      <c r="C48" s="368">
        <v>1</v>
      </c>
      <c r="D48" s="276">
        <v>2</v>
      </c>
      <c r="E48" s="276">
        <v>1</v>
      </c>
      <c r="F48" s="276">
        <v>1</v>
      </c>
      <c r="G48" s="276">
        <v>3</v>
      </c>
      <c r="H48" s="276">
        <v>5</v>
      </c>
      <c r="I48" s="276">
        <v>7</v>
      </c>
      <c r="J48" s="276">
        <v>0</v>
      </c>
      <c r="K48" s="276">
        <v>0</v>
      </c>
      <c r="L48" s="311">
        <v>2</v>
      </c>
      <c r="M48" s="312">
        <f t="shared" si="9"/>
        <v>22</v>
      </c>
      <c r="N48" s="186"/>
      <c r="O48" s="187"/>
      <c r="P48" s="206" t="s">
        <v>424</v>
      </c>
      <c r="Q48" s="210"/>
      <c r="R48" s="368">
        <v>0</v>
      </c>
      <c r="S48" s="276">
        <v>0</v>
      </c>
      <c r="T48" s="276">
        <v>0</v>
      </c>
      <c r="U48" s="276">
        <v>0</v>
      </c>
      <c r="V48" s="276">
        <v>0</v>
      </c>
      <c r="W48" s="276">
        <v>0</v>
      </c>
      <c r="X48" s="276">
        <v>0</v>
      </c>
      <c r="Y48" s="276">
        <v>1</v>
      </c>
      <c r="Z48" s="276">
        <v>0</v>
      </c>
      <c r="AA48" s="311">
        <v>0</v>
      </c>
      <c r="AB48" s="312">
        <f t="shared" si="6"/>
        <v>1</v>
      </c>
    </row>
    <row r="49" spans="1:28" s="6" customFormat="1" ht="11.25" customHeight="1">
      <c r="A49" s="188"/>
      <c r="B49" s="189" t="s">
        <v>155</v>
      </c>
      <c r="C49" s="368">
        <v>1</v>
      </c>
      <c r="D49" s="276">
        <v>4</v>
      </c>
      <c r="E49" s="276">
        <v>1</v>
      </c>
      <c r="F49" s="276">
        <v>2</v>
      </c>
      <c r="G49" s="276">
        <v>3</v>
      </c>
      <c r="H49" s="276">
        <v>4</v>
      </c>
      <c r="I49" s="276">
        <v>3</v>
      </c>
      <c r="J49" s="276">
        <v>10</v>
      </c>
      <c r="K49" s="276">
        <v>10</v>
      </c>
      <c r="L49" s="311">
        <v>6</v>
      </c>
      <c r="M49" s="312">
        <f t="shared" si="9"/>
        <v>44</v>
      </c>
      <c r="N49" s="186"/>
      <c r="O49" s="187"/>
      <c r="P49" s="206" t="s">
        <v>463</v>
      </c>
      <c r="Q49" s="210"/>
      <c r="R49" s="368">
        <v>0</v>
      </c>
      <c r="S49" s="276">
        <v>0</v>
      </c>
      <c r="T49" s="276">
        <v>0</v>
      </c>
      <c r="U49" s="276">
        <v>0</v>
      </c>
      <c r="V49" s="276">
        <v>0</v>
      </c>
      <c r="W49" s="276">
        <v>0</v>
      </c>
      <c r="X49" s="276">
        <v>0</v>
      </c>
      <c r="Y49" s="276">
        <v>0</v>
      </c>
      <c r="Z49" s="276">
        <v>0</v>
      </c>
      <c r="AA49" s="311">
        <v>1</v>
      </c>
      <c r="AB49" s="312">
        <f t="shared" si="6"/>
        <v>1</v>
      </c>
    </row>
    <row r="50" spans="1:28" s="6" customFormat="1" ht="11.25" customHeight="1">
      <c r="A50" s="188"/>
      <c r="B50" s="189" t="s">
        <v>169</v>
      </c>
      <c r="C50" s="368">
        <v>5</v>
      </c>
      <c r="D50" s="276">
        <v>3</v>
      </c>
      <c r="E50" s="276">
        <v>0</v>
      </c>
      <c r="F50" s="276">
        <v>2</v>
      </c>
      <c r="G50" s="276">
        <v>4</v>
      </c>
      <c r="H50" s="276">
        <v>0</v>
      </c>
      <c r="I50" s="276">
        <v>1</v>
      </c>
      <c r="J50" s="276">
        <v>0</v>
      </c>
      <c r="K50" s="276">
        <v>2</v>
      </c>
      <c r="L50" s="311">
        <v>1</v>
      </c>
      <c r="M50" s="312">
        <f t="shared" si="9"/>
        <v>18</v>
      </c>
      <c r="N50" s="186"/>
      <c r="O50" s="187"/>
      <c r="P50" s="206" t="s">
        <v>425</v>
      </c>
      <c r="Q50" s="210"/>
      <c r="R50" s="368">
        <v>0</v>
      </c>
      <c r="S50" s="276">
        <v>0</v>
      </c>
      <c r="T50" s="276">
        <v>0</v>
      </c>
      <c r="U50" s="276">
        <v>1</v>
      </c>
      <c r="V50" s="276">
        <v>0</v>
      </c>
      <c r="W50" s="276">
        <v>0</v>
      </c>
      <c r="X50" s="276">
        <v>0</v>
      </c>
      <c r="Y50" s="276">
        <v>0</v>
      </c>
      <c r="Z50" s="276">
        <v>0</v>
      </c>
      <c r="AA50" s="311">
        <v>0</v>
      </c>
      <c r="AB50" s="312">
        <f t="shared" si="6"/>
        <v>1</v>
      </c>
    </row>
    <row r="51" spans="1:28" s="6" customFormat="1" ht="11.25" customHeight="1">
      <c r="A51" s="188"/>
      <c r="B51" s="189" t="s">
        <v>186</v>
      </c>
      <c r="C51" s="368">
        <v>3</v>
      </c>
      <c r="D51" s="276">
        <v>3</v>
      </c>
      <c r="E51" s="276">
        <v>2</v>
      </c>
      <c r="F51" s="276">
        <v>0</v>
      </c>
      <c r="G51" s="276">
        <v>3</v>
      </c>
      <c r="H51" s="276">
        <v>1</v>
      </c>
      <c r="I51" s="276">
        <v>3</v>
      </c>
      <c r="J51" s="276">
        <v>4</v>
      </c>
      <c r="K51" s="276">
        <v>6</v>
      </c>
      <c r="L51" s="311">
        <v>0</v>
      </c>
      <c r="M51" s="312">
        <f t="shared" si="9"/>
        <v>25</v>
      </c>
      <c r="N51" s="186"/>
      <c r="O51" s="187"/>
      <c r="P51" s="206" t="s">
        <v>507</v>
      </c>
      <c r="Q51" s="210"/>
      <c r="R51" s="368">
        <v>1</v>
      </c>
      <c r="S51" s="276">
        <v>0</v>
      </c>
      <c r="T51" s="276">
        <v>0</v>
      </c>
      <c r="U51" s="276">
        <v>0</v>
      </c>
      <c r="V51" s="276">
        <v>0</v>
      </c>
      <c r="W51" s="276">
        <v>0</v>
      </c>
      <c r="X51" s="276">
        <v>0</v>
      </c>
      <c r="Y51" s="276">
        <v>0</v>
      </c>
      <c r="Z51" s="276">
        <v>0</v>
      </c>
      <c r="AA51" s="311">
        <v>0</v>
      </c>
      <c r="AB51" s="312">
        <f t="shared" si="6"/>
        <v>1</v>
      </c>
    </row>
    <row r="52" spans="1:28" s="6" customFormat="1" ht="11.25" customHeight="1">
      <c r="A52" s="191"/>
      <c r="B52" s="192" t="s">
        <v>219</v>
      </c>
      <c r="C52" s="377">
        <f t="shared" ref="C52:M52" si="10">SUM(C44:C51)</f>
        <v>12</v>
      </c>
      <c r="D52" s="377">
        <f t="shared" si="10"/>
        <v>24</v>
      </c>
      <c r="E52" s="377">
        <f t="shared" si="10"/>
        <v>11</v>
      </c>
      <c r="F52" s="377">
        <f t="shared" si="10"/>
        <v>18</v>
      </c>
      <c r="G52" s="377">
        <f t="shared" si="10"/>
        <v>22</v>
      </c>
      <c r="H52" s="377">
        <f t="shared" si="10"/>
        <v>22</v>
      </c>
      <c r="I52" s="377">
        <f t="shared" si="10"/>
        <v>17</v>
      </c>
      <c r="J52" s="377">
        <f t="shared" si="10"/>
        <v>34</v>
      </c>
      <c r="K52" s="377">
        <f t="shared" si="10"/>
        <v>30</v>
      </c>
      <c r="L52" s="378">
        <f t="shared" si="10"/>
        <v>16</v>
      </c>
      <c r="M52" s="379">
        <f t="shared" si="10"/>
        <v>206</v>
      </c>
      <c r="N52" s="186"/>
      <c r="O52" s="187"/>
      <c r="P52" s="229" t="s">
        <v>369</v>
      </c>
      <c r="Q52" s="230"/>
      <c r="R52" s="368">
        <v>1</v>
      </c>
      <c r="S52" s="276">
        <v>0</v>
      </c>
      <c r="T52" s="276">
        <v>0</v>
      </c>
      <c r="U52" s="276">
        <v>1</v>
      </c>
      <c r="V52" s="276">
        <v>0</v>
      </c>
      <c r="W52" s="276">
        <v>0</v>
      </c>
      <c r="X52" s="276">
        <v>0</v>
      </c>
      <c r="Y52" s="276">
        <v>1</v>
      </c>
      <c r="Z52" s="276">
        <v>2</v>
      </c>
      <c r="AA52" s="311">
        <v>1</v>
      </c>
      <c r="AB52" s="312">
        <f t="shared" si="6"/>
        <v>6</v>
      </c>
    </row>
    <row r="53" spans="1:28" s="6" customFormat="1" ht="11.25" customHeight="1">
      <c r="A53" s="194" t="s">
        <v>187</v>
      </c>
      <c r="B53" s="189" t="s">
        <v>188</v>
      </c>
      <c r="C53" s="368">
        <v>1</v>
      </c>
      <c r="D53" s="276">
        <v>3</v>
      </c>
      <c r="E53" s="276">
        <v>1</v>
      </c>
      <c r="F53" s="276">
        <v>3</v>
      </c>
      <c r="G53" s="276">
        <v>3</v>
      </c>
      <c r="H53" s="276">
        <v>4</v>
      </c>
      <c r="I53" s="276">
        <v>0</v>
      </c>
      <c r="J53" s="276">
        <v>10</v>
      </c>
      <c r="K53" s="276">
        <v>7</v>
      </c>
      <c r="L53" s="311">
        <v>5</v>
      </c>
      <c r="M53" s="312">
        <f>SUM(C53:L53)</f>
        <v>37</v>
      </c>
      <c r="N53" s="186"/>
      <c r="O53" s="187"/>
      <c r="P53" s="206" t="s">
        <v>516</v>
      </c>
      <c r="Q53" s="210"/>
      <c r="R53" s="368">
        <v>0</v>
      </c>
      <c r="S53" s="276">
        <v>0</v>
      </c>
      <c r="T53" s="276">
        <v>0</v>
      </c>
      <c r="U53" s="276">
        <v>0</v>
      </c>
      <c r="V53" s="276">
        <v>1</v>
      </c>
      <c r="W53" s="276">
        <v>0</v>
      </c>
      <c r="X53" s="276">
        <v>0</v>
      </c>
      <c r="Y53" s="276">
        <v>0</v>
      </c>
      <c r="Z53" s="276">
        <v>0</v>
      </c>
      <c r="AA53" s="311">
        <v>0</v>
      </c>
      <c r="AB53" s="312">
        <f t="shared" si="6"/>
        <v>1</v>
      </c>
    </row>
    <row r="54" spans="1:28" s="6" customFormat="1" ht="11.25" customHeight="1">
      <c r="A54" s="195"/>
      <c r="B54" s="189" t="s">
        <v>189</v>
      </c>
      <c r="C54" s="368">
        <v>3</v>
      </c>
      <c r="D54" s="276">
        <v>2</v>
      </c>
      <c r="E54" s="276">
        <v>1</v>
      </c>
      <c r="F54" s="276">
        <v>5</v>
      </c>
      <c r="G54" s="276">
        <v>1</v>
      </c>
      <c r="H54" s="276">
        <v>2</v>
      </c>
      <c r="I54" s="276">
        <v>4</v>
      </c>
      <c r="J54" s="276">
        <v>1</v>
      </c>
      <c r="K54" s="276">
        <v>5</v>
      </c>
      <c r="L54" s="311">
        <v>2</v>
      </c>
      <c r="M54" s="312">
        <f>SUM(C54:L54)</f>
        <v>26</v>
      </c>
      <c r="N54" s="186"/>
      <c r="O54" s="187"/>
      <c r="P54" s="206" t="s">
        <v>475</v>
      </c>
      <c r="Q54" s="210"/>
      <c r="R54" s="368">
        <v>0</v>
      </c>
      <c r="S54" s="276">
        <v>0</v>
      </c>
      <c r="T54" s="276">
        <v>1</v>
      </c>
      <c r="U54" s="276">
        <v>0</v>
      </c>
      <c r="V54" s="276">
        <v>0</v>
      </c>
      <c r="W54" s="276">
        <v>0</v>
      </c>
      <c r="X54" s="276">
        <v>0</v>
      </c>
      <c r="Y54" s="276">
        <v>0</v>
      </c>
      <c r="Z54" s="276">
        <v>0</v>
      </c>
      <c r="AA54" s="311">
        <v>0</v>
      </c>
      <c r="AB54" s="312">
        <f t="shared" si="6"/>
        <v>1</v>
      </c>
    </row>
    <row r="55" spans="1:28" s="6" customFormat="1" ht="11.25" customHeight="1">
      <c r="A55" s="195"/>
      <c r="B55" s="189" t="s">
        <v>190</v>
      </c>
      <c r="C55" s="368">
        <v>2</v>
      </c>
      <c r="D55" s="276">
        <v>3</v>
      </c>
      <c r="E55" s="276">
        <v>1</v>
      </c>
      <c r="F55" s="276">
        <v>4</v>
      </c>
      <c r="G55" s="276">
        <v>1</v>
      </c>
      <c r="H55" s="276">
        <v>7</v>
      </c>
      <c r="I55" s="276">
        <v>6</v>
      </c>
      <c r="J55" s="276">
        <v>8</v>
      </c>
      <c r="K55" s="276">
        <v>4</v>
      </c>
      <c r="L55" s="311">
        <v>5</v>
      </c>
      <c r="M55" s="312">
        <f>SUM(C55:L55)</f>
        <v>41</v>
      </c>
      <c r="N55" s="186"/>
      <c r="O55" s="187"/>
      <c r="P55" s="206" t="s">
        <v>520</v>
      </c>
      <c r="Q55" s="210"/>
      <c r="R55" s="368">
        <v>0</v>
      </c>
      <c r="S55" s="276">
        <v>0</v>
      </c>
      <c r="T55" s="276">
        <v>0</v>
      </c>
      <c r="U55" s="276">
        <v>0</v>
      </c>
      <c r="V55" s="276">
        <v>0</v>
      </c>
      <c r="W55" s="276">
        <v>1</v>
      </c>
      <c r="X55" s="276">
        <v>0</v>
      </c>
      <c r="Y55" s="276">
        <v>0</v>
      </c>
      <c r="Z55" s="276">
        <v>0</v>
      </c>
      <c r="AA55" s="311">
        <v>0</v>
      </c>
      <c r="AB55" s="312">
        <f t="shared" si="6"/>
        <v>1</v>
      </c>
    </row>
    <row r="56" spans="1:28" s="6" customFormat="1" ht="11.25" customHeight="1">
      <c r="A56" s="195"/>
      <c r="B56" s="196" t="s">
        <v>159</v>
      </c>
      <c r="C56" s="380">
        <v>0</v>
      </c>
      <c r="D56" s="277">
        <v>0</v>
      </c>
      <c r="E56" s="277">
        <v>1</v>
      </c>
      <c r="F56" s="277">
        <v>5</v>
      </c>
      <c r="G56" s="277">
        <v>6</v>
      </c>
      <c r="H56" s="277">
        <v>2</v>
      </c>
      <c r="I56" s="277">
        <v>2</v>
      </c>
      <c r="J56" s="277">
        <v>7</v>
      </c>
      <c r="K56" s="277">
        <v>4</v>
      </c>
      <c r="L56" s="327">
        <v>1</v>
      </c>
      <c r="M56" s="312">
        <f>SUM(C56:L56)</f>
        <v>28</v>
      </c>
      <c r="N56" s="186"/>
      <c r="O56" s="187"/>
      <c r="P56" s="206" t="s">
        <v>476</v>
      </c>
      <c r="Q56" s="210"/>
      <c r="R56" s="368">
        <v>0</v>
      </c>
      <c r="S56" s="276">
        <v>1</v>
      </c>
      <c r="T56" s="276">
        <v>0</v>
      </c>
      <c r="U56" s="276">
        <v>0</v>
      </c>
      <c r="V56" s="276">
        <v>0</v>
      </c>
      <c r="W56" s="276">
        <v>1</v>
      </c>
      <c r="X56" s="276">
        <v>0</v>
      </c>
      <c r="Y56" s="276">
        <v>1</v>
      </c>
      <c r="Z56" s="276">
        <v>0</v>
      </c>
      <c r="AA56" s="311">
        <v>0</v>
      </c>
      <c r="AB56" s="312">
        <f t="shared" si="6"/>
        <v>3</v>
      </c>
    </row>
    <row r="57" spans="1:28" s="6" customFormat="1" ht="11.25" customHeight="1" thickBot="1">
      <c r="A57" s="197"/>
      <c r="B57" s="198" t="s">
        <v>219</v>
      </c>
      <c r="C57" s="381">
        <f t="shared" ref="C57:M57" si="11">SUM(C53:C56)</f>
        <v>6</v>
      </c>
      <c r="D57" s="381">
        <f t="shared" si="11"/>
        <v>8</v>
      </c>
      <c r="E57" s="381">
        <f t="shared" si="11"/>
        <v>4</v>
      </c>
      <c r="F57" s="381">
        <f t="shared" si="11"/>
        <v>17</v>
      </c>
      <c r="G57" s="381">
        <f>SUM(G53:G56)</f>
        <v>11</v>
      </c>
      <c r="H57" s="381">
        <f t="shared" si="11"/>
        <v>15</v>
      </c>
      <c r="I57" s="381">
        <f t="shared" si="11"/>
        <v>12</v>
      </c>
      <c r="J57" s="381">
        <f t="shared" si="11"/>
        <v>26</v>
      </c>
      <c r="K57" s="381">
        <f t="shared" si="11"/>
        <v>20</v>
      </c>
      <c r="L57" s="382">
        <f t="shared" si="11"/>
        <v>13</v>
      </c>
      <c r="M57" s="383">
        <f t="shared" si="11"/>
        <v>132</v>
      </c>
      <c r="N57" s="186"/>
      <c r="O57" s="187"/>
      <c r="P57" s="206" t="s">
        <v>477</v>
      </c>
      <c r="Q57" s="210"/>
      <c r="R57" s="368">
        <v>0</v>
      </c>
      <c r="S57" s="276">
        <v>0</v>
      </c>
      <c r="T57" s="276">
        <v>0</v>
      </c>
      <c r="U57" s="276">
        <v>1</v>
      </c>
      <c r="V57" s="276">
        <v>0</v>
      </c>
      <c r="W57" s="276">
        <v>0</v>
      </c>
      <c r="X57" s="276">
        <v>0</v>
      </c>
      <c r="Y57" s="276">
        <v>0</v>
      </c>
      <c r="Z57" s="276">
        <v>0</v>
      </c>
      <c r="AA57" s="311">
        <v>0</v>
      </c>
      <c r="AB57" s="312">
        <f t="shared" si="6"/>
        <v>1</v>
      </c>
    </row>
    <row r="58" spans="1:28" s="6" customFormat="1" ht="11.25" customHeight="1">
      <c r="A58" s="437"/>
      <c r="B58" s="437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86"/>
      <c r="N58" s="186"/>
      <c r="O58" s="187"/>
      <c r="P58" s="206" t="s">
        <v>508</v>
      </c>
      <c r="Q58" s="210"/>
      <c r="R58" s="368">
        <v>1</v>
      </c>
      <c r="S58" s="276">
        <v>1</v>
      </c>
      <c r="T58" s="276">
        <v>0</v>
      </c>
      <c r="U58" s="276">
        <v>0</v>
      </c>
      <c r="V58" s="276">
        <v>1</v>
      </c>
      <c r="W58" s="276">
        <v>0</v>
      </c>
      <c r="X58" s="276">
        <v>0</v>
      </c>
      <c r="Y58" s="276">
        <v>1</v>
      </c>
      <c r="Z58" s="276">
        <v>0</v>
      </c>
      <c r="AA58" s="311">
        <v>1</v>
      </c>
      <c r="AB58" s="312">
        <f t="shared" si="6"/>
        <v>5</v>
      </c>
    </row>
    <row r="59" spans="1:28" s="6" customFormat="1" ht="11.25" customHeight="1">
      <c r="A59" s="253"/>
      <c r="B59" s="253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86"/>
      <c r="N59" s="186"/>
      <c r="O59" s="187"/>
      <c r="P59" s="206" t="s">
        <v>371</v>
      </c>
      <c r="Q59" s="210"/>
      <c r="R59" s="368">
        <v>0</v>
      </c>
      <c r="S59" s="276">
        <v>1</v>
      </c>
      <c r="T59" s="276">
        <v>1</v>
      </c>
      <c r="U59" s="276">
        <v>1</v>
      </c>
      <c r="V59" s="276">
        <v>1</v>
      </c>
      <c r="W59" s="276">
        <v>0</v>
      </c>
      <c r="X59" s="276">
        <v>0</v>
      </c>
      <c r="Y59" s="276">
        <v>1</v>
      </c>
      <c r="Z59" s="276">
        <v>0</v>
      </c>
      <c r="AA59" s="311">
        <v>3</v>
      </c>
      <c r="AB59" s="312">
        <f t="shared" si="6"/>
        <v>8</v>
      </c>
    </row>
    <row r="60" spans="1:28" s="6" customFormat="1" ht="11.25" customHeight="1">
      <c r="A60" s="216"/>
      <c r="B60" s="216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86"/>
      <c r="N60" s="186"/>
      <c r="O60" s="187"/>
      <c r="P60" s="206" t="s">
        <v>372</v>
      </c>
      <c r="Q60" s="210"/>
      <c r="R60" s="368">
        <v>1</v>
      </c>
      <c r="S60" s="276">
        <v>0</v>
      </c>
      <c r="T60" s="276">
        <v>1</v>
      </c>
      <c r="U60" s="276">
        <v>0</v>
      </c>
      <c r="V60" s="276">
        <v>0</v>
      </c>
      <c r="W60" s="276">
        <v>1</v>
      </c>
      <c r="X60" s="276">
        <v>0</v>
      </c>
      <c r="Y60" s="276">
        <v>1</v>
      </c>
      <c r="Z60" s="276">
        <v>0</v>
      </c>
      <c r="AA60" s="311">
        <v>0</v>
      </c>
      <c r="AB60" s="312">
        <f t="shared" si="6"/>
        <v>4</v>
      </c>
    </row>
    <row r="61" spans="1:28" s="6" customFormat="1" ht="11.25" customHeight="1">
      <c r="A61" s="216"/>
      <c r="B61" s="216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86"/>
      <c r="N61" s="186"/>
      <c r="O61" s="187"/>
      <c r="P61" s="206" t="s">
        <v>464</v>
      </c>
      <c r="Q61" s="210"/>
      <c r="R61" s="368">
        <v>1</v>
      </c>
      <c r="S61" s="276">
        <v>3</v>
      </c>
      <c r="T61" s="276">
        <v>1</v>
      </c>
      <c r="U61" s="276">
        <v>4</v>
      </c>
      <c r="V61" s="276">
        <v>1</v>
      </c>
      <c r="W61" s="276">
        <v>2</v>
      </c>
      <c r="X61" s="276">
        <v>0</v>
      </c>
      <c r="Y61" s="276">
        <v>0</v>
      </c>
      <c r="Z61" s="276">
        <v>0</v>
      </c>
      <c r="AA61" s="311">
        <v>0</v>
      </c>
      <c r="AB61" s="312">
        <f t="shared" si="6"/>
        <v>12</v>
      </c>
    </row>
    <row r="62" spans="1:28" s="6" customFormat="1" ht="11.25" customHeight="1">
      <c r="A62" s="252"/>
      <c r="B62" s="252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86"/>
      <c r="N62" s="186"/>
      <c r="O62" s="187"/>
      <c r="P62" s="206" t="s">
        <v>465</v>
      </c>
      <c r="Q62" s="210"/>
      <c r="R62" s="368">
        <v>2</v>
      </c>
      <c r="S62" s="276">
        <v>0</v>
      </c>
      <c r="T62" s="276">
        <v>0</v>
      </c>
      <c r="U62" s="276">
        <v>0</v>
      </c>
      <c r="V62" s="276">
        <v>2</v>
      </c>
      <c r="W62" s="276">
        <v>1</v>
      </c>
      <c r="X62" s="276">
        <v>0</v>
      </c>
      <c r="Y62" s="276">
        <v>0</v>
      </c>
      <c r="Z62" s="276">
        <v>0</v>
      </c>
      <c r="AA62" s="311">
        <v>0</v>
      </c>
      <c r="AB62" s="312">
        <f t="shared" si="6"/>
        <v>5</v>
      </c>
    </row>
    <row r="63" spans="1:28" s="6" customFormat="1" ht="11.25" customHeight="1">
      <c r="A63" s="252"/>
      <c r="B63" s="252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86"/>
      <c r="N63" s="186"/>
      <c r="O63" s="187"/>
      <c r="P63" s="206" t="s">
        <v>373</v>
      </c>
      <c r="Q63" s="210"/>
      <c r="R63" s="368">
        <v>0</v>
      </c>
      <c r="S63" s="276">
        <v>0</v>
      </c>
      <c r="T63" s="276">
        <v>0</v>
      </c>
      <c r="U63" s="276">
        <v>0</v>
      </c>
      <c r="V63" s="276">
        <v>0</v>
      </c>
      <c r="W63" s="276">
        <v>2</v>
      </c>
      <c r="X63" s="276">
        <v>0</v>
      </c>
      <c r="Y63" s="276">
        <v>0</v>
      </c>
      <c r="Z63" s="276">
        <v>0</v>
      </c>
      <c r="AA63" s="311">
        <v>1</v>
      </c>
      <c r="AB63" s="312">
        <f t="shared" si="6"/>
        <v>3</v>
      </c>
    </row>
    <row r="64" spans="1:28" s="6" customFormat="1" ht="11.25" customHeight="1">
      <c r="A64" s="216"/>
      <c r="B64" s="216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86"/>
      <c r="N64" s="186"/>
      <c r="O64" s="187"/>
      <c r="P64" s="206" t="s">
        <v>374</v>
      </c>
      <c r="Q64" s="210"/>
      <c r="R64" s="368">
        <v>0</v>
      </c>
      <c r="S64" s="276">
        <v>2</v>
      </c>
      <c r="T64" s="276">
        <v>1</v>
      </c>
      <c r="U64" s="276">
        <v>1</v>
      </c>
      <c r="V64" s="276">
        <v>2</v>
      </c>
      <c r="W64" s="276">
        <v>3</v>
      </c>
      <c r="X64" s="276">
        <v>0</v>
      </c>
      <c r="Y64" s="276">
        <v>1</v>
      </c>
      <c r="Z64" s="276">
        <v>2</v>
      </c>
      <c r="AA64" s="311">
        <v>2</v>
      </c>
      <c r="AB64" s="312">
        <f t="shared" si="6"/>
        <v>14</v>
      </c>
    </row>
    <row r="65" spans="1:28" s="6" customFormat="1" ht="11.25" customHeight="1">
      <c r="A65" s="216"/>
      <c r="B65" s="216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86"/>
      <c r="N65" s="186"/>
      <c r="O65" s="187"/>
      <c r="P65" s="206" t="s">
        <v>375</v>
      </c>
      <c r="Q65" s="210"/>
      <c r="R65" s="368">
        <v>2</v>
      </c>
      <c r="S65" s="276">
        <v>2</v>
      </c>
      <c r="T65" s="276">
        <v>0</v>
      </c>
      <c r="U65" s="276">
        <v>3</v>
      </c>
      <c r="V65" s="276">
        <v>0</v>
      </c>
      <c r="W65" s="276">
        <v>4</v>
      </c>
      <c r="X65" s="276">
        <v>0</v>
      </c>
      <c r="Y65" s="276">
        <v>2</v>
      </c>
      <c r="Z65" s="276">
        <v>1</v>
      </c>
      <c r="AA65" s="311">
        <v>1</v>
      </c>
      <c r="AB65" s="312">
        <f t="shared" si="6"/>
        <v>15</v>
      </c>
    </row>
    <row r="66" spans="1:28" s="6" customFormat="1" ht="11.25" customHeight="1">
      <c r="A66" s="252"/>
      <c r="B66" s="252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86"/>
      <c r="N66" s="186"/>
      <c r="O66" s="187"/>
      <c r="P66" s="206" t="s">
        <v>376</v>
      </c>
      <c r="Q66" s="210"/>
      <c r="R66" s="368">
        <v>0</v>
      </c>
      <c r="S66" s="276">
        <v>0</v>
      </c>
      <c r="T66" s="276">
        <v>0</v>
      </c>
      <c r="U66" s="276">
        <v>0</v>
      </c>
      <c r="V66" s="276">
        <v>0</v>
      </c>
      <c r="W66" s="276">
        <v>1</v>
      </c>
      <c r="X66" s="276">
        <v>1</v>
      </c>
      <c r="Y66" s="276">
        <v>4</v>
      </c>
      <c r="Z66" s="276">
        <v>0</v>
      </c>
      <c r="AA66" s="311">
        <v>1</v>
      </c>
      <c r="AB66" s="312">
        <f t="shared" si="6"/>
        <v>7</v>
      </c>
    </row>
    <row r="67" spans="1:28" s="6" customFormat="1" ht="11.25" customHeight="1">
      <c r="A67" s="252"/>
      <c r="B67" s="252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86"/>
      <c r="N67" s="186"/>
      <c r="O67" s="187"/>
      <c r="P67" s="206" t="s">
        <v>377</v>
      </c>
      <c r="Q67" s="210"/>
      <c r="R67" s="368">
        <v>0</v>
      </c>
      <c r="S67" s="276">
        <v>0</v>
      </c>
      <c r="T67" s="276">
        <v>0</v>
      </c>
      <c r="U67" s="276">
        <v>1</v>
      </c>
      <c r="V67" s="276">
        <v>0</v>
      </c>
      <c r="W67" s="276">
        <v>1</v>
      </c>
      <c r="X67" s="276">
        <v>1</v>
      </c>
      <c r="Y67" s="276">
        <v>0</v>
      </c>
      <c r="Z67" s="276">
        <v>0</v>
      </c>
      <c r="AA67" s="311">
        <v>0</v>
      </c>
      <c r="AB67" s="312">
        <f t="shared" si="6"/>
        <v>3</v>
      </c>
    </row>
    <row r="68" spans="1:28" s="6" customFormat="1" ht="11.25" customHeight="1">
      <c r="A68" s="252"/>
      <c r="B68" s="252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86"/>
      <c r="N68" s="186"/>
      <c r="O68" s="187"/>
      <c r="P68" s="206" t="s">
        <v>329</v>
      </c>
      <c r="Q68" s="210"/>
      <c r="R68" s="368">
        <v>1</v>
      </c>
      <c r="S68" s="276">
        <v>0</v>
      </c>
      <c r="T68" s="276">
        <v>0</v>
      </c>
      <c r="U68" s="276">
        <v>0</v>
      </c>
      <c r="V68" s="276">
        <v>0</v>
      </c>
      <c r="W68" s="276">
        <v>1</v>
      </c>
      <c r="X68" s="276">
        <v>1</v>
      </c>
      <c r="Y68" s="276">
        <v>1</v>
      </c>
      <c r="Z68" s="276">
        <v>1</v>
      </c>
      <c r="AA68" s="311">
        <v>4</v>
      </c>
      <c r="AB68" s="312">
        <f t="shared" si="6"/>
        <v>9</v>
      </c>
    </row>
    <row r="69" spans="1:28" s="6" customFormat="1" ht="11.25" customHeight="1">
      <c r="A69" s="252"/>
      <c r="B69" s="252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86"/>
      <c r="N69" s="186"/>
      <c r="O69" s="187"/>
      <c r="P69" s="206" t="s">
        <v>512</v>
      </c>
      <c r="Q69" s="210"/>
      <c r="R69" s="368">
        <v>0</v>
      </c>
      <c r="S69" s="276">
        <v>0</v>
      </c>
      <c r="T69" s="276">
        <v>0</v>
      </c>
      <c r="U69" s="276">
        <v>1</v>
      </c>
      <c r="V69" s="276">
        <v>0</v>
      </c>
      <c r="W69" s="276">
        <v>0</v>
      </c>
      <c r="X69" s="276">
        <v>0</v>
      </c>
      <c r="Y69" s="276">
        <v>0</v>
      </c>
      <c r="Z69" s="276">
        <v>0</v>
      </c>
      <c r="AA69" s="311">
        <v>0</v>
      </c>
      <c r="AB69" s="312">
        <f t="shared" si="6"/>
        <v>1</v>
      </c>
    </row>
    <row r="70" spans="1:28" s="6" customFormat="1" ht="11.25" customHeight="1">
      <c r="A70" s="216"/>
      <c r="B70" s="216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86"/>
      <c r="N70" s="186"/>
      <c r="O70" s="187"/>
      <c r="P70" s="206" t="s">
        <v>521</v>
      </c>
      <c r="Q70" s="210"/>
      <c r="R70" s="368">
        <v>0</v>
      </c>
      <c r="S70" s="276">
        <v>0</v>
      </c>
      <c r="T70" s="276">
        <v>0</v>
      </c>
      <c r="U70" s="276">
        <v>0</v>
      </c>
      <c r="V70" s="276">
        <v>0</v>
      </c>
      <c r="W70" s="276">
        <v>1</v>
      </c>
      <c r="X70" s="276">
        <v>0</v>
      </c>
      <c r="Y70" s="276">
        <v>0</v>
      </c>
      <c r="Z70" s="276">
        <v>0</v>
      </c>
      <c r="AA70" s="311">
        <v>0</v>
      </c>
      <c r="AB70" s="312">
        <f t="shared" ref="AB70:AB72" si="12">SUM(R70:AA70)</f>
        <v>1</v>
      </c>
    </row>
    <row r="71" spans="1:28" s="6" customFormat="1" ht="11.25" customHeight="1">
      <c r="A71" s="216"/>
      <c r="B71" s="216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86"/>
      <c r="N71" s="186"/>
      <c r="O71" s="187"/>
      <c r="P71" s="206" t="s">
        <v>517</v>
      </c>
      <c r="Q71" s="210"/>
      <c r="R71" s="368">
        <v>0</v>
      </c>
      <c r="S71" s="368">
        <v>0</v>
      </c>
      <c r="T71" s="368">
        <v>0</v>
      </c>
      <c r="U71" s="368">
        <v>0</v>
      </c>
      <c r="V71" s="368">
        <v>2</v>
      </c>
      <c r="W71" s="368">
        <v>0</v>
      </c>
      <c r="X71" s="368">
        <v>0</v>
      </c>
      <c r="Y71" s="368">
        <v>0</v>
      </c>
      <c r="Z71" s="368">
        <v>1</v>
      </c>
      <c r="AA71" s="369">
        <v>0</v>
      </c>
      <c r="AB71" s="312">
        <f t="shared" si="12"/>
        <v>3</v>
      </c>
    </row>
    <row r="72" spans="1:28" s="6" customFormat="1" ht="11.25" customHeight="1">
      <c r="A72" s="201"/>
      <c r="B72" s="201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86"/>
      <c r="N72" s="186"/>
      <c r="O72" s="187"/>
      <c r="P72" s="206" t="s">
        <v>518</v>
      </c>
      <c r="Q72" s="210"/>
      <c r="R72" s="368">
        <v>0</v>
      </c>
      <c r="S72" s="368">
        <v>0</v>
      </c>
      <c r="T72" s="368">
        <v>0</v>
      </c>
      <c r="U72" s="368">
        <v>0</v>
      </c>
      <c r="V72" s="368">
        <v>1</v>
      </c>
      <c r="W72" s="368">
        <v>0</v>
      </c>
      <c r="X72" s="368">
        <v>0</v>
      </c>
      <c r="Y72" s="368">
        <v>0</v>
      </c>
      <c r="Z72" s="368">
        <v>0</v>
      </c>
      <c r="AA72" s="369">
        <v>0</v>
      </c>
      <c r="AB72" s="312">
        <f t="shared" si="12"/>
        <v>1</v>
      </c>
    </row>
    <row r="73" spans="1:28" s="6" customFormat="1" ht="11.25" customHeight="1" thickBot="1">
      <c r="A73" s="201"/>
      <c r="B73" s="201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86"/>
      <c r="N73" s="186"/>
      <c r="O73" s="187"/>
      <c r="P73" s="218" t="s">
        <v>513</v>
      </c>
      <c r="Q73" s="219"/>
      <c r="R73" s="370">
        <v>0</v>
      </c>
      <c r="S73" s="370">
        <v>0</v>
      </c>
      <c r="T73" s="370">
        <v>0</v>
      </c>
      <c r="U73" s="370">
        <v>1</v>
      </c>
      <c r="V73" s="370">
        <v>0</v>
      </c>
      <c r="W73" s="370">
        <v>0</v>
      </c>
      <c r="X73" s="370">
        <v>0</v>
      </c>
      <c r="Y73" s="370">
        <v>0</v>
      </c>
      <c r="Z73" s="370">
        <v>0</v>
      </c>
      <c r="AA73" s="371">
        <v>0</v>
      </c>
      <c r="AB73" s="372">
        <f t="shared" ref="AB73" si="13">SUM(R73:AA73)</f>
        <v>1</v>
      </c>
    </row>
    <row r="74" spans="1:28" ht="11.25" customHeight="1" thickBot="1">
      <c r="A74" s="201"/>
      <c r="B74" s="201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86"/>
      <c r="N74" s="199"/>
      <c r="O74" s="200"/>
      <c r="P74" s="439" t="s">
        <v>330</v>
      </c>
      <c r="Q74" s="440" t="s">
        <v>150</v>
      </c>
      <c r="R74" s="367">
        <f t="shared" ref="R74:AB74" si="14">SUM(C9,C20,C32,C43,C52,C57,R4:R73)</f>
        <v>199</v>
      </c>
      <c r="S74" s="373">
        <f t="shared" si="14"/>
        <v>127</v>
      </c>
      <c r="T74" s="373">
        <f t="shared" si="14"/>
        <v>119</v>
      </c>
      <c r="U74" s="373">
        <f t="shared" si="14"/>
        <v>145</v>
      </c>
      <c r="V74" s="373">
        <f t="shared" si="14"/>
        <v>135</v>
      </c>
      <c r="W74" s="367">
        <f t="shared" si="14"/>
        <v>126</v>
      </c>
      <c r="X74" s="367">
        <f t="shared" si="14"/>
        <v>164</v>
      </c>
      <c r="Y74" s="367">
        <f t="shared" si="14"/>
        <v>149</v>
      </c>
      <c r="Z74" s="367">
        <f t="shared" si="14"/>
        <v>156</v>
      </c>
      <c r="AA74" s="374">
        <f t="shared" si="14"/>
        <v>123</v>
      </c>
      <c r="AB74" s="375">
        <f t="shared" si="14"/>
        <v>1443</v>
      </c>
    </row>
    <row r="75" spans="1:28" ht="23.25" customHeight="1">
      <c r="A75" s="432" t="s">
        <v>502</v>
      </c>
      <c r="B75" s="432"/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199"/>
      <c r="O75" s="200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1:28" ht="4.5" customHeight="1" thickBo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167"/>
      <c r="L76" s="33"/>
      <c r="M76" s="33"/>
      <c r="N76" s="17"/>
      <c r="O76" s="200"/>
    </row>
    <row r="77" spans="1:28" ht="21.75" customHeight="1" thickBot="1">
      <c r="A77" s="433" t="s">
        <v>130</v>
      </c>
      <c r="B77" s="434"/>
      <c r="C77" s="176" t="s">
        <v>0</v>
      </c>
      <c r="D77" s="177" t="s">
        <v>110</v>
      </c>
      <c r="E77" s="177" t="s">
        <v>111</v>
      </c>
      <c r="F77" s="177" t="s">
        <v>1</v>
      </c>
      <c r="G77" s="177" t="s">
        <v>112</v>
      </c>
      <c r="H77" s="177" t="s">
        <v>113</v>
      </c>
      <c r="I77" s="177" t="s">
        <v>114</v>
      </c>
      <c r="J77" s="177" t="s">
        <v>115</v>
      </c>
      <c r="K77" s="177" t="s">
        <v>116</v>
      </c>
      <c r="L77" s="178" t="s">
        <v>117</v>
      </c>
      <c r="M77" s="179" t="s">
        <v>118</v>
      </c>
      <c r="N77" s="17"/>
      <c r="O77" s="200"/>
      <c r="P77" s="433" t="s">
        <v>120</v>
      </c>
      <c r="Q77" s="434"/>
      <c r="R77" s="180" t="s">
        <v>0</v>
      </c>
      <c r="S77" s="177" t="s">
        <v>110</v>
      </c>
      <c r="T77" s="177" t="s">
        <v>111</v>
      </c>
      <c r="U77" s="177" t="s">
        <v>1</v>
      </c>
      <c r="V77" s="177" t="s">
        <v>112</v>
      </c>
      <c r="W77" s="177" t="s">
        <v>113</v>
      </c>
      <c r="X77" s="177" t="s">
        <v>114</v>
      </c>
      <c r="Y77" s="177" t="s">
        <v>115</v>
      </c>
      <c r="Z77" s="177" t="s">
        <v>116</v>
      </c>
      <c r="AA77" s="178" t="s">
        <v>117</v>
      </c>
      <c r="AB77" s="179" t="s">
        <v>118</v>
      </c>
    </row>
    <row r="78" spans="1:28" ht="11.25" customHeight="1">
      <c r="A78" s="257" t="s">
        <v>378</v>
      </c>
      <c r="B78" s="211"/>
      <c r="C78" s="350">
        <v>0</v>
      </c>
      <c r="D78" s="256">
        <v>0</v>
      </c>
      <c r="E78" s="256">
        <v>0</v>
      </c>
      <c r="F78" s="256">
        <v>0</v>
      </c>
      <c r="G78" s="256">
        <v>0</v>
      </c>
      <c r="H78" s="256">
        <v>0</v>
      </c>
      <c r="I78" s="256">
        <v>0</v>
      </c>
      <c r="J78" s="256">
        <v>0</v>
      </c>
      <c r="K78" s="256">
        <v>0</v>
      </c>
      <c r="L78" s="351">
        <v>0</v>
      </c>
      <c r="M78" s="352">
        <f t="shared" ref="M78:M107" si="15">SUM(C78:L78)</f>
        <v>0</v>
      </c>
      <c r="N78" s="175"/>
      <c r="O78" s="200"/>
      <c r="P78" s="422" t="s">
        <v>523</v>
      </c>
      <c r="Q78" s="423"/>
      <c r="R78" s="256">
        <v>1</v>
      </c>
      <c r="S78" s="256">
        <v>0</v>
      </c>
      <c r="T78" s="256">
        <v>0</v>
      </c>
      <c r="U78" s="256">
        <v>0</v>
      </c>
      <c r="V78" s="256">
        <v>0</v>
      </c>
      <c r="W78" s="256">
        <v>1</v>
      </c>
      <c r="X78" s="256">
        <v>0</v>
      </c>
      <c r="Y78" s="256">
        <v>0</v>
      </c>
      <c r="Z78" s="256">
        <v>0</v>
      </c>
      <c r="AA78" s="351">
        <v>1</v>
      </c>
      <c r="AB78" s="202">
        <f>SUM(R78:AA78)</f>
        <v>3</v>
      </c>
    </row>
    <row r="79" spans="1:28" ht="11.25" customHeight="1">
      <c r="A79" s="258" t="s">
        <v>379</v>
      </c>
      <c r="B79" s="212"/>
      <c r="C79" s="353">
        <v>0</v>
      </c>
      <c r="D79" s="354">
        <v>0</v>
      </c>
      <c r="E79" s="354">
        <v>1</v>
      </c>
      <c r="F79" s="354">
        <v>0</v>
      </c>
      <c r="G79" s="354">
        <v>0</v>
      </c>
      <c r="H79" s="354">
        <v>1</v>
      </c>
      <c r="I79" s="354">
        <v>0</v>
      </c>
      <c r="J79" s="354">
        <v>0</v>
      </c>
      <c r="K79" s="354">
        <v>0</v>
      </c>
      <c r="L79" s="355">
        <v>0</v>
      </c>
      <c r="M79" s="352">
        <f t="shared" si="15"/>
        <v>2</v>
      </c>
      <c r="N79" s="17"/>
      <c r="O79" s="200"/>
      <c r="P79" s="424" t="s">
        <v>524</v>
      </c>
      <c r="Q79" s="425"/>
      <c r="R79" s="276">
        <v>0</v>
      </c>
      <c r="S79" s="276">
        <v>0</v>
      </c>
      <c r="T79" s="276">
        <v>0</v>
      </c>
      <c r="U79" s="276">
        <v>0</v>
      </c>
      <c r="V79" s="276">
        <v>0</v>
      </c>
      <c r="W79" s="276">
        <v>0</v>
      </c>
      <c r="X79" s="276">
        <v>0</v>
      </c>
      <c r="Y79" s="276">
        <v>2</v>
      </c>
      <c r="Z79" s="276">
        <v>0</v>
      </c>
      <c r="AA79" s="311">
        <v>1</v>
      </c>
      <c r="AB79" s="203">
        <f>SUM(R79:AA79)</f>
        <v>3</v>
      </c>
    </row>
    <row r="80" spans="1:28" ht="11.25" customHeight="1" thickBot="1">
      <c r="A80" s="258" t="s">
        <v>427</v>
      </c>
      <c r="B80" s="212"/>
      <c r="C80" s="353">
        <v>0</v>
      </c>
      <c r="D80" s="354">
        <v>0</v>
      </c>
      <c r="E80" s="354">
        <v>0</v>
      </c>
      <c r="F80" s="354">
        <v>0</v>
      </c>
      <c r="G80" s="354">
        <v>0</v>
      </c>
      <c r="H80" s="354">
        <v>1</v>
      </c>
      <c r="I80" s="354">
        <v>0</v>
      </c>
      <c r="J80" s="354">
        <v>0</v>
      </c>
      <c r="K80" s="354">
        <v>0</v>
      </c>
      <c r="L80" s="355">
        <v>0</v>
      </c>
      <c r="M80" s="352">
        <f t="shared" si="15"/>
        <v>1</v>
      </c>
      <c r="N80" s="175"/>
      <c r="O80" s="200"/>
      <c r="P80" s="254" t="s">
        <v>525</v>
      </c>
      <c r="Q80" s="255"/>
      <c r="R80" s="359">
        <v>0</v>
      </c>
      <c r="S80" s="359">
        <v>0</v>
      </c>
      <c r="T80" s="359">
        <v>1</v>
      </c>
      <c r="U80" s="359">
        <v>0</v>
      </c>
      <c r="V80" s="359">
        <v>0</v>
      </c>
      <c r="W80" s="359">
        <v>0</v>
      </c>
      <c r="X80" s="359">
        <v>0</v>
      </c>
      <c r="Y80" s="359">
        <v>0</v>
      </c>
      <c r="Z80" s="359">
        <v>1</v>
      </c>
      <c r="AA80" s="360">
        <v>0</v>
      </c>
      <c r="AB80" s="203">
        <f>SUM(R80:AA80)</f>
        <v>2</v>
      </c>
    </row>
    <row r="81" spans="1:28" ht="11.25" customHeight="1" thickBot="1">
      <c r="A81" s="258" t="s">
        <v>380</v>
      </c>
      <c r="B81" s="212"/>
      <c r="C81" s="353">
        <v>1</v>
      </c>
      <c r="D81" s="354">
        <v>0</v>
      </c>
      <c r="E81" s="354">
        <v>1</v>
      </c>
      <c r="F81" s="354">
        <v>0</v>
      </c>
      <c r="G81" s="354">
        <v>0</v>
      </c>
      <c r="H81" s="354">
        <v>0</v>
      </c>
      <c r="I81" s="354">
        <v>0</v>
      </c>
      <c r="J81" s="354">
        <v>0</v>
      </c>
      <c r="K81" s="354">
        <v>0</v>
      </c>
      <c r="L81" s="355">
        <v>0</v>
      </c>
      <c r="M81" s="352">
        <f t="shared" si="15"/>
        <v>2</v>
      </c>
      <c r="N81" s="17"/>
      <c r="O81" s="200"/>
      <c r="P81" s="441" t="s">
        <v>150</v>
      </c>
      <c r="Q81" s="442" t="s">
        <v>150</v>
      </c>
      <c r="R81" s="361">
        <f>SUM(R78:R80)</f>
        <v>1</v>
      </c>
      <c r="S81" s="361">
        <f t="shared" ref="S81:AB81" si="16">SUM(S78:S80)</f>
        <v>0</v>
      </c>
      <c r="T81" s="361">
        <f t="shared" si="16"/>
        <v>1</v>
      </c>
      <c r="U81" s="361">
        <f t="shared" si="16"/>
        <v>0</v>
      </c>
      <c r="V81" s="361">
        <f t="shared" si="16"/>
        <v>0</v>
      </c>
      <c r="W81" s="361">
        <f t="shared" si="16"/>
        <v>1</v>
      </c>
      <c r="X81" s="361">
        <f t="shared" si="16"/>
        <v>0</v>
      </c>
      <c r="Y81" s="361">
        <f t="shared" si="16"/>
        <v>2</v>
      </c>
      <c r="Z81" s="361">
        <f t="shared" si="16"/>
        <v>1</v>
      </c>
      <c r="AA81" s="362">
        <f t="shared" si="16"/>
        <v>2</v>
      </c>
      <c r="AB81" s="363">
        <f t="shared" si="16"/>
        <v>8</v>
      </c>
    </row>
    <row r="82" spans="1:28" ht="11.25" customHeight="1">
      <c r="A82" s="258" t="s">
        <v>533</v>
      </c>
      <c r="B82" s="212"/>
      <c r="C82" s="353">
        <v>0</v>
      </c>
      <c r="D82" s="354">
        <v>1</v>
      </c>
      <c r="E82" s="354">
        <v>0</v>
      </c>
      <c r="F82" s="354">
        <v>0</v>
      </c>
      <c r="G82" s="354">
        <v>0</v>
      </c>
      <c r="H82" s="354">
        <v>0</v>
      </c>
      <c r="I82" s="354">
        <v>0</v>
      </c>
      <c r="J82" s="354">
        <v>0</v>
      </c>
      <c r="K82" s="354">
        <v>0</v>
      </c>
      <c r="L82" s="355">
        <v>0</v>
      </c>
      <c r="M82" s="352">
        <f t="shared" si="15"/>
        <v>1</v>
      </c>
      <c r="N82" s="17"/>
      <c r="O82" s="200"/>
      <c r="P82" s="174"/>
      <c r="Q82" s="174"/>
      <c r="R82" s="364"/>
      <c r="S82" s="364"/>
      <c r="T82" s="364"/>
      <c r="U82" s="364"/>
      <c r="V82" s="364"/>
      <c r="W82" s="364"/>
      <c r="X82" s="364"/>
      <c r="Y82" s="364"/>
      <c r="Z82" s="364"/>
      <c r="AA82" s="364"/>
      <c r="AB82" s="364"/>
    </row>
    <row r="83" spans="1:28" ht="11.25" customHeight="1" thickBot="1">
      <c r="A83" s="258" t="s">
        <v>381</v>
      </c>
      <c r="B83" s="212"/>
      <c r="C83" s="353">
        <v>0</v>
      </c>
      <c r="D83" s="354">
        <v>0</v>
      </c>
      <c r="E83" s="354">
        <v>0</v>
      </c>
      <c r="F83" s="354">
        <v>0</v>
      </c>
      <c r="G83" s="354">
        <v>1</v>
      </c>
      <c r="H83" s="354">
        <v>0</v>
      </c>
      <c r="I83" s="354">
        <v>0</v>
      </c>
      <c r="J83" s="354">
        <v>0</v>
      </c>
      <c r="K83" s="354">
        <v>0</v>
      </c>
      <c r="L83" s="355">
        <v>0</v>
      </c>
      <c r="M83" s="352">
        <f t="shared" si="15"/>
        <v>1</v>
      </c>
      <c r="N83" s="17"/>
      <c r="O83" s="200"/>
      <c r="P83" s="174"/>
      <c r="Q83" s="174"/>
      <c r="R83" s="364"/>
      <c r="S83" s="364"/>
      <c r="T83" s="364"/>
      <c r="U83" s="364"/>
      <c r="V83" s="364"/>
      <c r="W83" s="364"/>
      <c r="X83" s="364"/>
      <c r="Y83" s="364"/>
      <c r="Z83" s="364"/>
      <c r="AA83" s="364"/>
      <c r="AB83" s="364"/>
    </row>
    <row r="84" spans="1:28" ht="11.25" customHeight="1">
      <c r="A84" s="258" t="s">
        <v>538</v>
      </c>
      <c r="B84" s="212"/>
      <c r="C84" s="353">
        <v>0</v>
      </c>
      <c r="D84" s="354">
        <v>1</v>
      </c>
      <c r="E84" s="354">
        <v>0</v>
      </c>
      <c r="F84" s="354">
        <v>0</v>
      </c>
      <c r="G84" s="354">
        <v>0</v>
      </c>
      <c r="H84" s="354">
        <v>0</v>
      </c>
      <c r="I84" s="354">
        <v>0</v>
      </c>
      <c r="J84" s="354">
        <v>0</v>
      </c>
      <c r="K84" s="354">
        <v>0</v>
      </c>
      <c r="L84" s="355">
        <v>0</v>
      </c>
      <c r="M84" s="352">
        <f t="shared" si="15"/>
        <v>1</v>
      </c>
      <c r="N84" s="17"/>
      <c r="O84" s="200"/>
      <c r="P84" s="435" t="s">
        <v>119</v>
      </c>
      <c r="Q84" s="445"/>
      <c r="R84" s="448" t="s">
        <v>0</v>
      </c>
      <c r="S84" s="450" t="s">
        <v>110</v>
      </c>
      <c r="T84" s="450" t="s">
        <v>111</v>
      </c>
      <c r="U84" s="450" t="s">
        <v>1</v>
      </c>
      <c r="V84" s="450" t="s">
        <v>112</v>
      </c>
      <c r="W84" s="450" t="s">
        <v>113</v>
      </c>
      <c r="X84" s="450" t="s">
        <v>114</v>
      </c>
      <c r="Y84" s="450" t="s">
        <v>115</v>
      </c>
      <c r="Z84" s="450" t="s">
        <v>116</v>
      </c>
      <c r="AA84" s="452" t="s">
        <v>117</v>
      </c>
      <c r="AB84" s="454" t="s">
        <v>118</v>
      </c>
    </row>
    <row r="85" spans="1:28" ht="11.25" customHeight="1" thickBot="1">
      <c r="A85" s="258" t="s">
        <v>494</v>
      </c>
      <c r="B85" s="212"/>
      <c r="C85" s="353">
        <v>0</v>
      </c>
      <c r="D85" s="354">
        <v>1</v>
      </c>
      <c r="E85" s="354">
        <v>0</v>
      </c>
      <c r="F85" s="354">
        <v>0</v>
      </c>
      <c r="G85" s="354">
        <v>0</v>
      </c>
      <c r="H85" s="354">
        <v>0</v>
      </c>
      <c r="I85" s="354">
        <v>0</v>
      </c>
      <c r="J85" s="354">
        <v>0</v>
      </c>
      <c r="K85" s="354">
        <v>0</v>
      </c>
      <c r="L85" s="355">
        <v>0</v>
      </c>
      <c r="M85" s="352">
        <f t="shared" si="15"/>
        <v>1</v>
      </c>
      <c r="N85" s="17"/>
      <c r="O85" s="200"/>
      <c r="P85" s="446"/>
      <c r="Q85" s="447"/>
      <c r="R85" s="449"/>
      <c r="S85" s="451"/>
      <c r="T85" s="451"/>
      <c r="U85" s="451"/>
      <c r="V85" s="451"/>
      <c r="W85" s="451"/>
      <c r="X85" s="451"/>
      <c r="Y85" s="451"/>
      <c r="Z85" s="451"/>
      <c r="AA85" s="453"/>
      <c r="AB85" s="455"/>
    </row>
    <row r="86" spans="1:28" ht="11.25" customHeight="1">
      <c r="A86" s="258" t="s">
        <v>382</v>
      </c>
      <c r="B86" s="212"/>
      <c r="C86" s="353">
        <v>0</v>
      </c>
      <c r="D86" s="354">
        <v>0</v>
      </c>
      <c r="E86" s="354">
        <v>0</v>
      </c>
      <c r="F86" s="354">
        <v>0</v>
      </c>
      <c r="G86" s="354">
        <v>0</v>
      </c>
      <c r="H86" s="354">
        <v>0</v>
      </c>
      <c r="I86" s="354">
        <v>0</v>
      </c>
      <c r="J86" s="354">
        <v>1</v>
      </c>
      <c r="K86" s="354">
        <v>0</v>
      </c>
      <c r="L86" s="355">
        <v>0</v>
      </c>
      <c r="M86" s="352">
        <f t="shared" si="15"/>
        <v>1</v>
      </c>
      <c r="N86" s="17"/>
      <c r="P86" s="426" t="s">
        <v>528</v>
      </c>
      <c r="Q86" s="427"/>
      <c r="R86" s="308">
        <v>0</v>
      </c>
      <c r="S86" s="308">
        <v>0</v>
      </c>
      <c r="T86" s="308">
        <v>0</v>
      </c>
      <c r="U86" s="308">
        <v>0</v>
      </c>
      <c r="V86" s="308">
        <v>0</v>
      </c>
      <c r="W86" s="308">
        <v>0</v>
      </c>
      <c r="X86" s="308">
        <v>0</v>
      </c>
      <c r="Y86" s="308">
        <v>0</v>
      </c>
      <c r="Z86" s="308">
        <v>1</v>
      </c>
      <c r="AA86" s="309">
        <v>0</v>
      </c>
      <c r="AB86" s="202">
        <f>SUM(R86:AA86)</f>
        <v>1</v>
      </c>
    </row>
    <row r="87" spans="1:28" ht="12" customHeight="1">
      <c r="A87" s="258" t="s">
        <v>383</v>
      </c>
      <c r="B87" s="212"/>
      <c r="C87" s="353">
        <v>0</v>
      </c>
      <c r="D87" s="354">
        <v>1</v>
      </c>
      <c r="E87" s="354">
        <v>0</v>
      </c>
      <c r="F87" s="354">
        <v>0</v>
      </c>
      <c r="G87" s="354">
        <v>1</v>
      </c>
      <c r="H87" s="354">
        <v>0</v>
      </c>
      <c r="I87" s="354">
        <v>0</v>
      </c>
      <c r="J87" s="354">
        <v>0</v>
      </c>
      <c r="K87" s="354">
        <v>0</v>
      </c>
      <c r="L87" s="355">
        <v>1</v>
      </c>
      <c r="M87" s="352">
        <f t="shared" si="15"/>
        <v>3</v>
      </c>
      <c r="N87" s="17"/>
      <c r="P87" s="428" t="s">
        <v>530</v>
      </c>
      <c r="Q87" s="429"/>
      <c r="R87" s="276">
        <v>0</v>
      </c>
      <c r="S87" s="276">
        <v>0</v>
      </c>
      <c r="T87" s="276">
        <v>0</v>
      </c>
      <c r="U87" s="276">
        <v>0</v>
      </c>
      <c r="V87" s="276">
        <v>0</v>
      </c>
      <c r="W87" s="276">
        <v>0</v>
      </c>
      <c r="X87" s="276">
        <v>0</v>
      </c>
      <c r="Y87" s="276">
        <v>1</v>
      </c>
      <c r="Z87" s="276">
        <v>0</v>
      </c>
      <c r="AA87" s="311">
        <v>0</v>
      </c>
      <c r="AB87" s="203">
        <f>SUM(R87:AA87)</f>
        <v>1</v>
      </c>
    </row>
    <row r="88" spans="1:28" s="174" customFormat="1" ht="12" customHeight="1">
      <c r="A88" s="258" t="s">
        <v>495</v>
      </c>
      <c r="B88" s="212"/>
      <c r="C88" s="353">
        <v>0</v>
      </c>
      <c r="D88" s="354">
        <v>1</v>
      </c>
      <c r="E88" s="354">
        <v>0</v>
      </c>
      <c r="F88" s="354">
        <v>0</v>
      </c>
      <c r="G88" s="354">
        <v>0</v>
      </c>
      <c r="H88" s="354">
        <v>0</v>
      </c>
      <c r="I88" s="354">
        <v>0</v>
      </c>
      <c r="J88" s="354">
        <v>0</v>
      </c>
      <c r="K88" s="354">
        <v>0</v>
      </c>
      <c r="L88" s="355">
        <v>0</v>
      </c>
      <c r="M88" s="352">
        <f t="shared" si="15"/>
        <v>1</v>
      </c>
      <c r="N88" s="17"/>
      <c r="P88" s="428" t="s">
        <v>526</v>
      </c>
      <c r="Q88" s="429"/>
      <c r="R88" s="276">
        <v>0</v>
      </c>
      <c r="S88" s="276">
        <v>0</v>
      </c>
      <c r="T88" s="276">
        <v>0</v>
      </c>
      <c r="U88" s="276">
        <v>0</v>
      </c>
      <c r="V88" s="276">
        <v>0</v>
      </c>
      <c r="W88" s="276">
        <v>0</v>
      </c>
      <c r="X88" s="276">
        <v>0</v>
      </c>
      <c r="Y88" s="276">
        <v>0</v>
      </c>
      <c r="Z88" s="276">
        <v>1</v>
      </c>
      <c r="AA88" s="311">
        <v>0</v>
      </c>
      <c r="AB88" s="203">
        <f>SUM(R88:AA88)</f>
        <v>1</v>
      </c>
    </row>
    <row r="89" spans="1:28" ht="11.25" customHeight="1">
      <c r="A89" s="258" t="s">
        <v>429</v>
      </c>
      <c r="B89" s="212"/>
      <c r="C89" s="353">
        <v>0</v>
      </c>
      <c r="D89" s="354">
        <v>1</v>
      </c>
      <c r="E89" s="354">
        <v>1</v>
      </c>
      <c r="F89" s="354">
        <v>0</v>
      </c>
      <c r="G89" s="354">
        <v>0</v>
      </c>
      <c r="H89" s="354">
        <v>0</v>
      </c>
      <c r="I89" s="354">
        <v>0</v>
      </c>
      <c r="J89" s="354">
        <v>0</v>
      </c>
      <c r="K89" s="354">
        <v>0</v>
      </c>
      <c r="L89" s="355">
        <v>0</v>
      </c>
      <c r="M89" s="352">
        <f t="shared" si="15"/>
        <v>2</v>
      </c>
      <c r="N89" s="17"/>
      <c r="P89" s="443" t="s">
        <v>527</v>
      </c>
      <c r="Q89" s="444"/>
      <c r="R89" s="277">
        <v>0</v>
      </c>
      <c r="S89" s="277">
        <v>0</v>
      </c>
      <c r="T89" s="277">
        <v>0</v>
      </c>
      <c r="U89" s="277">
        <v>0</v>
      </c>
      <c r="V89" s="277">
        <v>1</v>
      </c>
      <c r="W89" s="277">
        <v>0</v>
      </c>
      <c r="X89" s="277">
        <v>0</v>
      </c>
      <c r="Y89" s="277">
        <v>0</v>
      </c>
      <c r="Z89" s="277">
        <v>0</v>
      </c>
      <c r="AA89" s="327">
        <v>0</v>
      </c>
      <c r="AB89" s="234">
        <f>SUM(R89:AA89)</f>
        <v>1</v>
      </c>
    </row>
    <row r="90" spans="1:28" s="174" customFormat="1" ht="11.25" customHeight="1" thickBot="1">
      <c r="A90" s="258" t="s">
        <v>479</v>
      </c>
      <c r="B90" s="212"/>
      <c r="C90" s="353">
        <v>1</v>
      </c>
      <c r="D90" s="354">
        <v>0</v>
      </c>
      <c r="E90" s="354">
        <v>0</v>
      </c>
      <c r="F90" s="354">
        <v>0</v>
      </c>
      <c r="G90" s="354">
        <v>0</v>
      </c>
      <c r="H90" s="354">
        <v>0</v>
      </c>
      <c r="I90" s="354">
        <v>0</v>
      </c>
      <c r="J90" s="354">
        <v>0</v>
      </c>
      <c r="K90" s="354">
        <v>0</v>
      </c>
      <c r="L90" s="355">
        <v>0</v>
      </c>
      <c r="M90" s="352">
        <f t="shared" si="15"/>
        <v>1</v>
      </c>
      <c r="N90" s="17"/>
      <c r="P90" s="430" t="s">
        <v>529</v>
      </c>
      <c r="Q90" s="431"/>
      <c r="R90" s="277">
        <v>0</v>
      </c>
      <c r="S90" s="277">
        <v>0</v>
      </c>
      <c r="T90" s="277">
        <v>0</v>
      </c>
      <c r="U90" s="277">
        <v>0</v>
      </c>
      <c r="V90" s="365">
        <v>1</v>
      </c>
      <c r="W90" s="277">
        <v>0</v>
      </c>
      <c r="X90" s="277">
        <v>0</v>
      </c>
      <c r="Y90" s="277">
        <v>0</v>
      </c>
      <c r="Z90" s="277">
        <v>0</v>
      </c>
      <c r="AA90" s="327">
        <v>0</v>
      </c>
      <c r="AB90" s="234">
        <f>SUM(R90:AA90)</f>
        <v>1</v>
      </c>
    </row>
    <row r="91" spans="1:28" ht="11.25" customHeight="1" thickBot="1">
      <c r="A91" s="258" t="s">
        <v>430</v>
      </c>
      <c r="B91" s="212"/>
      <c r="C91" s="353">
        <v>0</v>
      </c>
      <c r="D91" s="354">
        <v>1</v>
      </c>
      <c r="E91" s="354">
        <v>0</v>
      </c>
      <c r="F91" s="354">
        <v>0</v>
      </c>
      <c r="G91" s="354">
        <v>0</v>
      </c>
      <c r="H91" s="354">
        <v>0</v>
      </c>
      <c r="I91" s="354">
        <v>0</v>
      </c>
      <c r="J91" s="354">
        <v>2</v>
      </c>
      <c r="K91" s="354">
        <v>0</v>
      </c>
      <c r="L91" s="355">
        <v>1</v>
      </c>
      <c r="M91" s="352">
        <f t="shared" si="15"/>
        <v>4</v>
      </c>
      <c r="N91" s="17"/>
      <c r="P91" s="248" t="s">
        <v>471</v>
      </c>
      <c r="Q91" s="235"/>
      <c r="R91" s="361">
        <f>SUM(R84:R90)</f>
        <v>0</v>
      </c>
      <c r="S91" s="361">
        <f t="shared" ref="S91:AB91" si="17">SUM(S84:S90)</f>
        <v>0</v>
      </c>
      <c r="T91" s="361">
        <f t="shared" si="17"/>
        <v>0</v>
      </c>
      <c r="U91" s="361">
        <f t="shared" si="17"/>
        <v>0</v>
      </c>
      <c r="V91" s="361">
        <f t="shared" si="17"/>
        <v>2</v>
      </c>
      <c r="W91" s="361">
        <f t="shared" si="17"/>
        <v>0</v>
      </c>
      <c r="X91" s="361">
        <f t="shared" si="17"/>
        <v>0</v>
      </c>
      <c r="Y91" s="361">
        <f t="shared" si="17"/>
        <v>1</v>
      </c>
      <c r="Z91" s="361">
        <f t="shared" si="17"/>
        <v>2</v>
      </c>
      <c r="AA91" s="366">
        <f t="shared" si="17"/>
        <v>0</v>
      </c>
      <c r="AB91" s="367">
        <f t="shared" si="17"/>
        <v>5</v>
      </c>
    </row>
    <row r="92" spans="1:28" ht="11.25" customHeight="1">
      <c r="A92" s="258" t="s">
        <v>384</v>
      </c>
      <c r="B92" s="212"/>
      <c r="C92" s="353">
        <v>0</v>
      </c>
      <c r="D92" s="354">
        <v>0</v>
      </c>
      <c r="E92" s="354">
        <v>1</v>
      </c>
      <c r="F92" s="354">
        <v>2</v>
      </c>
      <c r="G92" s="354">
        <v>0</v>
      </c>
      <c r="H92" s="354">
        <v>0</v>
      </c>
      <c r="I92" s="354">
        <v>0</v>
      </c>
      <c r="J92" s="354">
        <v>0</v>
      </c>
      <c r="K92" s="354">
        <v>0</v>
      </c>
      <c r="L92" s="355">
        <v>0</v>
      </c>
      <c r="M92" s="352">
        <f t="shared" si="15"/>
        <v>3</v>
      </c>
      <c r="N92" s="17"/>
      <c r="P92" s="231"/>
      <c r="Q92" s="232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33"/>
    </row>
    <row r="93" spans="1:28" ht="11.25" customHeight="1">
      <c r="A93" s="258" t="s">
        <v>385</v>
      </c>
      <c r="B93" s="212"/>
      <c r="C93" s="353">
        <v>0</v>
      </c>
      <c r="D93" s="354">
        <v>1</v>
      </c>
      <c r="E93" s="354">
        <v>2</v>
      </c>
      <c r="F93" s="354">
        <v>0</v>
      </c>
      <c r="G93" s="354">
        <v>0</v>
      </c>
      <c r="H93" s="354">
        <v>2</v>
      </c>
      <c r="I93" s="354">
        <v>2</v>
      </c>
      <c r="J93" s="354">
        <v>0</v>
      </c>
      <c r="K93" s="354">
        <v>0</v>
      </c>
      <c r="L93" s="355">
        <v>1</v>
      </c>
      <c r="M93" s="352">
        <f t="shared" si="15"/>
        <v>8</v>
      </c>
      <c r="N93" s="17"/>
    </row>
    <row r="94" spans="1:28" ht="11.25" customHeight="1">
      <c r="A94" s="258" t="s">
        <v>432</v>
      </c>
      <c r="B94" s="212"/>
      <c r="C94" s="353">
        <v>0</v>
      </c>
      <c r="D94" s="354">
        <v>0</v>
      </c>
      <c r="E94" s="354">
        <v>1</v>
      </c>
      <c r="F94" s="354">
        <v>0</v>
      </c>
      <c r="G94" s="354">
        <v>0</v>
      </c>
      <c r="H94" s="354">
        <v>0</v>
      </c>
      <c r="I94" s="354">
        <v>0</v>
      </c>
      <c r="J94" s="354">
        <v>0</v>
      </c>
      <c r="K94" s="354">
        <v>0</v>
      </c>
      <c r="L94" s="355">
        <v>0</v>
      </c>
      <c r="M94" s="352">
        <f t="shared" si="15"/>
        <v>1</v>
      </c>
      <c r="N94" s="17"/>
      <c r="AB94" s="174"/>
    </row>
    <row r="95" spans="1:28" ht="11.25" customHeight="1">
      <c r="A95" s="258" t="s">
        <v>386</v>
      </c>
      <c r="B95" s="212"/>
      <c r="C95" s="353">
        <v>0</v>
      </c>
      <c r="D95" s="354">
        <v>1</v>
      </c>
      <c r="E95" s="354">
        <v>0</v>
      </c>
      <c r="F95" s="354">
        <v>0</v>
      </c>
      <c r="G95" s="354">
        <v>1</v>
      </c>
      <c r="H95" s="354">
        <v>0</v>
      </c>
      <c r="I95" s="354">
        <v>0</v>
      </c>
      <c r="J95" s="354">
        <v>0</v>
      </c>
      <c r="K95" s="354">
        <v>0</v>
      </c>
      <c r="L95" s="355">
        <v>0</v>
      </c>
      <c r="M95" s="352">
        <f t="shared" si="15"/>
        <v>2</v>
      </c>
      <c r="N95" s="17"/>
    </row>
    <row r="96" spans="1:28" ht="11.25" customHeight="1">
      <c r="A96" s="258" t="s">
        <v>387</v>
      </c>
      <c r="B96" s="212"/>
      <c r="C96" s="353">
        <v>3</v>
      </c>
      <c r="D96" s="353">
        <v>1</v>
      </c>
      <c r="E96" s="353">
        <v>3</v>
      </c>
      <c r="F96" s="353">
        <v>1</v>
      </c>
      <c r="G96" s="353">
        <v>2</v>
      </c>
      <c r="H96" s="353">
        <v>0</v>
      </c>
      <c r="I96" s="353">
        <v>2</v>
      </c>
      <c r="J96" s="353">
        <v>1</v>
      </c>
      <c r="K96" s="353">
        <v>2</v>
      </c>
      <c r="L96" s="355">
        <v>1</v>
      </c>
      <c r="M96" s="352">
        <f t="shared" si="15"/>
        <v>16</v>
      </c>
      <c r="N96" s="17"/>
      <c r="P96" s="438" t="s">
        <v>457</v>
      </c>
      <c r="Q96" s="438"/>
      <c r="R96" s="438"/>
      <c r="S96" s="438"/>
      <c r="T96" s="438"/>
      <c r="U96" s="438"/>
      <c r="V96" s="438"/>
      <c r="W96" s="438"/>
      <c r="X96" s="438"/>
      <c r="Y96" s="438"/>
      <c r="Z96" s="438"/>
      <c r="AA96" s="438"/>
    </row>
    <row r="97" spans="1:27" ht="11.25" customHeight="1">
      <c r="A97" s="258" t="s">
        <v>434</v>
      </c>
      <c r="B97" s="212"/>
      <c r="C97" s="353">
        <v>0</v>
      </c>
      <c r="D97" s="354">
        <v>0</v>
      </c>
      <c r="E97" s="354">
        <v>0</v>
      </c>
      <c r="F97" s="354">
        <v>1</v>
      </c>
      <c r="G97" s="354">
        <v>0</v>
      </c>
      <c r="H97" s="354">
        <v>0</v>
      </c>
      <c r="I97" s="354">
        <v>0</v>
      </c>
      <c r="J97" s="354">
        <v>0</v>
      </c>
      <c r="K97" s="354">
        <v>0</v>
      </c>
      <c r="L97" s="355">
        <v>0</v>
      </c>
      <c r="M97" s="352">
        <f t="shared" si="15"/>
        <v>1</v>
      </c>
      <c r="N97" s="17"/>
      <c r="P97" s="438"/>
      <c r="Q97" s="438"/>
      <c r="R97" s="438"/>
      <c r="S97" s="438"/>
      <c r="T97" s="438"/>
      <c r="U97" s="438"/>
      <c r="V97" s="438"/>
      <c r="W97" s="438"/>
      <c r="X97" s="438"/>
      <c r="Y97" s="438"/>
      <c r="Z97" s="438"/>
      <c r="AA97" s="438"/>
    </row>
    <row r="98" spans="1:27" ht="11.25" customHeight="1">
      <c r="A98" s="258" t="s">
        <v>470</v>
      </c>
      <c r="B98" s="212"/>
      <c r="C98" s="353">
        <v>0</v>
      </c>
      <c r="D98" s="354">
        <v>0</v>
      </c>
      <c r="E98" s="354">
        <v>0</v>
      </c>
      <c r="F98" s="354">
        <v>1</v>
      </c>
      <c r="G98" s="354">
        <v>0</v>
      </c>
      <c r="H98" s="354">
        <v>0</v>
      </c>
      <c r="I98" s="354">
        <v>0</v>
      </c>
      <c r="J98" s="354">
        <v>0</v>
      </c>
      <c r="K98" s="354">
        <v>0</v>
      </c>
      <c r="L98" s="355">
        <v>0</v>
      </c>
      <c r="M98" s="352">
        <f t="shared" si="15"/>
        <v>1</v>
      </c>
      <c r="N98" s="17"/>
    </row>
    <row r="99" spans="1:27" ht="11.25" customHeight="1">
      <c r="A99" s="258" t="s">
        <v>497</v>
      </c>
      <c r="B99" s="212"/>
      <c r="C99" s="353">
        <v>0</v>
      </c>
      <c r="D99" s="354">
        <v>0</v>
      </c>
      <c r="E99" s="354">
        <v>0</v>
      </c>
      <c r="F99" s="354">
        <v>0</v>
      </c>
      <c r="G99" s="354">
        <v>0</v>
      </c>
      <c r="H99" s="354">
        <v>1</v>
      </c>
      <c r="I99" s="354">
        <v>0</v>
      </c>
      <c r="J99" s="354">
        <v>0</v>
      </c>
      <c r="K99" s="354">
        <v>0</v>
      </c>
      <c r="L99" s="355">
        <v>0</v>
      </c>
      <c r="M99" s="352">
        <f t="shared" si="15"/>
        <v>1</v>
      </c>
      <c r="N99" s="17"/>
      <c r="P99" s="128"/>
      <c r="Q99" s="128"/>
      <c r="R99" s="128"/>
      <c r="S99" s="128"/>
      <c r="T99" s="128"/>
      <c r="U99" s="128"/>
      <c r="V99" s="128"/>
      <c r="W99" s="128"/>
    </row>
    <row r="100" spans="1:27" ht="11.25" customHeight="1">
      <c r="A100" s="258" t="s">
        <v>390</v>
      </c>
      <c r="B100" s="212"/>
      <c r="C100" s="353">
        <v>0</v>
      </c>
      <c r="D100" s="354">
        <v>0</v>
      </c>
      <c r="E100" s="354">
        <v>0</v>
      </c>
      <c r="F100" s="354">
        <v>0</v>
      </c>
      <c r="G100" s="354">
        <v>2</v>
      </c>
      <c r="H100" s="354">
        <v>0</v>
      </c>
      <c r="I100" s="354">
        <v>0</v>
      </c>
      <c r="J100" s="354">
        <v>0</v>
      </c>
      <c r="K100" s="354">
        <v>0</v>
      </c>
      <c r="L100" s="355">
        <v>0</v>
      </c>
      <c r="M100" s="352">
        <f t="shared" si="15"/>
        <v>2</v>
      </c>
      <c r="N100" s="17"/>
      <c r="P100" s="171"/>
      <c r="Q100" s="128"/>
      <c r="R100" s="128"/>
      <c r="S100" s="128"/>
      <c r="T100" s="128"/>
      <c r="U100" s="128"/>
      <c r="V100" s="128"/>
      <c r="W100" s="128"/>
    </row>
    <row r="101" spans="1:27" ht="11.25" customHeight="1">
      <c r="A101" s="258" t="s">
        <v>391</v>
      </c>
      <c r="B101" s="212"/>
      <c r="C101" s="353">
        <v>0</v>
      </c>
      <c r="D101" s="354">
        <v>6</v>
      </c>
      <c r="E101" s="354">
        <v>2</v>
      </c>
      <c r="F101" s="354">
        <v>5</v>
      </c>
      <c r="G101" s="354">
        <v>4</v>
      </c>
      <c r="H101" s="354">
        <v>2</v>
      </c>
      <c r="I101" s="354">
        <v>0</v>
      </c>
      <c r="J101" s="354">
        <v>0</v>
      </c>
      <c r="K101" s="354">
        <v>0</v>
      </c>
      <c r="L101" s="355">
        <v>2</v>
      </c>
      <c r="M101" s="352">
        <f t="shared" si="15"/>
        <v>21</v>
      </c>
      <c r="N101" s="17"/>
    </row>
    <row r="102" spans="1:27" ht="11.25" customHeight="1">
      <c r="A102" s="258" t="s">
        <v>392</v>
      </c>
      <c r="B102" s="212"/>
      <c r="C102" s="353">
        <v>0</v>
      </c>
      <c r="D102" s="354">
        <v>0</v>
      </c>
      <c r="E102" s="354">
        <v>0</v>
      </c>
      <c r="F102" s="354">
        <v>0</v>
      </c>
      <c r="G102" s="354">
        <v>0</v>
      </c>
      <c r="H102" s="354">
        <v>0</v>
      </c>
      <c r="I102" s="354">
        <v>0</v>
      </c>
      <c r="J102" s="354">
        <v>0</v>
      </c>
      <c r="K102" s="354">
        <v>0</v>
      </c>
      <c r="L102" s="355">
        <v>1</v>
      </c>
      <c r="M102" s="352">
        <f t="shared" si="15"/>
        <v>1</v>
      </c>
      <c r="N102" s="17"/>
    </row>
    <row r="103" spans="1:27" ht="11.25" customHeight="1">
      <c r="A103" s="258" t="s">
        <v>393</v>
      </c>
      <c r="B103" s="212"/>
      <c r="C103" s="353">
        <v>0</v>
      </c>
      <c r="D103" s="354">
        <v>0</v>
      </c>
      <c r="E103" s="354">
        <v>2</v>
      </c>
      <c r="F103" s="354">
        <v>0</v>
      </c>
      <c r="G103" s="354">
        <v>0</v>
      </c>
      <c r="H103" s="354">
        <v>0</v>
      </c>
      <c r="I103" s="354">
        <v>1</v>
      </c>
      <c r="J103" s="354">
        <v>0</v>
      </c>
      <c r="K103" s="354">
        <v>0</v>
      </c>
      <c r="L103" s="355">
        <v>0</v>
      </c>
      <c r="M103" s="352">
        <f t="shared" si="15"/>
        <v>3</v>
      </c>
      <c r="N103" s="17"/>
    </row>
    <row r="104" spans="1:27" ht="11.25" customHeight="1">
      <c r="A104" s="258" t="s">
        <v>394</v>
      </c>
      <c r="B104" s="212"/>
      <c r="C104" s="353">
        <v>0</v>
      </c>
      <c r="D104" s="354">
        <v>0</v>
      </c>
      <c r="E104" s="354">
        <v>0</v>
      </c>
      <c r="F104" s="354">
        <v>0</v>
      </c>
      <c r="G104" s="354">
        <v>0</v>
      </c>
      <c r="H104" s="354">
        <v>1</v>
      </c>
      <c r="I104" s="354">
        <v>0</v>
      </c>
      <c r="J104" s="354">
        <v>0</v>
      </c>
      <c r="K104" s="354">
        <v>0</v>
      </c>
      <c r="L104" s="355">
        <v>0</v>
      </c>
      <c r="M104" s="352">
        <f t="shared" si="15"/>
        <v>1</v>
      </c>
      <c r="N104" s="17"/>
    </row>
    <row r="105" spans="1:27" ht="11.25" customHeight="1">
      <c r="A105" s="258" t="s">
        <v>395</v>
      </c>
      <c r="B105" s="212"/>
      <c r="C105" s="353">
        <v>0</v>
      </c>
      <c r="D105" s="354">
        <v>6</v>
      </c>
      <c r="E105" s="354">
        <v>5</v>
      </c>
      <c r="F105" s="354">
        <v>6</v>
      </c>
      <c r="G105" s="354">
        <v>4</v>
      </c>
      <c r="H105" s="354">
        <v>2</v>
      </c>
      <c r="I105" s="354">
        <v>4</v>
      </c>
      <c r="J105" s="354">
        <v>1</v>
      </c>
      <c r="K105" s="354">
        <v>2</v>
      </c>
      <c r="L105" s="355">
        <v>1</v>
      </c>
      <c r="M105" s="352">
        <f t="shared" si="15"/>
        <v>31</v>
      </c>
      <c r="N105" s="17"/>
    </row>
    <row r="106" spans="1:27" ht="11.25" customHeight="1">
      <c r="A106" s="258" t="s">
        <v>396</v>
      </c>
      <c r="B106" s="212"/>
      <c r="C106" s="353">
        <v>3</v>
      </c>
      <c r="D106" s="354">
        <v>21</v>
      </c>
      <c r="E106" s="354">
        <v>20</v>
      </c>
      <c r="F106" s="354">
        <v>19</v>
      </c>
      <c r="G106" s="354">
        <v>19</v>
      </c>
      <c r="H106" s="354">
        <v>12</v>
      </c>
      <c r="I106" s="354">
        <v>7</v>
      </c>
      <c r="J106" s="354">
        <v>10</v>
      </c>
      <c r="K106" s="354">
        <v>16</v>
      </c>
      <c r="L106" s="355">
        <v>19</v>
      </c>
      <c r="M106" s="352">
        <f t="shared" si="15"/>
        <v>146</v>
      </c>
      <c r="N106" s="17"/>
    </row>
    <row r="107" spans="1:27" ht="11.25" customHeight="1">
      <c r="A107" s="258" t="s">
        <v>397</v>
      </c>
      <c r="B107" s="212"/>
      <c r="C107" s="353">
        <v>1</v>
      </c>
      <c r="D107" s="354">
        <v>6</v>
      </c>
      <c r="E107" s="354">
        <v>1</v>
      </c>
      <c r="F107" s="354">
        <v>3</v>
      </c>
      <c r="G107" s="354">
        <v>11</v>
      </c>
      <c r="H107" s="354">
        <v>3</v>
      </c>
      <c r="I107" s="354">
        <v>0</v>
      </c>
      <c r="J107" s="354">
        <v>6</v>
      </c>
      <c r="K107" s="354">
        <v>0</v>
      </c>
      <c r="L107" s="355">
        <v>1</v>
      </c>
      <c r="M107" s="352">
        <f t="shared" si="15"/>
        <v>32</v>
      </c>
      <c r="N107" s="17"/>
    </row>
    <row r="108" spans="1:27" ht="11.25" customHeight="1">
      <c r="A108" s="258" t="s">
        <v>398</v>
      </c>
      <c r="B108" s="212"/>
      <c r="C108" s="353">
        <v>0</v>
      </c>
      <c r="D108" s="354">
        <v>0</v>
      </c>
      <c r="E108" s="354">
        <v>1</v>
      </c>
      <c r="F108" s="354">
        <v>0</v>
      </c>
      <c r="G108" s="354">
        <v>0</v>
      </c>
      <c r="H108" s="354">
        <v>0</v>
      </c>
      <c r="I108" s="354">
        <v>0</v>
      </c>
      <c r="J108" s="354">
        <v>0</v>
      </c>
      <c r="K108" s="354">
        <v>0</v>
      </c>
      <c r="L108" s="355">
        <v>0</v>
      </c>
      <c r="M108" s="352">
        <f t="shared" ref="M108:M124" si="18">SUM(C108:L108)</f>
        <v>1</v>
      </c>
      <c r="N108" s="17"/>
      <c r="P108" s="168"/>
    </row>
    <row r="109" spans="1:27" ht="11.25" customHeight="1">
      <c r="A109" s="258" t="s">
        <v>399</v>
      </c>
      <c r="B109" s="212"/>
      <c r="C109" s="353">
        <v>5</v>
      </c>
      <c r="D109" s="354">
        <v>13</v>
      </c>
      <c r="E109" s="354">
        <v>15</v>
      </c>
      <c r="F109" s="354">
        <v>14</v>
      </c>
      <c r="G109" s="354">
        <v>19</v>
      </c>
      <c r="H109" s="354">
        <v>11</v>
      </c>
      <c r="I109" s="354">
        <v>4</v>
      </c>
      <c r="J109" s="354">
        <v>6</v>
      </c>
      <c r="K109" s="354">
        <v>4</v>
      </c>
      <c r="L109" s="355">
        <v>1</v>
      </c>
      <c r="M109" s="352">
        <f t="shared" si="18"/>
        <v>92</v>
      </c>
      <c r="N109" s="17"/>
      <c r="P109" s="168"/>
    </row>
    <row r="110" spans="1:27" ht="11.25" customHeight="1">
      <c r="A110" s="258" t="s">
        <v>400</v>
      </c>
      <c r="B110" s="212"/>
      <c r="C110" s="353">
        <v>0</v>
      </c>
      <c r="D110" s="354">
        <v>0</v>
      </c>
      <c r="E110" s="354">
        <v>4</v>
      </c>
      <c r="F110" s="354">
        <v>6</v>
      </c>
      <c r="G110" s="354">
        <v>0</v>
      </c>
      <c r="H110" s="354">
        <v>0</v>
      </c>
      <c r="I110" s="354">
        <v>0</v>
      </c>
      <c r="J110" s="354">
        <v>1</v>
      </c>
      <c r="K110" s="354">
        <v>0</v>
      </c>
      <c r="L110" s="355">
        <v>0</v>
      </c>
      <c r="M110" s="352">
        <f t="shared" si="18"/>
        <v>11</v>
      </c>
      <c r="N110" s="17"/>
    </row>
    <row r="111" spans="1:27" ht="11.25" customHeight="1">
      <c r="A111" s="258" t="s">
        <v>436</v>
      </c>
      <c r="B111" s="212"/>
      <c r="C111" s="353">
        <v>0</v>
      </c>
      <c r="D111" s="354">
        <v>1</v>
      </c>
      <c r="E111" s="354">
        <v>0</v>
      </c>
      <c r="F111" s="354">
        <v>0</v>
      </c>
      <c r="G111" s="354">
        <v>0</v>
      </c>
      <c r="H111" s="354">
        <v>0</v>
      </c>
      <c r="I111" s="354">
        <v>0</v>
      </c>
      <c r="J111" s="354">
        <v>1</v>
      </c>
      <c r="K111" s="354">
        <v>0</v>
      </c>
      <c r="L111" s="355">
        <v>0</v>
      </c>
      <c r="M111" s="352">
        <f t="shared" si="18"/>
        <v>2</v>
      </c>
      <c r="N111" s="17"/>
    </row>
    <row r="112" spans="1:27" ht="11.25" customHeight="1">
      <c r="A112" s="258" t="s">
        <v>401</v>
      </c>
      <c r="B112" s="212"/>
      <c r="C112" s="353">
        <v>0</v>
      </c>
      <c r="D112" s="354">
        <v>1</v>
      </c>
      <c r="E112" s="354">
        <v>1</v>
      </c>
      <c r="F112" s="354">
        <v>0</v>
      </c>
      <c r="G112" s="354">
        <v>0</v>
      </c>
      <c r="H112" s="354">
        <v>1</v>
      </c>
      <c r="I112" s="354">
        <v>0</v>
      </c>
      <c r="J112" s="354">
        <v>0</v>
      </c>
      <c r="K112" s="354">
        <v>1</v>
      </c>
      <c r="L112" s="355">
        <v>1</v>
      </c>
      <c r="M112" s="352">
        <f t="shared" si="18"/>
        <v>5</v>
      </c>
      <c r="N112" s="17"/>
    </row>
    <row r="113" spans="1:14" ht="11.25" customHeight="1">
      <c r="A113" s="258" t="s">
        <v>549</v>
      </c>
      <c r="B113" s="212"/>
      <c r="C113" s="353">
        <v>0</v>
      </c>
      <c r="D113" s="354">
        <v>0</v>
      </c>
      <c r="E113" s="354">
        <v>2</v>
      </c>
      <c r="F113" s="354">
        <v>0</v>
      </c>
      <c r="G113" s="354">
        <v>0</v>
      </c>
      <c r="H113" s="354">
        <v>0</v>
      </c>
      <c r="I113" s="354">
        <v>0</v>
      </c>
      <c r="J113" s="354">
        <v>0</v>
      </c>
      <c r="K113" s="354">
        <v>0</v>
      </c>
      <c r="L113" s="355">
        <v>0</v>
      </c>
      <c r="M113" s="352">
        <f t="shared" si="18"/>
        <v>2</v>
      </c>
      <c r="N113" s="17"/>
    </row>
    <row r="114" spans="1:14" ht="11.25" customHeight="1">
      <c r="A114" s="258" t="s">
        <v>402</v>
      </c>
      <c r="B114" s="212"/>
      <c r="C114" s="353">
        <v>0</v>
      </c>
      <c r="D114" s="354">
        <v>1</v>
      </c>
      <c r="E114" s="354">
        <v>0</v>
      </c>
      <c r="F114" s="354">
        <v>0</v>
      </c>
      <c r="G114" s="354">
        <v>2</v>
      </c>
      <c r="H114" s="354">
        <v>0</v>
      </c>
      <c r="I114" s="354">
        <v>0</v>
      </c>
      <c r="J114" s="354">
        <v>1</v>
      </c>
      <c r="K114" s="354">
        <v>0</v>
      </c>
      <c r="L114" s="355">
        <v>2</v>
      </c>
      <c r="M114" s="352">
        <f t="shared" si="18"/>
        <v>6</v>
      </c>
      <c r="N114" s="17"/>
    </row>
    <row r="115" spans="1:14" ht="11.25" customHeight="1">
      <c r="A115" s="258" t="s">
        <v>403</v>
      </c>
      <c r="B115" s="212"/>
      <c r="C115" s="353">
        <v>0</v>
      </c>
      <c r="D115" s="354">
        <v>0</v>
      </c>
      <c r="E115" s="354">
        <v>0</v>
      </c>
      <c r="F115" s="354">
        <v>0</v>
      </c>
      <c r="G115" s="354">
        <v>1</v>
      </c>
      <c r="H115" s="354">
        <v>0</v>
      </c>
      <c r="I115" s="354">
        <v>0</v>
      </c>
      <c r="J115" s="354">
        <v>2</v>
      </c>
      <c r="K115" s="354">
        <v>0</v>
      </c>
      <c r="L115" s="355">
        <v>1</v>
      </c>
      <c r="M115" s="352">
        <f t="shared" si="18"/>
        <v>4</v>
      </c>
      <c r="N115" s="17"/>
    </row>
    <row r="116" spans="1:14" ht="11.25" customHeight="1">
      <c r="A116" s="258" t="s">
        <v>404</v>
      </c>
      <c r="B116" s="212"/>
      <c r="C116" s="353">
        <v>0</v>
      </c>
      <c r="D116" s="354">
        <v>0</v>
      </c>
      <c r="E116" s="354">
        <v>0</v>
      </c>
      <c r="F116" s="354">
        <v>1</v>
      </c>
      <c r="G116" s="354">
        <v>2</v>
      </c>
      <c r="H116" s="354">
        <v>2</v>
      </c>
      <c r="I116" s="354">
        <v>1</v>
      </c>
      <c r="J116" s="354">
        <v>0</v>
      </c>
      <c r="K116" s="354">
        <v>0</v>
      </c>
      <c r="L116" s="355">
        <v>4</v>
      </c>
      <c r="M116" s="352">
        <f t="shared" si="18"/>
        <v>10</v>
      </c>
      <c r="N116" s="17"/>
    </row>
    <row r="117" spans="1:14" ht="11.25" customHeight="1">
      <c r="A117" s="258" t="s">
        <v>437</v>
      </c>
      <c r="B117" s="212"/>
      <c r="C117" s="353">
        <v>0</v>
      </c>
      <c r="D117" s="354">
        <v>0</v>
      </c>
      <c r="E117" s="354">
        <v>0</v>
      </c>
      <c r="F117" s="354">
        <v>0</v>
      </c>
      <c r="G117" s="354">
        <v>0</v>
      </c>
      <c r="H117" s="354">
        <v>1</v>
      </c>
      <c r="I117" s="354">
        <v>0</v>
      </c>
      <c r="J117" s="354">
        <v>1</v>
      </c>
      <c r="K117" s="354">
        <v>0</v>
      </c>
      <c r="L117" s="355">
        <v>0</v>
      </c>
      <c r="M117" s="352">
        <f t="shared" si="18"/>
        <v>2</v>
      </c>
      <c r="N117" s="17"/>
    </row>
    <row r="118" spans="1:14" ht="11.25" customHeight="1">
      <c r="A118" s="258" t="s">
        <v>552</v>
      </c>
      <c r="B118" s="212"/>
      <c r="C118" s="353">
        <v>0</v>
      </c>
      <c r="D118" s="354">
        <v>0</v>
      </c>
      <c r="E118" s="354">
        <v>0</v>
      </c>
      <c r="F118" s="354">
        <v>0</v>
      </c>
      <c r="G118" s="354">
        <v>1</v>
      </c>
      <c r="H118" s="354">
        <v>0</v>
      </c>
      <c r="I118" s="354">
        <v>0</v>
      </c>
      <c r="J118" s="354">
        <v>0</v>
      </c>
      <c r="K118" s="354">
        <v>0</v>
      </c>
      <c r="L118" s="355">
        <v>0</v>
      </c>
      <c r="M118" s="352">
        <f t="shared" si="18"/>
        <v>1</v>
      </c>
      <c r="N118" s="17"/>
    </row>
    <row r="119" spans="1:14" ht="11.25" customHeight="1">
      <c r="A119" s="258" t="s">
        <v>438</v>
      </c>
      <c r="B119" s="212"/>
      <c r="C119" s="353">
        <v>1</v>
      </c>
      <c r="D119" s="354">
        <v>0</v>
      </c>
      <c r="E119" s="354">
        <v>0</v>
      </c>
      <c r="F119" s="354">
        <v>0</v>
      </c>
      <c r="G119" s="354">
        <v>0</v>
      </c>
      <c r="H119" s="354">
        <v>1</v>
      </c>
      <c r="I119" s="354">
        <v>0</v>
      </c>
      <c r="J119" s="354">
        <v>0</v>
      </c>
      <c r="K119" s="354">
        <v>0</v>
      </c>
      <c r="L119" s="355">
        <v>0</v>
      </c>
      <c r="M119" s="352">
        <f t="shared" si="18"/>
        <v>2</v>
      </c>
      <c r="N119" s="17"/>
    </row>
    <row r="120" spans="1:14" ht="11.25" customHeight="1">
      <c r="A120" s="258" t="s">
        <v>439</v>
      </c>
      <c r="B120" s="212"/>
      <c r="C120" s="353">
        <v>0</v>
      </c>
      <c r="D120" s="354">
        <v>0</v>
      </c>
      <c r="E120" s="354">
        <v>0</v>
      </c>
      <c r="F120" s="354">
        <v>0</v>
      </c>
      <c r="G120" s="354">
        <v>0</v>
      </c>
      <c r="H120" s="354">
        <v>1</v>
      </c>
      <c r="I120" s="354">
        <v>0</v>
      </c>
      <c r="J120" s="354">
        <v>0</v>
      </c>
      <c r="K120" s="354">
        <v>0</v>
      </c>
      <c r="L120" s="355">
        <v>0</v>
      </c>
      <c r="M120" s="352">
        <f t="shared" si="18"/>
        <v>1</v>
      </c>
      <c r="N120" s="17"/>
    </row>
    <row r="121" spans="1:14" ht="11.25" customHeight="1">
      <c r="A121" s="258" t="s">
        <v>406</v>
      </c>
      <c r="B121" s="212"/>
      <c r="C121" s="353">
        <v>0</v>
      </c>
      <c r="D121" s="354">
        <v>3</v>
      </c>
      <c r="E121" s="354">
        <v>0</v>
      </c>
      <c r="F121" s="354">
        <v>0</v>
      </c>
      <c r="G121" s="354">
        <v>0</v>
      </c>
      <c r="H121" s="354">
        <v>2</v>
      </c>
      <c r="I121" s="354">
        <v>2</v>
      </c>
      <c r="J121" s="354">
        <v>1</v>
      </c>
      <c r="K121" s="354">
        <v>1</v>
      </c>
      <c r="L121" s="355">
        <v>3</v>
      </c>
      <c r="M121" s="352">
        <f t="shared" si="18"/>
        <v>12</v>
      </c>
      <c r="N121" s="17"/>
    </row>
    <row r="122" spans="1:14" ht="11.25" customHeight="1">
      <c r="A122" s="258" t="s">
        <v>407</v>
      </c>
      <c r="B122" s="212"/>
      <c r="C122" s="353">
        <v>0</v>
      </c>
      <c r="D122" s="354">
        <v>0</v>
      </c>
      <c r="E122" s="354">
        <v>0</v>
      </c>
      <c r="F122" s="354">
        <v>0</v>
      </c>
      <c r="G122" s="354">
        <v>0</v>
      </c>
      <c r="H122" s="354">
        <v>0</v>
      </c>
      <c r="I122" s="354">
        <v>0</v>
      </c>
      <c r="J122" s="354">
        <v>2</v>
      </c>
      <c r="K122" s="354">
        <v>0</v>
      </c>
      <c r="L122" s="355">
        <v>0</v>
      </c>
      <c r="M122" s="352">
        <f t="shared" si="18"/>
        <v>2</v>
      </c>
      <c r="N122" s="17"/>
    </row>
    <row r="123" spans="1:14" ht="11.25" customHeight="1">
      <c r="A123" s="258" t="s">
        <v>408</v>
      </c>
      <c r="B123" s="212"/>
      <c r="C123" s="353">
        <v>1</v>
      </c>
      <c r="D123" s="354">
        <v>10</v>
      </c>
      <c r="E123" s="354">
        <v>5</v>
      </c>
      <c r="F123" s="354">
        <v>18</v>
      </c>
      <c r="G123" s="354">
        <v>21</v>
      </c>
      <c r="H123" s="354">
        <v>34</v>
      </c>
      <c r="I123" s="354">
        <v>2</v>
      </c>
      <c r="J123" s="354">
        <v>20</v>
      </c>
      <c r="K123" s="354">
        <v>4</v>
      </c>
      <c r="L123" s="355">
        <v>20</v>
      </c>
      <c r="M123" s="352">
        <f t="shared" si="18"/>
        <v>135</v>
      </c>
      <c r="N123" s="17"/>
    </row>
    <row r="124" spans="1:14" ht="11.25" customHeight="1">
      <c r="A124" s="258" t="s">
        <v>440</v>
      </c>
      <c r="B124" s="212"/>
      <c r="C124" s="353">
        <v>1</v>
      </c>
      <c r="D124" s="354">
        <v>2</v>
      </c>
      <c r="E124" s="354">
        <v>1</v>
      </c>
      <c r="F124" s="354">
        <v>1</v>
      </c>
      <c r="G124" s="354">
        <v>0</v>
      </c>
      <c r="H124" s="354">
        <v>2</v>
      </c>
      <c r="I124" s="354">
        <v>0</v>
      </c>
      <c r="J124" s="354">
        <v>0</v>
      </c>
      <c r="K124" s="354">
        <v>0</v>
      </c>
      <c r="L124" s="355">
        <v>1</v>
      </c>
      <c r="M124" s="352">
        <f t="shared" si="18"/>
        <v>8</v>
      </c>
      <c r="N124" s="17"/>
    </row>
    <row r="125" spans="1:14" ht="11.25" customHeight="1">
      <c r="A125" s="258" t="s">
        <v>409</v>
      </c>
      <c r="B125" s="212"/>
      <c r="C125" s="353">
        <v>0</v>
      </c>
      <c r="D125" s="354">
        <v>1</v>
      </c>
      <c r="E125" s="354">
        <v>0</v>
      </c>
      <c r="F125" s="354">
        <v>0</v>
      </c>
      <c r="G125" s="354">
        <v>1</v>
      </c>
      <c r="H125" s="354">
        <v>1</v>
      </c>
      <c r="I125" s="354">
        <v>0</v>
      </c>
      <c r="J125" s="354">
        <v>3</v>
      </c>
      <c r="K125" s="354">
        <v>0</v>
      </c>
      <c r="L125" s="355">
        <v>2</v>
      </c>
      <c r="M125" s="352">
        <f t="shared" ref="M125:M148" si="19">SUM(C125:L125)</f>
        <v>8</v>
      </c>
      <c r="N125" s="33"/>
    </row>
    <row r="126" spans="1:14" ht="11.25" customHeight="1">
      <c r="A126" s="258" t="s">
        <v>410</v>
      </c>
      <c r="B126" s="212"/>
      <c r="C126" s="353">
        <v>2</v>
      </c>
      <c r="D126" s="354">
        <v>4</v>
      </c>
      <c r="E126" s="354">
        <v>5</v>
      </c>
      <c r="F126" s="354">
        <v>4</v>
      </c>
      <c r="G126" s="354">
        <v>14</v>
      </c>
      <c r="H126" s="354">
        <v>15</v>
      </c>
      <c r="I126" s="354">
        <v>5</v>
      </c>
      <c r="J126" s="354">
        <v>15</v>
      </c>
      <c r="K126" s="354">
        <v>1</v>
      </c>
      <c r="L126" s="355">
        <v>14</v>
      </c>
      <c r="M126" s="352">
        <f t="shared" si="19"/>
        <v>79</v>
      </c>
      <c r="N126" s="33"/>
    </row>
    <row r="127" spans="1:14" ht="11.25" customHeight="1">
      <c r="A127" s="258" t="s">
        <v>441</v>
      </c>
      <c r="B127" s="212"/>
      <c r="C127" s="353">
        <v>0</v>
      </c>
      <c r="D127" s="354">
        <v>0</v>
      </c>
      <c r="E127" s="354">
        <v>0</v>
      </c>
      <c r="F127" s="354">
        <v>0</v>
      </c>
      <c r="G127" s="354">
        <v>0</v>
      </c>
      <c r="H127" s="354">
        <v>0</v>
      </c>
      <c r="I127" s="354">
        <v>0</v>
      </c>
      <c r="J127" s="354">
        <v>1</v>
      </c>
      <c r="K127" s="354">
        <v>0</v>
      </c>
      <c r="L127" s="355">
        <v>0</v>
      </c>
      <c r="M127" s="352">
        <f t="shared" si="19"/>
        <v>1</v>
      </c>
      <c r="N127" s="17"/>
    </row>
    <row r="128" spans="1:14" ht="11.25" customHeight="1">
      <c r="A128" s="258" t="s">
        <v>411</v>
      </c>
      <c r="B128" s="212"/>
      <c r="C128" s="353">
        <v>0</v>
      </c>
      <c r="D128" s="354">
        <v>0</v>
      </c>
      <c r="E128" s="354">
        <v>0</v>
      </c>
      <c r="F128" s="354">
        <v>1</v>
      </c>
      <c r="G128" s="354">
        <v>1</v>
      </c>
      <c r="H128" s="354">
        <v>0</v>
      </c>
      <c r="I128" s="354">
        <v>0</v>
      </c>
      <c r="J128" s="354">
        <v>0</v>
      </c>
      <c r="K128" s="354">
        <v>0</v>
      </c>
      <c r="L128" s="355">
        <v>0</v>
      </c>
      <c r="M128" s="352">
        <f t="shared" si="19"/>
        <v>2</v>
      </c>
      <c r="N128" s="17"/>
    </row>
    <row r="129" spans="1:14" ht="11.25" customHeight="1">
      <c r="A129" s="258" t="s">
        <v>442</v>
      </c>
      <c r="B129" s="212"/>
      <c r="C129" s="353">
        <v>0</v>
      </c>
      <c r="D129" s="354">
        <v>0</v>
      </c>
      <c r="E129" s="354">
        <v>0</v>
      </c>
      <c r="F129" s="354">
        <v>0</v>
      </c>
      <c r="G129" s="354">
        <v>0</v>
      </c>
      <c r="H129" s="354">
        <v>0</v>
      </c>
      <c r="I129" s="354">
        <v>1</v>
      </c>
      <c r="J129" s="354">
        <v>0</v>
      </c>
      <c r="K129" s="354">
        <v>0</v>
      </c>
      <c r="L129" s="355">
        <v>0</v>
      </c>
      <c r="M129" s="352">
        <f t="shared" si="19"/>
        <v>1</v>
      </c>
      <c r="N129" s="17"/>
    </row>
    <row r="130" spans="1:14" ht="11.25" customHeight="1">
      <c r="A130" s="258" t="s">
        <v>412</v>
      </c>
      <c r="B130" s="212"/>
      <c r="C130" s="353">
        <v>0</v>
      </c>
      <c r="D130" s="354">
        <v>0</v>
      </c>
      <c r="E130" s="354">
        <v>0</v>
      </c>
      <c r="F130" s="354">
        <v>1</v>
      </c>
      <c r="G130" s="354">
        <v>0</v>
      </c>
      <c r="H130" s="354">
        <v>0</v>
      </c>
      <c r="I130" s="354">
        <v>0</v>
      </c>
      <c r="J130" s="354">
        <v>0</v>
      </c>
      <c r="K130" s="354">
        <v>0</v>
      </c>
      <c r="L130" s="355">
        <v>0</v>
      </c>
      <c r="M130" s="352">
        <f t="shared" si="19"/>
        <v>1</v>
      </c>
      <c r="N130" s="17"/>
    </row>
    <row r="131" spans="1:14" ht="11.25" customHeight="1">
      <c r="A131" s="258" t="s">
        <v>444</v>
      </c>
      <c r="B131" s="212"/>
      <c r="C131" s="353">
        <v>0</v>
      </c>
      <c r="D131" s="354">
        <v>0</v>
      </c>
      <c r="E131" s="354">
        <v>0</v>
      </c>
      <c r="F131" s="354">
        <v>0</v>
      </c>
      <c r="G131" s="354">
        <v>1</v>
      </c>
      <c r="H131" s="354">
        <v>0</v>
      </c>
      <c r="I131" s="354">
        <v>0</v>
      </c>
      <c r="J131" s="354">
        <v>0</v>
      </c>
      <c r="K131" s="354">
        <v>0</v>
      </c>
      <c r="L131" s="355">
        <v>1</v>
      </c>
      <c r="M131" s="352">
        <f t="shared" si="19"/>
        <v>2</v>
      </c>
      <c r="N131" s="17"/>
    </row>
    <row r="132" spans="1:14" ht="11.25" customHeight="1">
      <c r="A132" s="258" t="s">
        <v>445</v>
      </c>
      <c r="B132" s="212"/>
      <c r="C132" s="353">
        <v>0</v>
      </c>
      <c r="D132" s="354">
        <v>1</v>
      </c>
      <c r="E132" s="354">
        <v>1</v>
      </c>
      <c r="F132" s="354">
        <v>0</v>
      </c>
      <c r="G132" s="354">
        <v>0</v>
      </c>
      <c r="H132" s="354">
        <v>0</v>
      </c>
      <c r="I132" s="354">
        <v>0</v>
      </c>
      <c r="J132" s="354">
        <v>0</v>
      </c>
      <c r="K132" s="354">
        <v>0</v>
      </c>
      <c r="L132" s="355">
        <v>0</v>
      </c>
      <c r="M132" s="352">
        <f t="shared" si="19"/>
        <v>2</v>
      </c>
      <c r="N132" s="17"/>
    </row>
    <row r="133" spans="1:14" ht="11.25" customHeight="1">
      <c r="A133" s="258" t="s">
        <v>446</v>
      </c>
      <c r="B133" s="212"/>
      <c r="C133" s="353">
        <v>0</v>
      </c>
      <c r="D133" s="354">
        <v>0</v>
      </c>
      <c r="E133" s="354">
        <v>0</v>
      </c>
      <c r="F133" s="354">
        <v>0</v>
      </c>
      <c r="G133" s="354">
        <v>0</v>
      </c>
      <c r="H133" s="354">
        <v>0</v>
      </c>
      <c r="I133" s="354">
        <v>0</v>
      </c>
      <c r="J133" s="354">
        <v>0</v>
      </c>
      <c r="K133" s="354">
        <v>0</v>
      </c>
      <c r="L133" s="355">
        <v>1</v>
      </c>
      <c r="M133" s="352">
        <f t="shared" si="19"/>
        <v>1</v>
      </c>
      <c r="N133" s="17"/>
    </row>
    <row r="134" spans="1:14" ht="11.25" customHeight="1">
      <c r="A134" s="258" t="s">
        <v>498</v>
      </c>
      <c r="B134" s="212"/>
      <c r="C134" s="353">
        <v>0</v>
      </c>
      <c r="D134" s="354">
        <v>0</v>
      </c>
      <c r="E134" s="354">
        <v>0</v>
      </c>
      <c r="F134" s="354">
        <v>1</v>
      </c>
      <c r="G134" s="354">
        <v>0</v>
      </c>
      <c r="H134" s="354">
        <v>0</v>
      </c>
      <c r="I134" s="354">
        <v>0</v>
      </c>
      <c r="J134" s="354">
        <v>0</v>
      </c>
      <c r="K134" s="354">
        <v>0</v>
      </c>
      <c r="L134" s="355">
        <v>0</v>
      </c>
      <c r="M134" s="352">
        <f t="shared" si="19"/>
        <v>1</v>
      </c>
      <c r="N134" s="17"/>
    </row>
    <row r="135" spans="1:14" ht="11.25" customHeight="1">
      <c r="A135" s="258" t="s">
        <v>447</v>
      </c>
      <c r="B135" s="212"/>
      <c r="C135" s="353">
        <v>0</v>
      </c>
      <c r="D135" s="354">
        <v>1</v>
      </c>
      <c r="E135" s="354">
        <v>0</v>
      </c>
      <c r="F135" s="354">
        <v>0</v>
      </c>
      <c r="G135" s="354">
        <v>0</v>
      </c>
      <c r="H135" s="354">
        <v>0</v>
      </c>
      <c r="I135" s="354">
        <v>0</v>
      </c>
      <c r="J135" s="354">
        <v>4</v>
      </c>
      <c r="K135" s="354">
        <v>0</v>
      </c>
      <c r="L135" s="355">
        <v>0</v>
      </c>
      <c r="M135" s="352">
        <f t="shared" si="19"/>
        <v>5</v>
      </c>
      <c r="N135" s="17"/>
    </row>
    <row r="136" spans="1:14" ht="11.25" customHeight="1">
      <c r="A136" s="258" t="s">
        <v>413</v>
      </c>
      <c r="B136" s="212"/>
      <c r="C136" s="353">
        <v>0</v>
      </c>
      <c r="D136" s="354">
        <v>1</v>
      </c>
      <c r="E136" s="354">
        <v>0</v>
      </c>
      <c r="F136" s="354">
        <v>0</v>
      </c>
      <c r="G136" s="354">
        <v>0</v>
      </c>
      <c r="H136" s="354">
        <v>0</v>
      </c>
      <c r="I136" s="354">
        <v>0</v>
      </c>
      <c r="J136" s="354">
        <v>1</v>
      </c>
      <c r="K136" s="354">
        <v>0</v>
      </c>
      <c r="L136" s="355">
        <v>1</v>
      </c>
      <c r="M136" s="352">
        <f t="shared" si="19"/>
        <v>3</v>
      </c>
      <c r="N136" s="17"/>
    </row>
    <row r="137" spans="1:14" ht="11.25" customHeight="1">
      <c r="A137" s="258" t="s">
        <v>414</v>
      </c>
      <c r="B137" s="212"/>
      <c r="C137" s="353">
        <v>3</v>
      </c>
      <c r="D137" s="354">
        <v>21</v>
      </c>
      <c r="E137" s="354">
        <v>8</v>
      </c>
      <c r="F137" s="354">
        <v>13</v>
      </c>
      <c r="G137" s="354">
        <v>17</v>
      </c>
      <c r="H137" s="354">
        <v>18</v>
      </c>
      <c r="I137" s="354">
        <v>4</v>
      </c>
      <c r="J137" s="354">
        <v>20</v>
      </c>
      <c r="K137" s="354">
        <v>15</v>
      </c>
      <c r="L137" s="355">
        <v>13</v>
      </c>
      <c r="M137" s="352">
        <f t="shared" si="19"/>
        <v>132</v>
      </c>
      <c r="N137" s="17"/>
    </row>
    <row r="138" spans="1:14" ht="11.25" customHeight="1">
      <c r="A138" s="258" t="s">
        <v>415</v>
      </c>
      <c r="B138" s="212"/>
      <c r="C138" s="353">
        <v>0</v>
      </c>
      <c r="D138" s="354">
        <v>1</v>
      </c>
      <c r="E138" s="354">
        <v>0</v>
      </c>
      <c r="F138" s="354">
        <v>1</v>
      </c>
      <c r="G138" s="354">
        <v>1</v>
      </c>
      <c r="H138" s="354">
        <v>0</v>
      </c>
      <c r="I138" s="354">
        <v>0</v>
      </c>
      <c r="J138" s="354">
        <v>1</v>
      </c>
      <c r="K138" s="354">
        <v>0</v>
      </c>
      <c r="L138" s="355">
        <v>1</v>
      </c>
      <c r="M138" s="352">
        <f t="shared" si="19"/>
        <v>5</v>
      </c>
      <c r="N138" s="17"/>
    </row>
    <row r="139" spans="1:14" ht="11.25" customHeight="1">
      <c r="A139" s="258" t="s">
        <v>416</v>
      </c>
      <c r="B139" s="212"/>
      <c r="C139" s="353">
        <v>0</v>
      </c>
      <c r="D139" s="354">
        <v>0</v>
      </c>
      <c r="E139" s="354">
        <v>0</v>
      </c>
      <c r="F139" s="354">
        <v>0</v>
      </c>
      <c r="G139" s="354">
        <v>2</v>
      </c>
      <c r="H139" s="354">
        <v>0</v>
      </c>
      <c r="I139" s="354">
        <v>0</v>
      </c>
      <c r="J139" s="354">
        <v>3</v>
      </c>
      <c r="K139" s="354">
        <v>0</v>
      </c>
      <c r="L139" s="355">
        <v>0</v>
      </c>
      <c r="M139" s="352">
        <f t="shared" si="19"/>
        <v>5</v>
      </c>
      <c r="N139" s="17"/>
    </row>
    <row r="140" spans="1:14" ht="11.25" customHeight="1">
      <c r="A140" s="258" t="s">
        <v>417</v>
      </c>
      <c r="B140" s="212"/>
      <c r="C140" s="353">
        <v>0</v>
      </c>
      <c r="D140" s="354">
        <v>2</v>
      </c>
      <c r="E140" s="354">
        <v>0</v>
      </c>
      <c r="F140" s="354">
        <v>0</v>
      </c>
      <c r="G140" s="354">
        <v>0</v>
      </c>
      <c r="H140" s="354">
        <v>0</v>
      </c>
      <c r="I140" s="354">
        <v>1</v>
      </c>
      <c r="J140" s="354">
        <v>0</v>
      </c>
      <c r="K140" s="354">
        <v>1</v>
      </c>
      <c r="L140" s="355">
        <v>0</v>
      </c>
      <c r="M140" s="352">
        <f t="shared" si="19"/>
        <v>4</v>
      </c>
      <c r="N140" s="17"/>
    </row>
    <row r="141" spans="1:14" ht="11.25" customHeight="1">
      <c r="A141" s="258" t="s">
        <v>418</v>
      </c>
      <c r="B141" s="212"/>
      <c r="C141" s="353">
        <v>0</v>
      </c>
      <c r="D141" s="354">
        <v>1</v>
      </c>
      <c r="E141" s="354">
        <v>1</v>
      </c>
      <c r="F141" s="354">
        <v>0</v>
      </c>
      <c r="G141" s="354">
        <v>1</v>
      </c>
      <c r="H141" s="354">
        <v>1</v>
      </c>
      <c r="I141" s="354">
        <v>0</v>
      </c>
      <c r="J141" s="354">
        <v>1</v>
      </c>
      <c r="K141" s="354">
        <v>0</v>
      </c>
      <c r="L141" s="355">
        <v>0</v>
      </c>
      <c r="M141" s="352">
        <f t="shared" si="19"/>
        <v>5</v>
      </c>
      <c r="N141" s="17"/>
    </row>
    <row r="142" spans="1:14" ht="11.25" customHeight="1">
      <c r="A142" s="258" t="s">
        <v>419</v>
      </c>
      <c r="B142" s="212"/>
      <c r="C142" s="353">
        <v>0</v>
      </c>
      <c r="D142" s="354">
        <v>0</v>
      </c>
      <c r="E142" s="354">
        <v>1</v>
      </c>
      <c r="F142" s="354">
        <v>2</v>
      </c>
      <c r="G142" s="354">
        <v>0</v>
      </c>
      <c r="H142" s="354">
        <v>1</v>
      </c>
      <c r="I142" s="354">
        <v>0</v>
      </c>
      <c r="J142" s="354">
        <v>0</v>
      </c>
      <c r="K142" s="354">
        <v>0</v>
      </c>
      <c r="L142" s="355">
        <v>0</v>
      </c>
      <c r="M142" s="352">
        <f t="shared" si="19"/>
        <v>4</v>
      </c>
      <c r="N142" s="17"/>
    </row>
    <row r="143" spans="1:14" ht="11.25" customHeight="1">
      <c r="A143" s="258" t="s">
        <v>556</v>
      </c>
      <c r="B143" s="212"/>
      <c r="C143" s="353">
        <v>0</v>
      </c>
      <c r="D143" s="354">
        <v>0</v>
      </c>
      <c r="E143" s="354">
        <v>0</v>
      </c>
      <c r="F143" s="354">
        <v>0</v>
      </c>
      <c r="G143" s="354">
        <v>0</v>
      </c>
      <c r="H143" s="354">
        <v>0</v>
      </c>
      <c r="I143" s="354">
        <v>0</v>
      </c>
      <c r="J143" s="354">
        <v>0</v>
      </c>
      <c r="K143" s="354">
        <v>0</v>
      </c>
      <c r="L143" s="355">
        <v>1</v>
      </c>
      <c r="M143" s="352">
        <f t="shared" si="19"/>
        <v>1</v>
      </c>
      <c r="N143" s="17"/>
    </row>
    <row r="144" spans="1:14" ht="11.25" customHeight="1">
      <c r="A144" s="258" t="s">
        <v>420</v>
      </c>
      <c r="B144" s="212"/>
      <c r="C144" s="353">
        <v>0</v>
      </c>
      <c r="D144" s="354">
        <v>3</v>
      </c>
      <c r="E144" s="354">
        <v>1</v>
      </c>
      <c r="F144" s="354">
        <v>1</v>
      </c>
      <c r="G144" s="354">
        <v>3</v>
      </c>
      <c r="H144" s="354">
        <v>0</v>
      </c>
      <c r="I144" s="354">
        <v>0</v>
      </c>
      <c r="J144" s="354">
        <v>5</v>
      </c>
      <c r="K144" s="354">
        <v>1</v>
      </c>
      <c r="L144" s="355">
        <v>11</v>
      </c>
      <c r="M144" s="352">
        <f t="shared" si="19"/>
        <v>25</v>
      </c>
      <c r="N144" s="17"/>
    </row>
    <row r="145" spans="1:28" ht="11.25" customHeight="1">
      <c r="A145" s="258" t="s">
        <v>558</v>
      </c>
      <c r="B145" s="212"/>
      <c r="C145" s="353">
        <v>0</v>
      </c>
      <c r="D145" s="354">
        <v>0</v>
      </c>
      <c r="E145" s="354">
        <v>0</v>
      </c>
      <c r="F145" s="354">
        <v>0</v>
      </c>
      <c r="G145" s="354">
        <v>1</v>
      </c>
      <c r="H145" s="354">
        <v>0</v>
      </c>
      <c r="I145" s="354">
        <v>0</v>
      </c>
      <c r="J145" s="354">
        <v>0</v>
      </c>
      <c r="K145" s="354">
        <v>0</v>
      </c>
      <c r="L145" s="355">
        <v>0</v>
      </c>
      <c r="M145" s="352">
        <f t="shared" si="19"/>
        <v>1</v>
      </c>
      <c r="N145" s="17"/>
    </row>
    <row r="146" spans="1:28" ht="11.25" customHeight="1">
      <c r="A146" s="258" t="s">
        <v>450</v>
      </c>
      <c r="B146" s="212"/>
      <c r="C146" s="353">
        <v>1</v>
      </c>
      <c r="D146" s="353">
        <v>0</v>
      </c>
      <c r="E146" s="353">
        <v>0</v>
      </c>
      <c r="F146" s="353">
        <v>0</v>
      </c>
      <c r="G146" s="353">
        <v>0</v>
      </c>
      <c r="H146" s="353">
        <v>0</v>
      </c>
      <c r="I146" s="353">
        <v>0</v>
      </c>
      <c r="J146" s="353">
        <v>0</v>
      </c>
      <c r="K146" s="353">
        <v>0</v>
      </c>
      <c r="L146" s="356">
        <v>0</v>
      </c>
      <c r="M146" s="352">
        <f t="shared" si="19"/>
        <v>1</v>
      </c>
      <c r="N146" s="17"/>
    </row>
    <row r="147" spans="1:28" ht="11.25" customHeight="1">
      <c r="A147" s="258" t="s">
        <v>422</v>
      </c>
      <c r="B147" s="212"/>
      <c r="C147" s="353">
        <v>0</v>
      </c>
      <c r="D147" s="353">
        <v>1</v>
      </c>
      <c r="E147" s="353">
        <v>0</v>
      </c>
      <c r="F147" s="353">
        <v>0</v>
      </c>
      <c r="G147" s="353">
        <v>0</v>
      </c>
      <c r="H147" s="353">
        <v>1</v>
      </c>
      <c r="I147" s="353">
        <v>0</v>
      </c>
      <c r="J147" s="353">
        <v>1</v>
      </c>
      <c r="K147" s="353">
        <v>0</v>
      </c>
      <c r="L147" s="356">
        <v>3</v>
      </c>
      <c r="M147" s="352">
        <f t="shared" si="19"/>
        <v>6</v>
      </c>
      <c r="N147" s="17"/>
    </row>
    <row r="148" spans="1:28" ht="11.25" customHeight="1" thickBot="1">
      <c r="A148" s="258" t="s">
        <v>561</v>
      </c>
      <c r="B148" s="212"/>
      <c r="C148" s="353">
        <v>0</v>
      </c>
      <c r="D148" s="353">
        <v>0</v>
      </c>
      <c r="E148" s="353">
        <v>0</v>
      </c>
      <c r="F148" s="353">
        <v>0</v>
      </c>
      <c r="G148" s="353">
        <v>0</v>
      </c>
      <c r="H148" s="353">
        <v>0</v>
      </c>
      <c r="I148" s="353">
        <v>0</v>
      </c>
      <c r="J148" s="353">
        <v>1</v>
      </c>
      <c r="K148" s="353">
        <v>0</v>
      </c>
      <c r="L148" s="356">
        <v>0</v>
      </c>
      <c r="M148" s="352">
        <f t="shared" si="19"/>
        <v>1</v>
      </c>
      <c r="N148" s="17"/>
    </row>
    <row r="149" spans="1:28" ht="11.25" customHeight="1" thickBot="1">
      <c r="A149" s="420"/>
      <c r="B149" s="421"/>
      <c r="C149" s="357">
        <f>SUM(C78:C148)</f>
        <v>23</v>
      </c>
      <c r="D149" s="357">
        <f t="shared" ref="D149:M149" si="20">SUM(D78:D148)</f>
        <v>117</v>
      </c>
      <c r="E149" s="357">
        <f t="shared" si="20"/>
        <v>86</v>
      </c>
      <c r="F149" s="357">
        <f t="shared" si="20"/>
        <v>102</v>
      </c>
      <c r="G149" s="357">
        <f t="shared" si="20"/>
        <v>133</v>
      </c>
      <c r="H149" s="357">
        <f t="shared" si="20"/>
        <v>117</v>
      </c>
      <c r="I149" s="357">
        <f t="shared" si="20"/>
        <v>36</v>
      </c>
      <c r="J149" s="357">
        <f t="shared" si="20"/>
        <v>112</v>
      </c>
      <c r="K149" s="357">
        <f t="shared" si="20"/>
        <v>48</v>
      </c>
      <c r="L149" s="357">
        <f t="shared" si="20"/>
        <v>109</v>
      </c>
      <c r="M149" s="358">
        <f t="shared" si="20"/>
        <v>883</v>
      </c>
      <c r="N149" s="17"/>
    </row>
    <row r="150" spans="1:28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1:28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1:28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1:28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1:28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1:28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</row>
    <row r="331" spans="1:28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</row>
    <row r="332" spans="1:28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</row>
    <row r="333" spans="1:28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</row>
    <row r="334" spans="1:28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</row>
    <row r="335" spans="1:28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1:28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1:28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1:28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1:28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1:28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</row>
    <row r="341" spans="1:28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</row>
    <row r="342" spans="1:28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</row>
    <row r="343" spans="1:28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</row>
    <row r="344" spans="1:2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</row>
    <row r="345" spans="1:28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</row>
    <row r="346" spans="1:28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</row>
    <row r="347" spans="1:28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</row>
    <row r="348" spans="1:28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</row>
    <row r="349" spans="1:28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</row>
    <row r="350" spans="1:28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</row>
    <row r="351" spans="1:28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</row>
    <row r="352" spans="1:28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</row>
    <row r="353" spans="1:28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</sheetData>
  <sortState ref="A148:AB218">
    <sortCondition ref="O148:O218"/>
  </sortState>
  <mergeCells count="30">
    <mergeCell ref="Z84:Z85"/>
    <mergeCell ref="AA84:AA85"/>
    <mergeCell ref="AB84:AB85"/>
    <mergeCell ref="T84:T85"/>
    <mergeCell ref="U84:U85"/>
    <mergeCell ref="V84:V85"/>
    <mergeCell ref="W84:W85"/>
    <mergeCell ref="X84:X85"/>
    <mergeCell ref="A1:M1"/>
    <mergeCell ref="A3:B3"/>
    <mergeCell ref="P3:Q3"/>
    <mergeCell ref="A58:B58"/>
    <mergeCell ref="P96:AA97"/>
    <mergeCell ref="A75:M75"/>
    <mergeCell ref="A77:B77"/>
    <mergeCell ref="P74:Q74"/>
    <mergeCell ref="P77:Q77"/>
    <mergeCell ref="P81:Q81"/>
    <mergeCell ref="P87:Q87"/>
    <mergeCell ref="P89:Q89"/>
    <mergeCell ref="P84:Q85"/>
    <mergeCell ref="R84:R85"/>
    <mergeCell ref="S84:S85"/>
    <mergeCell ref="Y84:Y85"/>
    <mergeCell ref="A149:B149"/>
    <mergeCell ref="P78:Q78"/>
    <mergeCell ref="P79:Q79"/>
    <mergeCell ref="P86:Q86"/>
    <mergeCell ref="P88:Q88"/>
    <mergeCell ref="P90:Q90"/>
  </mergeCells>
  <phoneticPr fontId="17"/>
  <printOptions horizontalCentered="1"/>
  <pageMargins left="0.43307086614173229" right="0.43307086614173229" top="0.55118110236220474" bottom="0.55118110236220474" header="0.31496062992125984" footer="0.31496062992125984"/>
  <pageSetup paperSize="8" scale="97" fitToHeight="0" orientation="landscape" r:id="rId1"/>
  <rowBreaks count="1" manualBreakCount="1">
    <brk id="74" max="2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5"/>
  <sheetViews>
    <sheetView tabSelected="1" view="pageBreakPreview" topLeftCell="A147" zoomScaleNormal="100" zoomScaleSheetLayoutView="100" workbookViewId="0">
      <selection activeCell="A158" sqref="A158"/>
    </sheetView>
  </sheetViews>
  <sheetFormatPr defaultRowHeight="13.5"/>
  <cols>
    <col min="1" max="1" width="8.75" style="1" customWidth="1"/>
    <col min="2" max="2" width="7.625" style="1" customWidth="1"/>
    <col min="3" max="12" width="6.125" style="1" customWidth="1"/>
    <col min="13" max="13" width="7.25" style="1" customWidth="1"/>
    <col min="14" max="15" width="4.75" style="1" customWidth="1"/>
    <col min="16" max="16" width="14.375" style="1" customWidth="1"/>
    <col min="17" max="17" width="2.125" style="1" customWidth="1"/>
    <col min="18" max="26" width="6.125" style="1" customWidth="1"/>
    <col min="27" max="27" width="7" style="1" customWidth="1"/>
    <col min="28" max="28" width="8.625" style="1" customWidth="1"/>
    <col min="29" max="16384" width="9" style="1"/>
  </cols>
  <sheetData>
    <row r="1" spans="1:28" ht="25.5" customHeight="1">
      <c r="A1" s="456" t="s">
        <v>566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7"/>
    </row>
    <row r="2" spans="1:28" ht="11.25" customHeight="1" thickBo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28" s="6" customFormat="1" ht="21" customHeight="1" thickBot="1">
      <c r="A3" s="459" t="s">
        <v>129</v>
      </c>
      <c r="B3" s="460"/>
      <c r="C3" s="2" t="s">
        <v>0</v>
      </c>
      <c r="D3" s="3" t="s">
        <v>110</v>
      </c>
      <c r="E3" s="3" t="s">
        <v>111</v>
      </c>
      <c r="F3" s="3" t="s">
        <v>1</v>
      </c>
      <c r="G3" s="3" t="s">
        <v>112</v>
      </c>
      <c r="H3" s="3" t="s">
        <v>113</v>
      </c>
      <c r="I3" s="3" t="s">
        <v>114</v>
      </c>
      <c r="J3" s="3" t="s">
        <v>115</v>
      </c>
      <c r="K3" s="3" t="s">
        <v>116</v>
      </c>
      <c r="L3" s="41" t="s">
        <v>117</v>
      </c>
      <c r="M3" s="4" t="s">
        <v>118</v>
      </c>
      <c r="N3" s="44"/>
      <c r="P3" s="459" t="s">
        <v>454</v>
      </c>
      <c r="Q3" s="461"/>
      <c r="R3" s="3" t="s">
        <v>0</v>
      </c>
      <c r="S3" s="3" t="s">
        <v>110</v>
      </c>
      <c r="T3" s="3" t="s">
        <v>111</v>
      </c>
      <c r="U3" s="3" t="s">
        <v>1</v>
      </c>
      <c r="V3" s="3" t="s">
        <v>112</v>
      </c>
      <c r="W3" s="3" t="s">
        <v>113</v>
      </c>
      <c r="X3" s="3" t="s">
        <v>114</v>
      </c>
      <c r="Y3" s="3" t="s">
        <v>115</v>
      </c>
      <c r="Z3" s="3" t="s">
        <v>116</v>
      </c>
      <c r="AA3" s="41" t="s">
        <v>117</v>
      </c>
      <c r="AB3" s="4" t="s">
        <v>118</v>
      </c>
    </row>
    <row r="4" spans="1:28" s="6" customFormat="1" ht="15" customHeight="1">
      <c r="A4" s="223" t="s">
        <v>220</v>
      </c>
      <c r="B4" s="48" t="s">
        <v>484</v>
      </c>
      <c r="C4" s="291">
        <v>2</v>
      </c>
      <c r="D4" s="292">
        <v>0</v>
      </c>
      <c r="E4" s="292">
        <v>0</v>
      </c>
      <c r="F4" s="292">
        <v>0</v>
      </c>
      <c r="G4" s="292">
        <v>0</v>
      </c>
      <c r="H4" s="292">
        <v>0</v>
      </c>
      <c r="I4" s="292">
        <v>0</v>
      </c>
      <c r="J4" s="292">
        <v>0</v>
      </c>
      <c r="K4" s="292">
        <v>0</v>
      </c>
      <c r="L4" s="293">
        <v>0</v>
      </c>
      <c r="M4" s="294">
        <f>SUM(C4:L4)</f>
        <v>2</v>
      </c>
      <c r="N4" s="44"/>
      <c r="P4" s="259" t="s">
        <v>568</v>
      </c>
      <c r="Q4" s="260"/>
      <c r="R4" s="308">
        <v>2</v>
      </c>
      <c r="S4" s="308">
        <v>0</v>
      </c>
      <c r="T4" s="308">
        <v>0</v>
      </c>
      <c r="U4" s="308">
        <v>0</v>
      </c>
      <c r="V4" s="308">
        <v>0</v>
      </c>
      <c r="W4" s="308">
        <v>0</v>
      </c>
      <c r="X4" s="308">
        <v>0</v>
      </c>
      <c r="Y4" s="308">
        <v>0</v>
      </c>
      <c r="Z4" s="308">
        <v>0</v>
      </c>
      <c r="AA4" s="309">
        <v>0</v>
      </c>
      <c r="AB4" s="310">
        <f t="shared" ref="AB4:AB35" si="0">SUM(R4:AA4)</f>
        <v>2</v>
      </c>
    </row>
    <row r="5" spans="1:28" s="6" customFormat="1" ht="15" customHeight="1">
      <c r="A5" s="224"/>
      <c r="B5" s="49" t="s">
        <v>332</v>
      </c>
      <c r="C5" s="295">
        <v>5</v>
      </c>
      <c r="D5" s="296">
        <v>0</v>
      </c>
      <c r="E5" s="296">
        <v>1</v>
      </c>
      <c r="F5" s="296">
        <v>0</v>
      </c>
      <c r="G5" s="296">
        <v>0</v>
      </c>
      <c r="H5" s="296">
        <v>0</v>
      </c>
      <c r="I5" s="296">
        <v>3</v>
      </c>
      <c r="J5" s="296">
        <v>0</v>
      </c>
      <c r="K5" s="296">
        <v>1</v>
      </c>
      <c r="L5" s="297">
        <v>0</v>
      </c>
      <c r="M5" s="298">
        <f>SUM(C5:L5)</f>
        <v>10</v>
      </c>
      <c r="N5" s="44"/>
      <c r="P5" s="259" t="s">
        <v>467</v>
      </c>
      <c r="Q5" s="261"/>
      <c r="R5" s="276">
        <v>1</v>
      </c>
      <c r="S5" s="276">
        <v>0</v>
      </c>
      <c r="T5" s="276">
        <v>0</v>
      </c>
      <c r="U5" s="276">
        <v>2</v>
      </c>
      <c r="V5" s="276">
        <v>0</v>
      </c>
      <c r="W5" s="276">
        <v>0</v>
      </c>
      <c r="X5" s="276">
        <v>0</v>
      </c>
      <c r="Y5" s="276">
        <v>0</v>
      </c>
      <c r="Z5" s="276">
        <v>0</v>
      </c>
      <c r="AA5" s="311">
        <v>0</v>
      </c>
      <c r="AB5" s="312">
        <f t="shared" si="0"/>
        <v>3</v>
      </c>
    </row>
    <row r="6" spans="1:28" s="6" customFormat="1" ht="15" customHeight="1">
      <c r="A6" s="225"/>
      <c r="B6" s="50" t="s">
        <v>150</v>
      </c>
      <c r="C6" s="299">
        <f t="shared" ref="C6:M6" si="1">SUM(C4:C5)</f>
        <v>7</v>
      </c>
      <c r="D6" s="299">
        <f t="shared" si="1"/>
        <v>0</v>
      </c>
      <c r="E6" s="299">
        <f t="shared" si="1"/>
        <v>1</v>
      </c>
      <c r="F6" s="299">
        <f t="shared" si="1"/>
        <v>0</v>
      </c>
      <c r="G6" s="299">
        <f t="shared" si="1"/>
        <v>0</v>
      </c>
      <c r="H6" s="299">
        <f t="shared" si="1"/>
        <v>0</v>
      </c>
      <c r="I6" s="299">
        <f t="shared" si="1"/>
        <v>3</v>
      </c>
      <c r="J6" s="299">
        <f t="shared" si="1"/>
        <v>0</v>
      </c>
      <c r="K6" s="299">
        <f t="shared" si="1"/>
        <v>1</v>
      </c>
      <c r="L6" s="300">
        <f t="shared" si="1"/>
        <v>0</v>
      </c>
      <c r="M6" s="301">
        <f t="shared" si="1"/>
        <v>12</v>
      </c>
      <c r="N6" s="44"/>
      <c r="P6" s="237" t="s">
        <v>459</v>
      </c>
      <c r="Q6" s="261"/>
      <c r="R6" s="276">
        <v>4</v>
      </c>
      <c r="S6" s="276">
        <v>5</v>
      </c>
      <c r="T6" s="276">
        <v>2</v>
      </c>
      <c r="U6" s="276">
        <v>7</v>
      </c>
      <c r="V6" s="276">
        <v>3</v>
      </c>
      <c r="W6" s="276">
        <v>0</v>
      </c>
      <c r="X6" s="276">
        <v>5</v>
      </c>
      <c r="Y6" s="276">
        <v>2</v>
      </c>
      <c r="Z6" s="276">
        <v>1</v>
      </c>
      <c r="AA6" s="311">
        <v>1</v>
      </c>
      <c r="AB6" s="312">
        <f t="shared" si="0"/>
        <v>30</v>
      </c>
    </row>
    <row r="7" spans="1:28" s="6" customFormat="1" ht="15" customHeight="1">
      <c r="A7" s="220" t="s">
        <v>152</v>
      </c>
      <c r="B7" s="49" t="s">
        <v>221</v>
      </c>
      <c r="C7" s="295">
        <v>5</v>
      </c>
      <c r="D7" s="296">
        <v>0</v>
      </c>
      <c r="E7" s="296">
        <v>2</v>
      </c>
      <c r="F7" s="296">
        <v>0</v>
      </c>
      <c r="G7" s="296">
        <v>1</v>
      </c>
      <c r="H7" s="296">
        <v>1</v>
      </c>
      <c r="I7" s="296">
        <v>2</v>
      </c>
      <c r="J7" s="296">
        <v>1</v>
      </c>
      <c r="K7" s="296">
        <v>0</v>
      </c>
      <c r="L7" s="297">
        <v>0</v>
      </c>
      <c r="M7" s="298">
        <f t="shared" ref="M7:M16" si="2">SUM(C7:L7)</f>
        <v>12</v>
      </c>
      <c r="N7" s="44"/>
      <c r="P7" s="237" t="s">
        <v>334</v>
      </c>
      <c r="Q7" s="261"/>
      <c r="R7" s="276">
        <v>0</v>
      </c>
      <c r="S7" s="276">
        <v>0</v>
      </c>
      <c r="T7" s="276">
        <v>1</v>
      </c>
      <c r="U7" s="276">
        <v>0</v>
      </c>
      <c r="V7" s="276">
        <v>0</v>
      </c>
      <c r="W7" s="276">
        <v>0</v>
      </c>
      <c r="X7" s="276">
        <v>0</v>
      </c>
      <c r="Y7" s="276">
        <v>0</v>
      </c>
      <c r="Z7" s="276">
        <v>0</v>
      </c>
      <c r="AA7" s="311">
        <v>0</v>
      </c>
      <c r="AB7" s="312">
        <f t="shared" si="0"/>
        <v>1</v>
      </c>
    </row>
    <row r="8" spans="1:28" s="6" customFormat="1" ht="15" customHeight="1">
      <c r="A8" s="221"/>
      <c r="B8" s="49" t="s">
        <v>222</v>
      </c>
      <c r="C8" s="295">
        <v>8</v>
      </c>
      <c r="D8" s="296">
        <v>0</v>
      </c>
      <c r="E8" s="296">
        <v>0</v>
      </c>
      <c r="F8" s="296">
        <v>5</v>
      </c>
      <c r="G8" s="296">
        <v>0</v>
      </c>
      <c r="H8" s="296">
        <v>1</v>
      </c>
      <c r="I8" s="296">
        <v>6</v>
      </c>
      <c r="J8" s="296">
        <v>1</v>
      </c>
      <c r="K8" s="296">
        <v>3</v>
      </c>
      <c r="L8" s="297">
        <v>0</v>
      </c>
      <c r="M8" s="298">
        <f t="shared" si="2"/>
        <v>24</v>
      </c>
      <c r="N8" s="44"/>
      <c r="P8" s="237" t="s">
        <v>335</v>
      </c>
      <c r="Q8" s="261"/>
      <c r="R8" s="276">
        <v>0</v>
      </c>
      <c r="S8" s="276">
        <v>0</v>
      </c>
      <c r="T8" s="276">
        <v>1</v>
      </c>
      <c r="U8" s="276">
        <v>2</v>
      </c>
      <c r="V8" s="276">
        <v>2</v>
      </c>
      <c r="W8" s="276">
        <v>1</v>
      </c>
      <c r="X8" s="276">
        <v>0</v>
      </c>
      <c r="Y8" s="276">
        <v>0</v>
      </c>
      <c r="Z8" s="276">
        <v>0</v>
      </c>
      <c r="AA8" s="311">
        <v>1</v>
      </c>
      <c r="AB8" s="312">
        <f t="shared" si="0"/>
        <v>7</v>
      </c>
    </row>
    <row r="9" spans="1:28" s="6" customFormat="1" ht="15" customHeight="1">
      <c r="A9" s="221"/>
      <c r="B9" s="49" t="s">
        <v>156</v>
      </c>
      <c r="C9" s="295">
        <v>10</v>
      </c>
      <c r="D9" s="296">
        <v>1</v>
      </c>
      <c r="E9" s="296">
        <v>0</v>
      </c>
      <c r="F9" s="296">
        <v>0</v>
      </c>
      <c r="G9" s="296">
        <v>0</v>
      </c>
      <c r="H9" s="296">
        <v>0</v>
      </c>
      <c r="I9" s="296">
        <v>8</v>
      </c>
      <c r="J9" s="296">
        <v>0</v>
      </c>
      <c r="K9" s="296">
        <v>3</v>
      </c>
      <c r="L9" s="297">
        <v>0</v>
      </c>
      <c r="M9" s="298">
        <f t="shared" si="2"/>
        <v>22</v>
      </c>
      <c r="N9" s="44"/>
      <c r="P9" s="237" t="s">
        <v>569</v>
      </c>
      <c r="Q9" s="261"/>
      <c r="R9" s="276">
        <v>0</v>
      </c>
      <c r="S9" s="276">
        <v>0</v>
      </c>
      <c r="T9" s="276">
        <v>1</v>
      </c>
      <c r="U9" s="276">
        <v>0</v>
      </c>
      <c r="V9" s="276">
        <v>0</v>
      </c>
      <c r="W9" s="276">
        <v>0</v>
      </c>
      <c r="X9" s="276">
        <v>0</v>
      </c>
      <c r="Y9" s="276">
        <v>0</v>
      </c>
      <c r="Z9" s="276">
        <v>0</v>
      </c>
      <c r="AA9" s="311">
        <v>0</v>
      </c>
      <c r="AB9" s="312">
        <f t="shared" si="0"/>
        <v>1</v>
      </c>
    </row>
    <row r="10" spans="1:28" s="6" customFormat="1" ht="15" customHeight="1">
      <c r="A10" s="221"/>
      <c r="B10" s="49" t="s">
        <v>223</v>
      </c>
      <c r="C10" s="295">
        <v>1</v>
      </c>
      <c r="D10" s="296">
        <v>0</v>
      </c>
      <c r="E10" s="296">
        <v>0</v>
      </c>
      <c r="F10" s="296">
        <v>1</v>
      </c>
      <c r="G10" s="296">
        <v>0</v>
      </c>
      <c r="H10" s="296">
        <v>0</v>
      </c>
      <c r="I10" s="296">
        <v>2</v>
      </c>
      <c r="J10" s="296">
        <v>0</v>
      </c>
      <c r="K10" s="296">
        <v>0</v>
      </c>
      <c r="L10" s="297">
        <v>0</v>
      </c>
      <c r="M10" s="298">
        <f t="shared" si="2"/>
        <v>4</v>
      </c>
      <c r="N10" s="44"/>
      <c r="P10" s="237" t="s">
        <v>570</v>
      </c>
      <c r="Q10" s="261"/>
      <c r="R10" s="276">
        <v>0</v>
      </c>
      <c r="S10" s="276">
        <v>2</v>
      </c>
      <c r="T10" s="276">
        <v>0</v>
      </c>
      <c r="U10" s="276">
        <v>0</v>
      </c>
      <c r="V10" s="276">
        <v>0</v>
      </c>
      <c r="W10" s="276">
        <v>0</v>
      </c>
      <c r="X10" s="276">
        <v>0</v>
      </c>
      <c r="Y10" s="276">
        <v>0</v>
      </c>
      <c r="Z10" s="276">
        <v>0</v>
      </c>
      <c r="AA10" s="311">
        <v>0</v>
      </c>
      <c r="AB10" s="312">
        <f t="shared" si="0"/>
        <v>2</v>
      </c>
    </row>
    <row r="11" spans="1:28" s="6" customFormat="1" ht="15" customHeight="1">
      <c r="A11" s="221"/>
      <c r="B11" s="49" t="s">
        <v>224</v>
      </c>
      <c r="C11" s="295">
        <v>4</v>
      </c>
      <c r="D11" s="296">
        <v>0</v>
      </c>
      <c r="E11" s="296">
        <v>0</v>
      </c>
      <c r="F11" s="296">
        <v>1</v>
      </c>
      <c r="G11" s="296">
        <v>1</v>
      </c>
      <c r="H11" s="296">
        <v>1</v>
      </c>
      <c r="I11" s="296">
        <v>4</v>
      </c>
      <c r="J11" s="296">
        <v>0</v>
      </c>
      <c r="K11" s="296">
        <v>1</v>
      </c>
      <c r="L11" s="297">
        <v>1</v>
      </c>
      <c r="M11" s="298">
        <f t="shared" si="2"/>
        <v>13</v>
      </c>
      <c r="N11" s="44"/>
      <c r="P11" s="237" t="s">
        <v>336</v>
      </c>
      <c r="Q11" s="261"/>
      <c r="R11" s="276">
        <v>0</v>
      </c>
      <c r="S11" s="276">
        <v>0</v>
      </c>
      <c r="T11" s="276">
        <v>3</v>
      </c>
      <c r="U11" s="276">
        <v>2</v>
      </c>
      <c r="V11" s="276">
        <v>2</v>
      </c>
      <c r="W11" s="276">
        <v>0</v>
      </c>
      <c r="X11" s="276">
        <v>1</v>
      </c>
      <c r="Y11" s="276">
        <v>1</v>
      </c>
      <c r="Z11" s="276">
        <v>2</v>
      </c>
      <c r="AA11" s="311">
        <v>1</v>
      </c>
      <c r="AB11" s="312">
        <f t="shared" si="0"/>
        <v>12</v>
      </c>
    </row>
    <row r="12" spans="1:28" s="6" customFormat="1" ht="15" customHeight="1">
      <c r="A12" s="221"/>
      <c r="B12" s="49" t="s">
        <v>225</v>
      </c>
      <c r="C12" s="295">
        <v>3</v>
      </c>
      <c r="D12" s="296">
        <v>0</v>
      </c>
      <c r="E12" s="296">
        <v>2</v>
      </c>
      <c r="F12" s="296">
        <v>2</v>
      </c>
      <c r="G12" s="296">
        <v>2</v>
      </c>
      <c r="H12" s="296">
        <v>1</v>
      </c>
      <c r="I12" s="296">
        <v>2</v>
      </c>
      <c r="J12" s="296">
        <v>0</v>
      </c>
      <c r="K12" s="296">
        <v>2</v>
      </c>
      <c r="L12" s="297">
        <v>1</v>
      </c>
      <c r="M12" s="298">
        <f t="shared" si="2"/>
        <v>15</v>
      </c>
      <c r="N12" s="44"/>
      <c r="P12" s="237" t="s">
        <v>337</v>
      </c>
      <c r="Q12" s="261"/>
      <c r="R12" s="276">
        <v>1</v>
      </c>
      <c r="S12" s="276">
        <v>0</v>
      </c>
      <c r="T12" s="276">
        <v>0</v>
      </c>
      <c r="U12" s="276">
        <v>1</v>
      </c>
      <c r="V12" s="276">
        <v>0</v>
      </c>
      <c r="W12" s="276">
        <v>0</v>
      </c>
      <c r="X12" s="276">
        <v>2</v>
      </c>
      <c r="Y12" s="276">
        <v>0</v>
      </c>
      <c r="Z12" s="276">
        <v>0</v>
      </c>
      <c r="AA12" s="311">
        <v>1</v>
      </c>
      <c r="AB12" s="312">
        <f t="shared" si="0"/>
        <v>5</v>
      </c>
    </row>
    <row r="13" spans="1:28" s="6" customFormat="1" ht="15" customHeight="1">
      <c r="A13" s="221"/>
      <c r="B13" s="49" t="s">
        <v>226</v>
      </c>
      <c r="C13" s="295">
        <v>33</v>
      </c>
      <c r="D13" s="296">
        <v>1</v>
      </c>
      <c r="E13" s="296">
        <v>3</v>
      </c>
      <c r="F13" s="296">
        <v>10</v>
      </c>
      <c r="G13" s="296">
        <v>4</v>
      </c>
      <c r="H13" s="296">
        <v>1</v>
      </c>
      <c r="I13" s="296">
        <v>25</v>
      </c>
      <c r="J13" s="296">
        <v>3</v>
      </c>
      <c r="K13" s="296">
        <v>10</v>
      </c>
      <c r="L13" s="297">
        <v>0</v>
      </c>
      <c r="M13" s="298">
        <f t="shared" si="2"/>
        <v>90</v>
      </c>
      <c r="N13" s="44"/>
      <c r="P13" s="237" t="s">
        <v>460</v>
      </c>
      <c r="Q13" s="261"/>
      <c r="R13" s="276">
        <v>0</v>
      </c>
      <c r="S13" s="276">
        <v>0</v>
      </c>
      <c r="T13" s="276">
        <v>1</v>
      </c>
      <c r="U13" s="276">
        <v>0</v>
      </c>
      <c r="V13" s="276">
        <v>0</v>
      </c>
      <c r="W13" s="276">
        <v>0</v>
      </c>
      <c r="X13" s="276">
        <v>0</v>
      </c>
      <c r="Y13" s="276">
        <v>0</v>
      </c>
      <c r="Z13" s="276">
        <v>1</v>
      </c>
      <c r="AA13" s="311">
        <v>0</v>
      </c>
      <c r="AB13" s="312">
        <f t="shared" si="0"/>
        <v>2</v>
      </c>
    </row>
    <row r="14" spans="1:28" s="6" customFormat="1" ht="15" customHeight="1">
      <c r="A14" s="221"/>
      <c r="B14" s="49" t="s">
        <v>227</v>
      </c>
      <c r="C14" s="295">
        <v>2</v>
      </c>
      <c r="D14" s="296">
        <v>1</v>
      </c>
      <c r="E14" s="296">
        <v>0</v>
      </c>
      <c r="F14" s="296">
        <v>0</v>
      </c>
      <c r="G14" s="296">
        <v>2</v>
      </c>
      <c r="H14" s="296">
        <v>0</v>
      </c>
      <c r="I14" s="296">
        <v>2</v>
      </c>
      <c r="J14" s="296">
        <v>0</v>
      </c>
      <c r="K14" s="296">
        <v>0</v>
      </c>
      <c r="L14" s="297">
        <v>0</v>
      </c>
      <c r="M14" s="298">
        <f t="shared" si="2"/>
        <v>7</v>
      </c>
      <c r="N14" s="44"/>
      <c r="P14" s="237" t="s">
        <v>594</v>
      </c>
      <c r="Q14" s="261"/>
      <c r="R14" s="276">
        <v>7</v>
      </c>
      <c r="S14" s="276">
        <v>0</v>
      </c>
      <c r="T14" s="276">
        <v>1</v>
      </c>
      <c r="U14" s="276">
        <v>0</v>
      </c>
      <c r="V14" s="276">
        <v>0</v>
      </c>
      <c r="W14" s="276">
        <v>0</v>
      </c>
      <c r="X14" s="276">
        <v>3</v>
      </c>
      <c r="Y14" s="276">
        <v>0</v>
      </c>
      <c r="Z14" s="276">
        <v>1</v>
      </c>
      <c r="AA14" s="311">
        <v>0</v>
      </c>
      <c r="AB14" s="312">
        <f t="shared" si="0"/>
        <v>12</v>
      </c>
    </row>
    <row r="15" spans="1:28" s="6" customFormat="1" ht="15" customHeight="1">
      <c r="A15" s="221"/>
      <c r="B15" s="49" t="s">
        <v>228</v>
      </c>
      <c r="C15" s="295">
        <v>3</v>
      </c>
      <c r="D15" s="296">
        <v>0</v>
      </c>
      <c r="E15" s="296">
        <v>0</v>
      </c>
      <c r="F15" s="296">
        <v>2</v>
      </c>
      <c r="G15" s="296">
        <v>0</v>
      </c>
      <c r="H15" s="296">
        <v>0</v>
      </c>
      <c r="I15" s="296">
        <v>2</v>
      </c>
      <c r="J15" s="296">
        <v>1</v>
      </c>
      <c r="K15" s="296">
        <v>2</v>
      </c>
      <c r="L15" s="297">
        <v>0</v>
      </c>
      <c r="M15" s="298">
        <f t="shared" si="2"/>
        <v>10</v>
      </c>
      <c r="N15" s="44"/>
      <c r="P15" s="237" t="s">
        <v>338</v>
      </c>
      <c r="Q15" s="261"/>
      <c r="R15" s="276">
        <v>0</v>
      </c>
      <c r="S15" s="276">
        <v>0</v>
      </c>
      <c r="T15" s="276">
        <v>0</v>
      </c>
      <c r="U15" s="276">
        <v>1</v>
      </c>
      <c r="V15" s="276">
        <v>0</v>
      </c>
      <c r="W15" s="276">
        <v>0</v>
      </c>
      <c r="X15" s="276">
        <v>0</v>
      </c>
      <c r="Y15" s="276">
        <v>0</v>
      </c>
      <c r="Z15" s="276">
        <v>0</v>
      </c>
      <c r="AA15" s="311">
        <v>0</v>
      </c>
      <c r="AB15" s="312">
        <f t="shared" si="0"/>
        <v>1</v>
      </c>
    </row>
    <row r="16" spans="1:28" s="6" customFormat="1" ht="15" customHeight="1">
      <c r="A16" s="221"/>
      <c r="B16" s="49" t="s">
        <v>229</v>
      </c>
      <c r="C16" s="295">
        <v>15</v>
      </c>
      <c r="D16" s="296">
        <v>1</v>
      </c>
      <c r="E16" s="296">
        <v>3</v>
      </c>
      <c r="F16" s="296">
        <v>3</v>
      </c>
      <c r="G16" s="296">
        <v>0</v>
      </c>
      <c r="H16" s="296">
        <v>1</v>
      </c>
      <c r="I16" s="296">
        <v>8</v>
      </c>
      <c r="J16" s="296">
        <v>0</v>
      </c>
      <c r="K16" s="296">
        <v>3</v>
      </c>
      <c r="L16" s="297">
        <v>0</v>
      </c>
      <c r="M16" s="298">
        <f t="shared" si="2"/>
        <v>34</v>
      </c>
      <c r="N16" s="44"/>
      <c r="P16" s="237" t="s">
        <v>423</v>
      </c>
      <c r="Q16" s="261"/>
      <c r="R16" s="276">
        <v>2</v>
      </c>
      <c r="S16" s="276">
        <v>1</v>
      </c>
      <c r="T16" s="276">
        <v>0</v>
      </c>
      <c r="U16" s="276">
        <v>0</v>
      </c>
      <c r="V16" s="276">
        <v>0</v>
      </c>
      <c r="W16" s="276">
        <v>0</v>
      </c>
      <c r="X16" s="276">
        <v>0</v>
      </c>
      <c r="Y16" s="276">
        <v>1</v>
      </c>
      <c r="Z16" s="276">
        <v>2</v>
      </c>
      <c r="AA16" s="311">
        <v>0</v>
      </c>
      <c r="AB16" s="312">
        <f t="shared" si="0"/>
        <v>6</v>
      </c>
    </row>
    <row r="17" spans="1:28" s="6" customFormat="1" ht="15" customHeight="1">
      <c r="A17" s="222"/>
      <c r="B17" s="50" t="s">
        <v>150</v>
      </c>
      <c r="C17" s="299">
        <f t="shared" ref="C17:M17" si="3">SUM(C7:C16)</f>
        <v>84</v>
      </c>
      <c r="D17" s="299">
        <f t="shared" si="3"/>
        <v>4</v>
      </c>
      <c r="E17" s="299">
        <f t="shared" si="3"/>
        <v>10</v>
      </c>
      <c r="F17" s="299">
        <f t="shared" si="3"/>
        <v>24</v>
      </c>
      <c r="G17" s="299">
        <f t="shared" si="3"/>
        <v>10</v>
      </c>
      <c r="H17" s="299">
        <f t="shared" si="3"/>
        <v>6</v>
      </c>
      <c r="I17" s="299">
        <f t="shared" si="3"/>
        <v>61</v>
      </c>
      <c r="J17" s="299">
        <f t="shared" si="3"/>
        <v>6</v>
      </c>
      <c r="K17" s="299">
        <f t="shared" si="3"/>
        <v>24</v>
      </c>
      <c r="L17" s="300">
        <f t="shared" si="3"/>
        <v>2</v>
      </c>
      <c r="M17" s="301">
        <f t="shared" si="3"/>
        <v>231</v>
      </c>
      <c r="N17" s="44"/>
      <c r="P17" s="237" t="s">
        <v>571</v>
      </c>
      <c r="Q17" s="261"/>
      <c r="R17" s="276">
        <v>0</v>
      </c>
      <c r="S17" s="276">
        <v>0</v>
      </c>
      <c r="T17" s="276">
        <v>0</v>
      </c>
      <c r="U17" s="276">
        <v>0</v>
      </c>
      <c r="V17" s="276">
        <v>0</v>
      </c>
      <c r="W17" s="276">
        <v>1</v>
      </c>
      <c r="X17" s="276">
        <v>0</v>
      </c>
      <c r="Y17" s="276">
        <v>0</v>
      </c>
      <c r="Z17" s="276">
        <v>0</v>
      </c>
      <c r="AA17" s="311">
        <v>0</v>
      </c>
      <c r="AB17" s="312">
        <f t="shared" si="0"/>
        <v>1</v>
      </c>
    </row>
    <row r="18" spans="1:28" s="6" customFormat="1" ht="15" customHeight="1">
      <c r="A18" s="220" t="s">
        <v>230</v>
      </c>
      <c r="B18" s="49" t="s">
        <v>231</v>
      </c>
      <c r="C18" s="295">
        <v>2</v>
      </c>
      <c r="D18" s="296">
        <v>0</v>
      </c>
      <c r="E18" s="296">
        <v>3</v>
      </c>
      <c r="F18" s="296">
        <v>3</v>
      </c>
      <c r="G18" s="296">
        <v>0</v>
      </c>
      <c r="H18" s="296">
        <v>3</v>
      </c>
      <c r="I18" s="296">
        <v>2</v>
      </c>
      <c r="J18" s="296">
        <v>1</v>
      </c>
      <c r="K18" s="296">
        <v>2</v>
      </c>
      <c r="L18" s="297">
        <v>0</v>
      </c>
      <c r="M18" s="298">
        <f t="shared" ref="M18:M39" si="4">SUM(C18:L18)</f>
        <v>16</v>
      </c>
      <c r="N18" s="44"/>
      <c r="P18" s="237" t="s">
        <v>572</v>
      </c>
      <c r="Q18" s="261"/>
      <c r="R18" s="276">
        <v>1</v>
      </c>
      <c r="S18" s="276">
        <v>0</v>
      </c>
      <c r="T18" s="276">
        <v>0</v>
      </c>
      <c r="U18" s="276">
        <v>0</v>
      </c>
      <c r="V18" s="276">
        <v>0</v>
      </c>
      <c r="W18" s="276">
        <v>0</v>
      </c>
      <c r="X18" s="276">
        <v>0</v>
      </c>
      <c r="Y18" s="276">
        <v>0</v>
      </c>
      <c r="Z18" s="276">
        <v>0</v>
      </c>
      <c r="AA18" s="311">
        <v>1</v>
      </c>
      <c r="AB18" s="312">
        <f t="shared" si="0"/>
        <v>2</v>
      </c>
    </row>
    <row r="19" spans="1:28" s="6" customFormat="1" ht="15" customHeight="1">
      <c r="A19" s="221"/>
      <c r="B19" s="49" t="s">
        <v>232</v>
      </c>
      <c r="C19" s="295">
        <v>11</v>
      </c>
      <c r="D19" s="296">
        <v>4</v>
      </c>
      <c r="E19" s="296">
        <v>12</v>
      </c>
      <c r="F19" s="296">
        <v>4</v>
      </c>
      <c r="G19" s="296">
        <v>4</v>
      </c>
      <c r="H19" s="296">
        <v>5</v>
      </c>
      <c r="I19" s="296">
        <v>10</v>
      </c>
      <c r="J19" s="296">
        <v>5</v>
      </c>
      <c r="K19" s="296">
        <v>2</v>
      </c>
      <c r="L19" s="297">
        <v>5</v>
      </c>
      <c r="M19" s="298">
        <f t="shared" si="4"/>
        <v>62</v>
      </c>
      <c r="N19" s="44"/>
      <c r="P19" s="237" t="s">
        <v>339</v>
      </c>
      <c r="Q19" s="261"/>
      <c r="R19" s="276">
        <v>1</v>
      </c>
      <c r="S19" s="276">
        <v>0</v>
      </c>
      <c r="T19" s="276">
        <v>1</v>
      </c>
      <c r="U19" s="276">
        <v>1</v>
      </c>
      <c r="V19" s="276">
        <v>0</v>
      </c>
      <c r="W19" s="276">
        <v>0</v>
      </c>
      <c r="X19" s="276">
        <v>0</v>
      </c>
      <c r="Y19" s="276">
        <v>0</v>
      </c>
      <c r="Z19" s="276">
        <v>2</v>
      </c>
      <c r="AA19" s="311">
        <v>0</v>
      </c>
      <c r="AB19" s="312">
        <f t="shared" si="0"/>
        <v>5</v>
      </c>
    </row>
    <row r="20" spans="1:28" s="6" customFormat="1" ht="15" customHeight="1">
      <c r="A20" s="221"/>
      <c r="B20" s="49" t="s">
        <v>222</v>
      </c>
      <c r="C20" s="295">
        <v>5</v>
      </c>
      <c r="D20" s="296">
        <v>3</v>
      </c>
      <c r="E20" s="296">
        <v>6</v>
      </c>
      <c r="F20" s="296">
        <v>4</v>
      </c>
      <c r="G20" s="296">
        <v>7</v>
      </c>
      <c r="H20" s="296">
        <v>2</v>
      </c>
      <c r="I20" s="296">
        <v>12</v>
      </c>
      <c r="J20" s="296">
        <v>1</v>
      </c>
      <c r="K20" s="296">
        <v>4</v>
      </c>
      <c r="L20" s="297">
        <v>2</v>
      </c>
      <c r="M20" s="298">
        <f t="shared" si="4"/>
        <v>46</v>
      </c>
      <c r="N20" s="44"/>
      <c r="P20" s="237" t="s">
        <v>340</v>
      </c>
      <c r="Q20" s="261"/>
      <c r="R20" s="276">
        <v>0</v>
      </c>
      <c r="S20" s="276">
        <v>0</v>
      </c>
      <c r="T20" s="276">
        <v>1</v>
      </c>
      <c r="U20" s="276">
        <v>0</v>
      </c>
      <c r="V20" s="276">
        <v>1</v>
      </c>
      <c r="W20" s="276">
        <v>0</v>
      </c>
      <c r="X20" s="276">
        <v>0</v>
      </c>
      <c r="Y20" s="276">
        <v>0</v>
      </c>
      <c r="Z20" s="276">
        <v>0</v>
      </c>
      <c r="AA20" s="311">
        <v>0</v>
      </c>
      <c r="AB20" s="312">
        <f t="shared" si="0"/>
        <v>2</v>
      </c>
    </row>
    <row r="21" spans="1:28" s="6" customFormat="1" ht="15" customHeight="1">
      <c r="A21" s="221"/>
      <c r="B21" s="49" t="s">
        <v>156</v>
      </c>
      <c r="C21" s="295">
        <v>16</v>
      </c>
      <c r="D21" s="296">
        <v>2</v>
      </c>
      <c r="E21" s="296">
        <v>6</v>
      </c>
      <c r="F21" s="296">
        <v>0</v>
      </c>
      <c r="G21" s="296">
        <v>2</v>
      </c>
      <c r="H21" s="296">
        <v>3</v>
      </c>
      <c r="I21" s="296">
        <v>2</v>
      </c>
      <c r="J21" s="296">
        <v>1</v>
      </c>
      <c r="K21" s="296">
        <v>3</v>
      </c>
      <c r="L21" s="297">
        <v>1</v>
      </c>
      <c r="M21" s="298">
        <f t="shared" si="4"/>
        <v>36</v>
      </c>
      <c r="N21" s="44"/>
      <c r="P21" s="237" t="s">
        <v>341</v>
      </c>
      <c r="Q21" s="261"/>
      <c r="R21" s="276">
        <v>2</v>
      </c>
      <c r="S21" s="276">
        <v>0</v>
      </c>
      <c r="T21" s="276">
        <v>1</v>
      </c>
      <c r="U21" s="276">
        <v>0</v>
      </c>
      <c r="V21" s="276">
        <v>0</v>
      </c>
      <c r="W21" s="276">
        <v>0</v>
      </c>
      <c r="X21" s="276">
        <v>0</v>
      </c>
      <c r="Y21" s="276">
        <v>0</v>
      </c>
      <c r="Z21" s="276">
        <v>1</v>
      </c>
      <c r="AA21" s="311">
        <v>0</v>
      </c>
      <c r="AB21" s="312">
        <f t="shared" si="0"/>
        <v>4</v>
      </c>
    </row>
    <row r="22" spans="1:28" s="6" customFormat="1" ht="15" customHeight="1">
      <c r="A22" s="221"/>
      <c r="B22" s="49" t="s">
        <v>233</v>
      </c>
      <c r="C22" s="295">
        <v>2</v>
      </c>
      <c r="D22" s="296">
        <v>2</v>
      </c>
      <c r="E22" s="296">
        <v>1</v>
      </c>
      <c r="F22" s="296">
        <v>2</v>
      </c>
      <c r="G22" s="296">
        <v>0</v>
      </c>
      <c r="H22" s="296">
        <v>0</v>
      </c>
      <c r="I22" s="296">
        <v>4</v>
      </c>
      <c r="J22" s="296">
        <v>0</v>
      </c>
      <c r="K22" s="296">
        <v>4</v>
      </c>
      <c r="L22" s="297">
        <v>1</v>
      </c>
      <c r="M22" s="298">
        <f t="shared" si="4"/>
        <v>16</v>
      </c>
      <c r="N22" s="44"/>
      <c r="P22" s="237" t="s">
        <v>342</v>
      </c>
      <c r="Q22" s="261"/>
      <c r="R22" s="276">
        <v>1</v>
      </c>
      <c r="S22" s="276">
        <v>1</v>
      </c>
      <c r="T22" s="276">
        <v>0</v>
      </c>
      <c r="U22" s="276">
        <v>1</v>
      </c>
      <c r="V22" s="276">
        <v>0</v>
      </c>
      <c r="W22" s="276">
        <v>2</v>
      </c>
      <c r="X22" s="276">
        <v>2</v>
      </c>
      <c r="Y22" s="276">
        <v>0</v>
      </c>
      <c r="Z22" s="276">
        <v>0</v>
      </c>
      <c r="AA22" s="311">
        <v>0</v>
      </c>
      <c r="AB22" s="312">
        <f t="shared" si="0"/>
        <v>7</v>
      </c>
    </row>
    <row r="23" spans="1:28" s="6" customFormat="1" ht="15" customHeight="1">
      <c r="A23" s="221"/>
      <c r="B23" s="49" t="s">
        <v>225</v>
      </c>
      <c r="C23" s="295">
        <v>3</v>
      </c>
      <c r="D23" s="296">
        <v>2</v>
      </c>
      <c r="E23" s="296">
        <v>5</v>
      </c>
      <c r="F23" s="296">
        <v>1</v>
      </c>
      <c r="G23" s="296">
        <v>3</v>
      </c>
      <c r="H23" s="296">
        <v>2</v>
      </c>
      <c r="I23" s="296">
        <v>5</v>
      </c>
      <c r="J23" s="296">
        <v>5</v>
      </c>
      <c r="K23" s="296">
        <v>0</v>
      </c>
      <c r="L23" s="297">
        <v>1</v>
      </c>
      <c r="M23" s="298">
        <f t="shared" si="4"/>
        <v>27</v>
      </c>
      <c r="N23" s="44"/>
      <c r="P23" s="237" t="s">
        <v>343</v>
      </c>
      <c r="Q23" s="261"/>
      <c r="R23" s="276">
        <v>0</v>
      </c>
      <c r="S23" s="276">
        <v>0</v>
      </c>
      <c r="T23" s="276">
        <v>0</v>
      </c>
      <c r="U23" s="276">
        <v>0</v>
      </c>
      <c r="V23" s="276">
        <v>1</v>
      </c>
      <c r="W23" s="276">
        <v>1</v>
      </c>
      <c r="X23" s="276">
        <v>0</v>
      </c>
      <c r="Y23" s="276">
        <v>0</v>
      </c>
      <c r="Z23" s="276">
        <v>0</v>
      </c>
      <c r="AA23" s="311">
        <v>0</v>
      </c>
      <c r="AB23" s="312">
        <f t="shared" si="0"/>
        <v>2</v>
      </c>
    </row>
    <row r="24" spans="1:28" s="6" customFormat="1" ht="15" customHeight="1">
      <c r="A24" s="221"/>
      <c r="B24" s="49" t="s">
        <v>226</v>
      </c>
      <c r="C24" s="295">
        <v>23</v>
      </c>
      <c r="D24" s="296">
        <v>8</v>
      </c>
      <c r="E24" s="296">
        <v>20</v>
      </c>
      <c r="F24" s="296">
        <v>16</v>
      </c>
      <c r="G24" s="296">
        <v>5</v>
      </c>
      <c r="H24" s="296">
        <v>5</v>
      </c>
      <c r="I24" s="296">
        <v>18</v>
      </c>
      <c r="J24" s="296">
        <v>8</v>
      </c>
      <c r="K24" s="296">
        <v>14</v>
      </c>
      <c r="L24" s="297">
        <v>6</v>
      </c>
      <c r="M24" s="298">
        <f t="shared" si="4"/>
        <v>123</v>
      </c>
      <c r="N24" s="44"/>
      <c r="P24" s="237" t="s">
        <v>344</v>
      </c>
      <c r="Q24" s="261"/>
      <c r="R24" s="276">
        <v>0</v>
      </c>
      <c r="S24" s="276">
        <v>0</v>
      </c>
      <c r="T24" s="276">
        <v>2</v>
      </c>
      <c r="U24" s="276">
        <v>1</v>
      </c>
      <c r="V24" s="276">
        <v>2</v>
      </c>
      <c r="W24" s="276">
        <v>0</v>
      </c>
      <c r="X24" s="276">
        <v>0</v>
      </c>
      <c r="Y24" s="276">
        <v>0</v>
      </c>
      <c r="Z24" s="276">
        <v>2</v>
      </c>
      <c r="AA24" s="311">
        <v>1</v>
      </c>
      <c r="AB24" s="312">
        <f t="shared" si="0"/>
        <v>8</v>
      </c>
    </row>
    <row r="25" spans="1:28" s="6" customFormat="1" ht="15" customHeight="1">
      <c r="A25" s="221"/>
      <c r="B25" s="49" t="s">
        <v>234</v>
      </c>
      <c r="C25" s="295">
        <v>8</v>
      </c>
      <c r="D25" s="296">
        <v>10</v>
      </c>
      <c r="E25" s="296">
        <v>4</v>
      </c>
      <c r="F25" s="296">
        <v>5</v>
      </c>
      <c r="G25" s="296">
        <v>3</v>
      </c>
      <c r="H25" s="296">
        <v>5</v>
      </c>
      <c r="I25" s="296">
        <v>5</v>
      </c>
      <c r="J25" s="296">
        <v>7</v>
      </c>
      <c r="K25" s="296">
        <v>5</v>
      </c>
      <c r="L25" s="297">
        <v>2</v>
      </c>
      <c r="M25" s="298">
        <f t="shared" si="4"/>
        <v>54</v>
      </c>
      <c r="N25" s="44"/>
      <c r="P25" s="237" t="s">
        <v>345</v>
      </c>
      <c r="Q25" s="261"/>
      <c r="R25" s="276">
        <v>2</v>
      </c>
      <c r="S25" s="276">
        <v>0</v>
      </c>
      <c r="T25" s="276">
        <v>0</v>
      </c>
      <c r="U25" s="276">
        <v>0</v>
      </c>
      <c r="V25" s="276">
        <v>0</v>
      </c>
      <c r="W25" s="276">
        <v>0</v>
      </c>
      <c r="X25" s="276">
        <v>1</v>
      </c>
      <c r="Y25" s="276">
        <v>0</v>
      </c>
      <c r="Z25" s="276">
        <v>0</v>
      </c>
      <c r="AA25" s="311">
        <v>0</v>
      </c>
      <c r="AB25" s="312">
        <f t="shared" si="0"/>
        <v>3</v>
      </c>
    </row>
    <row r="26" spans="1:28" s="6" customFormat="1" ht="15" customHeight="1">
      <c r="A26" s="221"/>
      <c r="B26" s="49" t="s">
        <v>227</v>
      </c>
      <c r="C26" s="295">
        <v>6</v>
      </c>
      <c r="D26" s="296">
        <v>4</v>
      </c>
      <c r="E26" s="296">
        <v>0</v>
      </c>
      <c r="F26" s="296">
        <v>7</v>
      </c>
      <c r="G26" s="296">
        <v>2</v>
      </c>
      <c r="H26" s="296">
        <v>1</v>
      </c>
      <c r="I26" s="296">
        <v>1</v>
      </c>
      <c r="J26" s="296">
        <v>1</v>
      </c>
      <c r="K26" s="296">
        <v>5</v>
      </c>
      <c r="L26" s="297">
        <v>1</v>
      </c>
      <c r="M26" s="298">
        <f t="shared" si="4"/>
        <v>28</v>
      </c>
      <c r="N26" s="44"/>
      <c r="P26" s="237" t="s">
        <v>573</v>
      </c>
      <c r="Q26" s="261"/>
      <c r="R26" s="276">
        <v>1</v>
      </c>
      <c r="S26" s="276">
        <v>0</v>
      </c>
      <c r="T26" s="276">
        <v>0</v>
      </c>
      <c r="U26" s="276">
        <v>0</v>
      </c>
      <c r="V26" s="276">
        <v>1</v>
      </c>
      <c r="W26" s="276">
        <v>0</v>
      </c>
      <c r="X26" s="276">
        <v>0</v>
      </c>
      <c r="Y26" s="276">
        <v>0</v>
      </c>
      <c r="Z26" s="276">
        <v>0</v>
      </c>
      <c r="AA26" s="311">
        <v>0</v>
      </c>
      <c r="AB26" s="312">
        <f t="shared" si="0"/>
        <v>2</v>
      </c>
    </row>
    <row r="27" spans="1:28" s="6" customFormat="1" ht="15" customHeight="1">
      <c r="A27" s="221"/>
      <c r="B27" s="49" t="s">
        <v>235</v>
      </c>
      <c r="C27" s="295">
        <v>0</v>
      </c>
      <c r="D27" s="296">
        <v>0</v>
      </c>
      <c r="E27" s="296">
        <v>0</v>
      </c>
      <c r="F27" s="296">
        <v>0</v>
      </c>
      <c r="G27" s="296">
        <v>0</v>
      </c>
      <c r="H27" s="296">
        <v>1</v>
      </c>
      <c r="I27" s="296">
        <v>0</v>
      </c>
      <c r="J27" s="296">
        <v>0</v>
      </c>
      <c r="K27" s="296">
        <v>1</v>
      </c>
      <c r="L27" s="297">
        <v>0</v>
      </c>
      <c r="M27" s="298">
        <f t="shared" si="4"/>
        <v>2</v>
      </c>
      <c r="N27" s="44"/>
      <c r="P27" s="237" t="s">
        <v>346</v>
      </c>
      <c r="Q27" s="261"/>
      <c r="R27" s="276">
        <v>1</v>
      </c>
      <c r="S27" s="276">
        <v>3</v>
      </c>
      <c r="T27" s="276">
        <v>0</v>
      </c>
      <c r="U27" s="276">
        <v>0</v>
      </c>
      <c r="V27" s="276">
        <v>2</v>
      </c>
      <c r="W27" s="276">
        <v>1</v>
      </c>
      <c r="X27" s="276">
        <v>1</v>
      </c>
      <c r="Y27" s="276">
        <v>0</v>
      </c>
      <c r="Z27" s="276">
        <v>2</v>
      </c>
      <c r="AA27" s="311">
        <v>2</v>
      </c>
      <c r="AB27" s="312">
        <f t="shared" si="0"/>
        <v>12</v>
      </c>
    </row>
    <row r="28" spans="1:28" s="6" customFormat="1" ht="15" customHeight="1">
      <c r="A28" s="221"/>
      <c r="B28" s="49" t="s">
        <v>228</v>
      </c>
      <c r="C28" s="295">
        <v>3</v>
      </c>
      <c r="D28" s="296">
        <v>0</v>
      </c>
      <c r="E28" s="296">
        <v>1</v>
      </c>
      <c r="F28" s="296">
        <v>2</v>
      </c>
      <c r="G28" s="296">
        <v>2</v>
      </c>
      <c r="H28" s="296">
        <v>0</v>
      </c>
      <c r="I28" s="296">
        <v>3</v>
      </c>
      <c r="J28" s="296">
        <v>2</v>
      </c>
      <c r="K28" s="296">
        <v>2</v>
      </c>
      <c r="L28" s="297">
        <v>0</v>
      </c>
      <c r="M28" s="298">
        <f t="shared" si="4"/>
        <v>15</v>
      </c>
      <c r="N28" s="44"/>
      <c r="P28" s="237" t="s">
        <v>347</v>
      </c>
      <c r="Q28" s="261"/>
      <c r="R28" s="276">
        <v>1</v>
      </c>
      <c r="S28" s="276">
        <v>0</v>
      </c>
      <c r="T28" s="276">
        <v>0</v>
      </c>
      <c r="U28" s="276">
        <v>1</v>
      </c>
      <c r="V28" s="276">
        <v>0</v>
      </c>
      <c r="W28" s="276">
        <v>0</v>
      </c>
      <c r="X28" s="276">
        <v>0</v>
      </c>
      <c r="Y28" s="276">
        <v>0</v>
      </c>
      <c r="Z28" s="276">
        <v>0</v>
      </c>
      <c r="AA28" s="311">
        <v>0</v>
      </c>
      <c r="AB28" s="312">
        <f t="shared" si="0"/>
        <v>2</v>
      </c>
    </row>
    <row r="29" spans="1:28" s="6" customFormat="1" ht="15" customHeight="1">
      <c r="A29" s="222"/>
      <c r="B29" s="50" t="s">
        <v>150</v>
      </c>
      <c r="C29" s="299">
        <f t="shared" ref="C29:L29" si="5">SUM(C18:C28)</f>
        <v>79</v>
      </c>
      <c r="D29" s="299">
        <f t="shared" si="5"/>
        <v>35</v>
      </c>
      <c r="E29" s="299">
        <f t="shared" si="5"/>
        <v>58</v>
      </c>
      <c r="F29" s="299">
        <f t="shared" si="5"/>
        <v>44</v>
      </c>
      <c r="G29" s="299">
        <f t="shared" si="5"/>
        <v>28</v>
      </c>
      <c r="H29" s="299">
        <f t="shared" si="5"/>
        <v>27</v>
      </c>
      <c r="I29" s="299">
        <f t="shared" si="5"/>
        <v>62</v>
      </c>
      <c r="J29" s="299">
        <f t="shared" si="5"/>
        <v>31</v>
      </c>
      <c r="K29" s="299">
        <f t="shared" si="5"/>
        <v>42</v>
      </c>
      <c r="L29" s="300">
        <f t="shared" si="5"/>
        <v>19</v>
      </c>
      <c r="M29" s="301">
        <f t="shared" si="4"/>
        <v>425</v>
      </c>
      <c r="N29" s="44"/>
      <c r="P29" s="237" t="s">
        <v>348</v>
      </c>
      <c r="Q29" s="261"/>
      <c r="R29" s="276">
        <v>1</v>
      </c>
      <c r="S29" s="276">
        <v>0</v>
      </c>
      <c r="T29" s="276">
        <v>0</v>
      </c>
      <c r="U29" s="276">
        <v>0</v>
      </c>
      <c r="V29" s="276">
        <v>1</v>
      </c>
      <c r="W29" s="276">
        <v>0</v>
      </c>
      <c r="X29" s="276">
        <v>0</v>
      </c>
      <c r="Y29" s="276">
        <v>1</v>
      </c>
      <c r="Z29" s="276">
        <v>2</v>
      </c>
      <c r="AA29" s="311">
        <v>0</v>
      </c>
      <c r="AB29" s="312">
        <f t="shared" si="0"/>
        <v>5</v>
      </c>
    </row>
    <row r="30" spans="1:28" s="6" customFormat="1" ht="15" customHeight="1">
      <c r="A30" s="220" t="s">
        <v>236</v>
      </c>
      <c r="B30" s="49" t="s">
        <v>231</v>
      </c>
      <c r="C30" s="295">
        <v>3</v>
      </c>
      <c r="D30" s="296">
        <v>2</v>
      </c>
      <c r="E30" s="296">
        <v>0</v>
      </c>
      <c r="F30" s="296">
        <v>0</v>
      </c>
      <c r="G30" s="296">
        <v>0</v>
      </c>
      <c r="H30" s="296">
        <v>0</v>
      </c>
      <c r="I30" s="296">
        <v>2</v>
      </c>
      <c r="J30" s="296">
        <v>0</v>
      </c>
      <c r="K30" s="296">
        <v>0</v>
      </c>
      <c r="L30" s="297">
        <v>0</v>
      </c>
      <c r="M30" s="298">
        <f t="shared" si="4"/>
        <v>7</v>
      </c>
      <c r="N30" s="44"/>
      <c r="P30" s="237" t="s">
        <v>486</v>
      </c>
      <c r="Q30" s="261"/>
      <c r="R30" s="276">
        <v>0</v>
      </c>
      <c r="S30" s="276">
        <v>0</v>
      </c>
      <c r="T30" s="276">
        <v>1</v>
      </c>
      <c r="U30" s="276">
        <v>0</v>
      </c>
      <c r="V30" s="276">
        <v>0</v>
      </c>
      <c r="W30" s="276">
        <v>0</v>
      </c>
      <c r="X30" s="276">
        <v>0</v>
      </c>
      <c r="Y30" s="276">
        <v>0</v>
      </c>
      <c r="Z30" s="276">
        <v>0</v>
      </c>
      <c r="AA30" s="311">
        <v>0</v>
      </c>
      <c r="AB30" s="312">
        <f t="shared" si="0"/>
        <v>1</v>
      </c>
    </row>
    <row r="31" spans="1:28" s="6" customFormat="1" ht="15" customHeight="1">
      <c r="A31" s="221"/>
      <c r="B31" s="49" t="s">
        <v>222</v>
      </c>
      <c r="C31" s="295">
        <v>1</v>
      </c>
      <c r="D31" s="296">
        <v>1</v>
      </c>
      <c r="E31" s="296">
        <v>4</v>
      </c>
      <c r="F31" s="296">
        <v>3</v>
      </c>
      <c r="G31" s="296">
        <v>0</v>
      </c>
      <c r="H31" s="296">
        <v>2</v>
      </c>
      <c r="I31" s="296">
        <v>2</v>
      </c>
      <c r="J31" s="296">
        <v>0</v>
      </c>
      <c r="K31" s="296">
        <v>0</v>
      </c>
      <c r="L31" s="297">
        <v>1</v>
      </c>
      <c r="M31" s="298">
        <f t="shared" si="4"/>
        <v>14</v>
      </c>
      <c r="N31" s="44"/>
      <c r="P31" s="237" t="s">
        <v>574</v>
      </c>
      <c r="Q31" s="261"/>
      <c r="R31" s="276">
        <v>0</v>
      </c>
      <c r="S31" s="276">
        <v>0</v>
      </c>
      <c r="T31" s="276">
        <v>0</v>
      </c>
      <c r="U31" s="276">
        <v>0</v>
      </c>
      <c r="V31" s="276">
        <v>1</v>
      </c>
      <c r="W31" s="276">
        <v>0</v>
      </c>
      <c r="X31" s="276">
        <v>0</v>
      </c>
      <c r="Y31" s="276">
        <v>0</v>
      </c>
      <c r="Z31" s="276">
        <v>0</v>
      </c>
      <c r="AA31" s="311">
        <v>0</v>
      </c>
      <c r="AB31" s="312">
        <f t="shared" si="0"/>
        <v>1</v>
      </c>
    </row>
    <row r="32" spans="1:28" s="6" customFormat="1" ht="15" customHeight="1">
      <c r="A32" s="221"/>
      <c r="B32" s="49" t="s">
        <v>156</v>
      </c>
      <c r="C32" s="295">
        <v>2</v>
      </c>
      <c r="D32" s="296">
        <v>3</v>
      </c>
      <c r="E32" s="296">
        <v>2</v>
      </c>
      <c r="F32" s="296">
        <v>5</v>
      </c>
      <c r="G32" s="296">
        <v>3</v>
      </c>
      <c r="H32" s="296">
        <v>2</v>
      </c>
      <c r="I32" s="296">
        <v>1</v>
      </c>
      <c r="J32" s="296">
        <v>3</v>
      </c>
      <c r="K32" s="296">
        <v>1</v>
      </c>
      <c r="L32" s="297">
        <v>0</v>
      </c>
      <c r="M32" s="298">
        <f t="shared" si="4"/>
        <v>22</v>
      </c>
      <c r="N32" s="44"/>
      <c r="P32" s="237" t="s">
        <v>575</v>
      </c>
      <c r="Q32" s="261"/>
      <c r="R32" s="276">
        <v>0</v>
      </c>
      <c r="S32" s="276">
        <v>1</v>
      </c>
      <c r="T32" s="276">
        <v>0</v>
      </c>
      <c r="U32" s="276">
        <v>0</v>
      </c>
      <c r="V32" s="276">
        <v>0</v>
      </c>
      <c r="W32" s="276">
        <v>0</v>
      </c>
      <c r="X32" s="276">
        <v>0</v>
      </c>
      <c r="Y32" s="276">
        <v>0</v>
      </c>
      <c r="Z32" s="276">
        <v>0</v>
      </c>
      <c r="AA32" s="311">
        <v>0</v>
      </c>
      <c r="AB32" s="312">
        <f t="shared" si="0"/>
        <v>1</v>
      </c>
    </row>
    <row r="33" spans="1:28" s="6" customFormat="1" ht="15" customHeight="1">
      <c r="A33" s="221"/>
      <c r="B33" s="49" t="s">
        <v>237</v>
      </c>
      <c r="C33" s="295">
        <v>1</v>
      </c>
      <c r="D33" s="296">
        <v>2</v>
      </c>
      <c r="E33" s="296">
        <v>5</v>
      </c>
      <c r="F33" s="296">
        <v>2</v>
      </c>
      <c r="G33" s="296">
        <v>4</v>
      </c>
      <c r="H33" s="296">
        <v>4</v>
      </c>
      <c r="I33" s="296">
        <v>3</v>
      </c>
      <c r="J33" s="296">
        <v>3</v>
      </c>
      <c r="K33" s="296">
        <v>2</v>
      </c>
      <c r="L33" s="297">
        <v>2</v>
      </c>
      <c r="M33" s="298">
        <f t="shared" si="4"/>
        <v>28</v>
      </c>
      <c r="N33" s="44"/>
      <c r="O33" s="44"/>
      <c r="P33" s="237" t="s">
        <v>349</v>
      </c>
      <c r="Q33" s="261"/>
      <c r="R33" s="276">
        <v>1</v>
      </c>
      <c r="S33" s="276">
        <v>3</v>
      </c>
      <c r="T33" s="276">
        <v>3</v>
      </c>
      <c r="U33" s="276">
        <v>1</v>
      </c>
      <c r="V33" s="276">
        <v>2</v>
      </c>
      <c r="W33" s="276">
        <v>2</v>
      </c>
      <c r="X33" s="276">
        <v>3</v>
      </c>
      <c r="Y33" s="276">
        <v>0</v>
      </c>
      <c r="Z33" s="276">
        <v>1</v>
      </c>
      <c r="AA33" s="311">
        <v>3</v>
      </c>
      <c r="AB33" s="312">
        <f t="shared" si="0"/>
        <v>19</v>
      </c>
    </row>
    <row r="34" spans="1:28" s="6" customFormat="1" ht="15" customHeight="1">
      <c r="A34" s="221"/>
      <c r="B34" s="49" t="s">
        <v>485</v>
      </c>
      <c r="C34" s="295">
        <v>5</v>
      </c>
      <c r="D34" s="296">
        <v>10</v>
      </c>
      <c r="E34" s="296">
        <v>4</v>
      </c>
      <c r="F34" s="296">
        <v>3</v>
      </c>
      <c r="G34" s="296">
        <v>6</v>
      </c>
      <c r="H34" s="296">
        <v>10</v>
      </c>
      <c r="I34" s="296">
        <v>6</v>
      </c>
      <c r="J34" s="296">
        <v>0</v>
      </c>
      <c r="K34" s="296">
        <v>6</v>
      </c>
      <c r="L34" s="297">
        <v>5</v>
      </c>
      <c r="M34" s="298">
        <f t="shared" si="4"/>
        <v>55</v>
      </c>
      <c r="N34" s="44"/>
      <c r="O34" s="44"/>
      <c r="P34" s="237" t="s">
        <v>350</v>
      </c>
      <c r="Q34" s="261"/>
      <c r="R34" s="276">
        <v>0</v>
      </c>
      <c r="S34" s="276">
        <v>0</v>
      </c>
      <c r="T34" s="276">
        <v>0</v>
      </c>
      <c r="U34" s="276">
        <v>0</v>
      </c>
      <c r="V34" s="276">
        <v>1</v>
      </c>
      <c r="W34" s="276">
        <v>1</v>
      </c>
      <c r="X34" s="276">
        <v>0</v>
      </c>
      <c r="Y34" s="276">
        <v>0</v>
      </c>
      <c r="Z34" s="276">
        <v>1</v>
      </c>
      <c r="AA34" s="311">
        <v>0</v>
      </c>
      <c r="AB34" s="312">
        <f t="shared" si="0"/>
        <v>3</v>
      </c>
    </row>
    <row r="35" spans="1:28" s="6" customFormat="1" ht="15" customHeight="1">
      <c r="A35" s="221"/>
      <c r="B35" s="49" t="s">
        <v>225</v>
      </c>
      <c r="C35" s="295">
        <v>0</v>
      </c>
      <c r="D35" s="296">
        <v>1</v>
      </c>
      <c r="E35" s="296">
        <v>1</v>
      </c>
      <c r="F35" s="296">
        <v>0</v>
      </c>
      <c r="G35" s="296">
        <v>3</v>
      </c>
      <c r="H35" s="296">
        <v>2</v>
      </c>
      <c r="I35" s="296">
        <v>0</v>
      </c>
      <c r="J35" s="296">
        <v>0</v>
      </c>
      <c r="K35" s="296">
        <v>0</v>
      </c>
      <c r="L35" s="297">
        <v>0</v>
      </c>
      <c r="M35" s="298">
        <f t="shared" si="4"/>
        <v>7</v>
      </c>
      <c r="N35" s="44"/>
      <c r="O35" s="44"/>
      <c r="P35" s="237" t="s">
        <v>351</v>
      </c>
      <c r="Q35" s="261"/>
      <c r="R35" s="276">
        <v>3</v>
      </c>
      <c r="S35" s="276">
        <v>1</v>
      </c>
      <c r="T35" s="276">
        <v>1</v>
      </c>
      <c r="U35" s="276">
        <v>2</v>
      </c>
      <c r="V35" s="276">
        <v>2</v>
      </c>
      <c r="W35" s="276">
        <v>1</v>
      </c>
      <c r="X35" s="276">
        <v>2</v>
      </c>
      <c r="Y35" s="276">
        <v>1</v>
      </c>
      <c r="Z35" s="276">
        <v>0</v>
      </c>
      <c r="AA35" s="311">
        <v>0</v>
      </c>
      <c r="AB35" s="312">
        <f t="shared" si="0"/>
        <v>13</v>
      </c>
    </row>
    <row r="36" spans="1:28" s="6" customFormat="1" ht="15" customHeight="1">
      <c r="A36" s="221"/>
      <c r="B36" s="49" t="s">
        <v>226</v>
      </c>
      <c r="C36" s="295">
        <v>4</v>
      </c>
      <c r="D36" s="296">
        <v>11</v>
      </c>
      <c r="E36" s="296">
        <v>9</v>
      </c>
      <c r="F36" s="296">
        <v>5</v>
      </c>
      <c r="G36" s="296">
        <v>8</v>
      </c>
      <c r="H36" s="296">
        <v>5</v>
      </c>
      <c r="I36" s="296">
        <v>3</v>
      </c>
      <c r="J36" s="296">
        <v>9</v>
      </c>
      <c r="K36" s="296">
        <v>5</v>
      </c>
      <c r="L36" s="297">
        <v>6</v>
      </c>
      <c r="M36" s="298">
        <f t="shared" si="4"/>
        <v>65</v>
      </c>
      <c r="N36" s="44"/>
      <c r="P36" s="237" t="s">
        <v>352</v>
      </c>
      <c r="Q36" s="261"/>
      <c r="R36" s="276">
        <v>1</v>
      </c>
      <c r="S36" s="276">
        <v>0</v>
      </c>
      <c r="T36" s="276">
        <v>3</v>
      </c>
      <c r="U36" s="276">
        <v>1</v>
      </c>
      <c r="V36" s="276">
        <v>4</v>
      </c>
      <c r="W36" s="276">
        <v>3</v>
      </c>
      <c r="X36" s="276">
        <v>0</v>
      </c>
      <c r="Y36" s="276">
        <v>1</v>
      </c>
      <c r="Z36" s="276">
        <v>1</v>
      </c>
      <c r="AA36" s="311">
        <v>2</v>
      </c>
      <c r="AB36" s="312">
        <f t="shared" ref="AB36:AB61" si="6">SUM(R36:AA36)</f>
        <v>16</v>
      </c>
    </row>
    <row r="37" spans="1:28" s="6" customFormat="1" ht="15" customHeight="1">
      <c r="A37" s="221"/>
      <c r="B37" s="49" t="s">
        <v>238</v>
      </c>
      <c r="C37" s="295">
        <v>4</v>
      </c>
      <c r="D37" s="296">
        <v>2</v>
      </c>
      <c r="E37" s="296">
        <v>1</v>
      </c>
      <c r="F37" s="296">
        <v>3</v>
      </c>
      <c r="G37" s="296">
        <v>3</v>
      </c>
      <c r="H37" s="296">
        <v>0</v>
      </c>
      <c r="I37" s="296">
        <v>4</v>
      </c>
      <c r="J37" s="296">
        <v>1</v>
      </c>
      <c r="K37" s="296">
        <v>0</v>
      </c>
      <c r="L37" s="297">
        <v>1</v>
      </c>
      <c r="M37" s="298">
        <f t="shared" si="4"/>
        <v>19</v>
      </c>
      <c r="N37" s="44"/>
      <c r="P37" s="237" t="s">
        <v>353</v>
      </c>
      <c r="Q37" s="261"/>
      <c r="R37" s="276">
        <v>1</v>
      </c>
      <c r="S37" s="276">
        <v>0</v>
      </c>
      <c r="T37" s="276">
        <v>1</v>
      </c>
      <c r="U37" s="276">
        <v>1</v>
      </c>
      <c r="V37" s="276">
        <v>0</v>
      </c>
      <c r="W37" s="276">
        <v>0</v>
      </c>
      <c r="X37" s="276">
        <v>1</v>
      </c>
      <c r="Y37" s="276">
        <v>0</v>
      </c>
      <c r="Z37" s="276">
        <v>0</v>
      </c>
      <c r="AA37" s="311">
        <v>0</v>
      </c>
      <c r="AB37" s="312">
        <f t="shared" si="6"/>
        <v>4</v>
      </c>
    </row>
    <row r="38" spans="1:28" s="6" customFormat="1" ht="15" customHeight="1">
      <c r="A38" s="221"/>
      <c r="B38" s="49" t="s">
        <v>227</v>
      </c>
      <c r="C38" s="295">
        <v>2</v>
      </c>
      <c r="D38" s="296">
        <v>4</v>
      </c>
      <c r="E38" s="296">
        <v>1</v>
      </c>
      <c r="F38" s="296">
        <v>3</v>
      </c>
      <c r="G38" s="296">
        <v>0</v>
      </c>
      <c r="H38" s="296">
        <v>1</v>
      </c>
      <c r="I38" s="296">
        <v>3</v>
      </c>
      <c r="J38" s="296">
        <v>0</v>
      </c>
      <c r="K38" s="296">
        <v>1</v>
      </c>
      <c r="L38" s="297">
        <v>0</v>
      </c>
      <c r="M38" s="298">
        <f t="shared" si="4"/>
        <v>15</v>
      </c>
      <c r="N38" s="44"/>
      <c r="P38" s="237" t="s">
        <v>593</v>
      </c>
      <c r="Q38" s="261"/>
      <c r="R38" s="276">
        <v>84</v>
      </c>
      <c r="S38" s="276">
        <v>4</v>
      </c>
      <c r="T38" s="276">
        <v>10</v>
      </c>
      <c r="U38" s="276">
        <v>24</v>
      </c>
      <c r="V38" s="276">
        <v>10</v>
      </c>
      <c r="W38" s="276">
        <v>6</v>
      </c>
      <c r="X38" s="276">
        <v>61</v>
      </c>
      <c r="Y38" s="276">
        <v>6</v>
      </c>
      <c r="Z38" s="276">
        <v>24</v>
      </c>
      <c r="AA38" s="311">
        <v>2</v>
      </c>
      <c r="AB38" s="312">
        <f t="shared" si="6"/>
        <v>231</v>
      </c>
    </row>
    <row r="39" spans="1:28" s="6" customFormat="1" ht="15" customHeight="1">
      <c r="A39" s="221"/>
      <c r="B39" s="49" t="s">
        <v>229</v>
      </c>
      <c r="C39" s="295">
        <v>4</v>
      </c>
      <c r="D39" s="296">
        <v>3</v>
      </c>
      <c r="E39" s="296">
        <v>7</v>
      </c>
      <c r="F39" s="296">
        <v>6</v>
      </c>
      <c r="G39" s="296">
        <v>4</v>
      </c>
      <c r="H39" s="296">
        <v>2</v>
      </c>
      <c r="I39" s="296">
        <v>7</v>
      </c>
      <c r="J39" s="296">
        <v>1</v>
      </c>
      <c r="K39" s="296">
        <v>4</v>
      </c>
      <c r="L39" s="297">
        <v>0</v>
      </c>
      <c r="M39" s="298">
        <f t="shared" si="4"/>
        <v>38</v>
      </c>
      <c r="N39" s="44"/>
      <c r="P39" s="237" t="s">
        <v>354</v>
      </c>
      <c r="Q39" s="261"/>
      <c r="R39" s="276">
        <v>0</v>
      </c>
      <c r="S39" s="276">
        <v>2</v>
      </c>
      <c r="T39" s="276">
        <v>0</v>
      </c>
      <c r="U39" s="276">
        <v>0</v>
      </c>
      <c r="V39" s="276">
        <v>4</v>
      </c>
      <c r="W39" s="276">
        <v>1</v>
      </c>
      <c r="X39" s="276">
        <v>0</v>
      </c>
      <c r="Y39" s="276">
        <v>1</v>
      </c>
      <c r="Z39" s="276">
        <v>0</v>
      </c>
      <c r="AA39" s="311">
        <v>0</v>
      </c>
      <c r="AB39" s="312">
        <f t="shared" si="6"/>
        <v>8</v>
      </c>
    </row>
    <row r="40" spans="1:28" s="6" customFormat="1" ht="15" customHeight="1">
      <c r="A40" s="222"/>
      <c r="B40" s="50" t="s">
        <v>150</v>
      </c>
      <c r="C40" s="299">
        <f t="shared" ref="C40:M40" si="7">SUM(C30:C39)</f>
        <v>26</v>
      </c>
      <c r="D40" s="299">
        <f t="shared" si="7"/>
        <v>39</v>
      </c>
      <c r="E40" s="299">
        <f t="shared" si="7"/>
        <v>34</v>
      </c>
      <c r="F40" s="299">
        <f t="shared" si="7"/>
        <v>30</v>
      </c>
      <c r="G40" s="299">
        <f t="shared" si="7"/>
        <v>31</v>
      </c>
      <c r="H40" s="299">
        <f t="shared" si="7"/>
        <v>28</v>
      </c>
      <c r="I40" s="299">
        <f t="shared" si="7"/>
        <v>31</v>
      </c>
      <c r="J40" s="299">
        <f t="shared" si="7"/>
        <v>17</v>
      </c>
      <c r="K40" s="299">
        <f t="shared" si="7"/>
        <v>19</v>
      </c>
      <c r="L40" s="300">
        <f t="shared" si="7"/>
        <v>15</v>
      </c>
      <c r="M40" s="301">
        <f t="shared" si="7"/>
        <v>270</v>
      </c>
      <c r="N40" s="44"/>
      <c r="P40" s="237" t="s">
        <v>328</v>
      </c>
      <c r="Q40" s="261"/>
      <c r="R40" s="276">
        <v>4</v>
      </c>
      <c r="S40" s="276">
        <v>8</v>
      </c>
      <c r="T40" s="276">
        <v>7</v>
      </c>
      <c r="U40" s="276">
        <v>9</v>
      </c>
      <c r="V40" s="276">
        <v>4</v>
      </c>
      <c r="W40" s="276">
        <v>6</v>
      </c>
      <c r="X40" s="276">
        <v>4</v>
      </c>
      <c r="Y40" s="276">
        <v>1</v>
      </c>
      <c r="Z40" s="276">
        <v>4</v>
      </c>
      <c r="AA40" s="311">
        <v>3</v>
      </c>
      <c r="AB40" s="312">
        <f t="shared" si="6"/>
        <v>50</v>
      </c>
    </row>
    <row r="41" spans="1:28" s="6" customFormat="1" ht="15" customHeight="1">
      <c r="A41" s="220" t="s">
        <v>239</v>
      </c>
      <c r="B41" s="49" t="s">
        <v>231</v>
      </c>
      <c r="C41" s="295">
        <v>0</v>
      </c>
      <c r="D41" s="296">
        <v>2</v>
      </c>
      <c r="E41" s="296">
        <v>4</v>
      </c>
      <c r="F41" s="296">
        <v>4</v>
      </c>
      <c r="G41" s="296">
        <v>2</v>
      </c>
      <c r="H41" s="296">
        <v>5</v>
      </c>
      <c r="I41" s="296">
        <v>0</v>
      </c>
      <c r="J41" s="296">
        <v>5</v>
      </c>
      <c r="K41" s="296">
        <v>3</v>
      </c>
      <c r="L41" s="297">
        <v>2</v>
      </c>
      <c r="M41" s="298">
        <f t="shared" ref="M41:M48" si="8">SUM(C41:L41)</f>
        <v>27</v>
      </c>
      <c r="N41" s="44"/>
      <c r="P41" s="237" t="s">
        <v>592</v>
      </c>
      <c r="Q41" s="261"/>
      <c r="R41" s="276">
        <v>79</v>
      </c>
      <c r="S41" s="276">
        <v>35</v>
      </c>
      <c r="T41" s="276">
        <v>58</v>
      </c>
      <c r="U41" s="276">
        <v>44</v>
      </c>
      <c r="V41" s="276">
        <v>28</v>
      </c>
      <c r="W41" s="276">
        <v>27</v>
      </c>
      <c r="X41" s="276">
        <v>62</v>
      </c>
      <c r="Y41" s="276">
        <v>31</v>
      </c>
      <c r="Z41" s="276">
        <v>42</v>
      </c>
      <c r="AA41" s="311">
        <v>19</v>
      </c>
      <c r="AB41" s="312">
        <f t="shared" si="6"/>
        <v>425</v>
      </c>
    </row>
    <row r="42" spans="1:28" s="6" customFormat="1" ht="15" customHeight="1">
      <c r="A42" s="221"/>
      <c r="B42" s="49" t="s">
        <v>222</v>
      </c>
      <c r="C42" s="295">
        <v>1</v>
      </c>
      <c r="D42" s="296">
        <v>4</v>
      </c>
      <c r="E42" s="296">
        <v>3</v>
      </c>
      <c r="F42" s="296">
        <v>6</v>
      </c>
      <c r="G42" s="296">
        <v>2</v>
      </c>
      <c r="H42" s="296">
        <v>5</v>
      </c>
      <c r="I42" s="296">
        <v>1</v>
      </c>
      <c r="J42" s="296">
        <v>6</v>
      </c>
      <c r="K42" s="296">
        <v>5</v>
      </c>
      <c r="L42" s="297">
        <v>1</v>
      </c>
      <c r="M42" s="298">
        <f t="shared" si="8"/>
        <v>34</v>
      </c>
      <c r="N42" s="44"/>
      <c r="P42" s="237" t="s">
        <v>355</v>
      </c>
      <c r="Q42" s="261"/>
      <c r="R42" s="276">
        <v>2</v>
      </c>
      <c r="S42" s="276">
        <v>8</v>
      </c>
      <c r="T42" s="276">
        <v>7</v>
      </c>
      <c r="U42" s="276">
        <v>12</v>
      </c>
      <c r="V42" s="276">
        <v>7</v>
      </c>
      <c r="W42" s="276">
        <v>10</v>
      </c>
      <c r="X42" s="276">
        <v>9</v>
      </c>
      <c r="Y42" s="276">
        <v>17</v>
      </c>
      <c r="Z42" s="276">
        <v>14</v>
      </c>
      <c r="AA42" s="311">
        <v>12</v>
      </c>
      <c r="AB42" s="312">
        <f t="shared" si="6"/>
        <v>98</v>
      </c>
    </row>
    <row r="43" spans="1:28" s="6" customFormat="1" ht="15" customHeight="1">
      <c r="A43" s="221"/>
      <c r="B43" s="49" t="s">
        <v>156</v>
      </c>
      <c r="C43" s="295">
        <v>2</v>
      </c>
      <c r="D43" s="296">
        <v>2</v>
      </c>
      <c r="E43" s="296">
        <v>1</v>
      </c>
      <c r="F43" s="296">
        <v>3</v>
      </c>
      <c r="G43" s="296">
        <v>2</v>
      </c>
      <c r="H43" s="296">
        <v>1</v>
      </c>
      <c r="I43" s="296">
        <v>0</v>
      </c>
      <c r="J43" s="296">
        <v>5</v>
      </c>
      <c r="K43" s="296">
        <v>2</v>
      </c>
      <c r="L43" s="297">
        <v>4</v>
      </c>
      <c r="M43" s="298">
        <f t="shared" si="8"/>
        <v>22</v>
      </c>
      <c r="N43" s="44"/>
      <c r="P43" s="237" t="s">
        <v>591</v>
      </c>
      <c r="Q43" s="261"/>
      <c r="R43" s="276">
        <v>26</v>
      </c>
      <c r="S43" s="276">
        <v>39</v>
      </c>
      <c r="T43" s="276">
        <v>34</v>
      </c>
      <c r="U43" s="276">
        <v>30</v>
      </c>
      <c r="V43" s="276">
        <v>31</v>
      </c>
      <c r="W43" s="276">
        <v>28</v>
      </c>
      <c r="X43" s="276">
        <v>31</v>
      </c>
      <c r="Y43" s="276">
        <v>17</v>
      </c>
      <c r="Z43" s="276">
        <v>19</v>
      </c>
      <c r="AA43" s="311">
        <v>15</v>
      </c>
      <c r="AB43" s="312">
        <f t="shared" si="6"/>
        <v>270</v>
      </c>
    </row>
    <row r="44" spans="1:28" s="6" customFormat="1" ht="15" customHeight="1">
      <c r="A44" s="221"/>
      <c r="B44" s="49" t="s">
        <v>240</v>
      </c>
      <c r="C44" s="295">
        <v>0</v>
      </c>
      <c r="D44" s="296">
        <v>5</v>
      </c>
      <c r="E44" s="296">
        <v>2</v>
      </c>
      <c r="F44" s="296">
        <v>3</v>
      </c>
      <c r="G44" s="296">
        <v>5</v>
      </c>
      <c r="H44" s="296">
        <v>3</v>
      </c>
      <c r="I44" s="296">
        <v>3</v>
      </c>
      <c r="J44" s="296">
        <v>6</v>
      </c>
      <c r="K44" s="296">
        <v>5</v>
      </c>
      <c r="L44" s="297">
        <v>3</v>
      </c>
      <c r="M44" s="298">
        <f t="shared" si="8"/>
        <v>35</v>
      </c>
      <c r="N44" s="44"/>
      <c r="P44" s="237" t="s">
        <v>356</v>
      </c>
      <c r="Q44" s="261"/>
      <c r="R44" s="276">
        <v>0</v>
      </c>
      <c r="S44" s="276">
        <v>0</v>
      </c>
      <c r="T44" s="276">
        <v>0</v>
      </c>
      <c r="U44" s="276">
        <v>1</v>
      </c>
      <c r="V44" s="276">
        <v>2</v>
      </c>
      <c r="W44" s="276">
        <v>0</v>
      </c>
      <c r="X44" s="276">
        <v>0</v>
      </c>
      <c r="Y44" s="276">
        <v>2</v>
      </c>
      <c r="Z44" s="276">
        <v>1</v>
      </c>
      <c r="AA44" s="311">
        <v>1</v>
      </c>
      <c r="AB44" s="312">
        <f t="shared" si="6"/>
        <v>7</v>
      </c>
    </row>
    <row r="45" spans="1:28" s="6" customFormat="1" ht="15" customHeight="1">
      <c r="A45" s="221"/>
      <c r="B45" s="49" t="s">
        <v>225</v>
      </c>
      <c r="C45" s="295">
        <v>2</v>
      </c>
      <c r="D45" s="296">
        <v>5</v>
      </c>
      <c r="E45" s="296">
        <v>1</v>
      </c>
      <c r="F45" s="296">
        <v>1</v>
      </c>
      <c r="G45" s="296">
        <v>3</v>
      </c>
      <c r="H45" s="296">
        <v>6</v>
      </c>
      <c r="I45" s="296">
        <v>7</v>
      </c>
      <c r="J45" s="296">
        <v>0</v>
      </c>
      <c r="K45" s="296">
        <v>1</v>
      </c>
      <c r="L45" s="297">
        <v>3</v>
      </c>
      <c r="M45" s="298">
        <f t="shared" si="8"/>
        <v>29</v>
      </c>
      <c r="N45" s="44"/>
      <c r="P45" s="237" t="s">
        <v>357</v>
      </c>
      <c r="Q45" s="261"/>
      <c r="R45" s="276">
        <v>2</v>
      </c>
      <c r="S45" s="276">
        <v>0</v>
      </c>
      <c r="T45" s="276">
        <v>2</v>
      </c>
      <c r="U45" s="276">
        <v>2</v>
      </c>
      <c r="V45" s="276">
        <v>7</v>
      </c>
      <c r="W45" s="276">
        <v>8</v>
      </c>
      <c r="X45" s="276">
        <v>5</v>
      </c>
      <c r="Y45" s="276">
        <v>2</v>
      </c>
      <c r="Z45" s="276">
        <v>5</v>
      </c>
      <c r="AA45" s="311">
        <v>2</v>
      </c>
      <c r="AB45" s="312">
        <f t="shared" si="6"/>
        <v>35</v>
      </c>
    </row>
    <row r="46" spans="1:28" s="6" customFormat="1" ht="15" customHeight="1">
      <c r="A46" s="221"/>
      <c r="B46" s="49" t="s">
        <v>226</v>
      </c>
      <c r="C46" s="295">
        <v>1</v>
      </c>
      <c r="D46" s="296">
        <v>7</v>
      </c>
      <c r="E46" s="296">
        <v>2</v>
      </c>
      <c r="F46" s="296">
        <v>5</v>
      </c>
      <c r="G46" s="296">
        <v>4</v>
      </c>
      <c r="H46" s="296">
        <v>5</v>
      </c>
      <c r="I46" s="296">
        <v>10</v>
      </c>
      <c r="J46" s="296">
        <v>13</v>
      </c>
      <c r="K46" s="296">
        <v>12</v>
      </c>
      <c r="L46" s="297">
        <v>6</v>
      </c>
      <c r="M46" s="298">
        <f t="shared" si="8"/>
        <v>65</v>
      </c>
      <c r="N46" s="44"/>
      <c r="P46" s="237" t="s">
        <v>358</v>
      </c>
      <c r="Q46" s="261"/>
      <c r="R46" s="276">
        <v>1</v>
      </c>
      <c r="S46" s="276">
        <v>2</v>
      </c>
      <c r="T46" s="276">
        <v>0</v>
      </c>
      <c r="U46" s="276">
        <v>1</v>
      </c>
      <c r="V46" s="276">
        <v>2</v>
      </c>
      <c r="W46" s="276">
        <v>12</v>
      </c>
      <c r="X46" s="276">
        <v>7</v>
      </c>
      <c r="Y46" s="276">
        <v>16</v>
      </c>
      <c r="Z46" s="276">
        <v>16</v>
      </c>
      <c r="AA46" s="311">
        <v>37</v>
      </c>
      <c r="AB46" s="312">
        <f t="shared" si="6"/>
        <v>94</v>
      </c>
    </row>
    <row r="47" spans="1:28" s="6" customFormat="1" ht="15" customHeight="1">
      <c r="A47" s="221"/>
      <c r="B47" s="49" t="s">
        <v>227</v>
      </c>
      <c r="C47" s="295">
        <v>6</v>
      </c>
      <c r="D47" s="296">
        <v>6</v>
      </c>
      <c r="E47" s="296">
        <v>2</v>
      </c>
      <c r="F47" s="296">
        <v>2</v>
      </c>
      <c r="G47" s="296">
        <v>4</v>
      </c>
      <c r="H47" s="296">
        <v>0</v>
      </c>
      <c r="I47" s="296">
        <v>2</v>
      </c>
      <c r="J47" s="296">
        <v>0</v>
      </c>
      <c r="K47" s="296">
        <v>3</v>
      </c>
      <c r="L47" s="297">
        <v>1</v>
      </c>
      <c r="M47" s="298">
        <f t="shared" si="8"/>
        <v>26</v>
      </c>
      <c r="N47" s="44"/>
      <c r="P47" s="237" t="s">
        <v>359</v>
      </c>
      <c r="Q47" s="261"/>
      <c r="R47" s="276">
        <v>0</v>
      </c>
      <c r="S47" s="276">
        <v>1</v>
      </c>
      <c r="T47" s="276">
        <v>1</v>
      </c>
      <c r="U47" s="276">
        <v>0</v>
      </c>
      <c r="V47" s="276">
        <v>2</v>
      </c>
      <c r="W47" s="276">
        <v>1</v>
      </c>
      <c r="X47" s="276">
        <v>1</v>
      </c>
      <c r="Y47" s="276">
        <v>0</v>
      </c>
      <c r="Z47" s="276">
        <v>3</v>
      </c>
      <c r="AA47" s="311">
        <v>0</v>
      </c>
      <c r="AB47" s="312">
        <f t="shared" si="6"/>
        <v>9</v>
      </c>
    </row>
    <row r="48" spans="1:28" s="6" customFormat="1" ht="15" customHeight="1">
      <c r="A48" s="221"/>
      <c r="B48" s="49" t="s">
        <v>241</v>
      </c>
      <c r="C48" s="295">
        <v>3</v>
      </c>
      <c r="D48" s="296">
        <v>3</v>
      </c>
      <c r="E48" s="296">
        <v>2</v>
      </c>
      <c r="F48" s="296">
        <v>1</v>
      </c>
      <c r="G48" s="296">
        <v>3</v>
      </c>
      <c r="H48" s="296">
        <v>1</v>
      </c>
      <c r="I48" s="296">
        <v>4</v>
      </c>
      <c r="J48" s="296">
        <v>4</v>
      </c>
      <c r="K48" s="296">
        <v>6</v>
      </c>
      <c r="L48" s="297">
        <v>0</v>
      </c>
      <c r="M48" s="298">
        <f t="shared" si="8"/>
        <v>27</v>
      </c>
      <c r="N48" s="44"/>
      <c r="P48" s="237" t="s">
        <v>487</v>
      </c>
      <c r="Q48" s="261"/>
      <c r="R48" s="276">
        <v>2</v>
      </c>
      <c r="S48" s="276">
        <v>1</v>
      </c>
      <c r="T48" s="276">
        <v>0</v>
      </c>
      <c r="U48" s="276">
        <v>1</v>
      </c>
      <c r="V48" s="276">
        <v>0</v>
      </c>
      <c r="W48" s="276">
        <v>1</v>
      </c>
      <c r="X48" s="276">
        <v>0</v>
      </c>
      <c r="Y48" s="276">
        <v>0</v>
      </c>
      <c r="Z48" s="276">
        <v>0</v>
      </c>
      <c r="AA48" s="311">
        <v>0</v>
      </c>
      <c r="AB48" s="312">
        <f t="shared" si="6"/>
        <v>5</v>
      </c>
    </row>
    <row r="49" spans="1:28" s="6" customFormat="1" ht="15" customHeight="1">
      <c r="A49" s="222"/>
      <c r="B49" s="50" t="s">
        <v>150</v>
      </c>
      <c r="C49" s="299">
        <f t="shared" ref="C49:M49" si="9">SUM(C41:C48)</f>
        <v>15</v>
      </c>
      <c r="D49" s="299">
        <f t="shared" si="9"/>
        <v>34</v>
      </c>
      <c r="E49" s="299">
        <f t="shared" si="9"/>
        <v>17</v>
      </c>
      <c r="F49" s="299">
        <f t="shared" si="9"/>
        <v>25</v>
      </c>
      <c r="G49" s="299">
        <f t="shared" si="9"/>
        <v>25</v>
      </c>
      <c r="H49" s="299">
        <f t="shared" si="9"/>
        <v>26</v>
      </c>
      <c r="I49" s="299">
        <f t="shared" si="9"/>
        <v>27</v>
      </c>
      <c r="J49" s="299">
        <f t="shared" si="9"/>
        <v>39</v>
      </c>
      <c r="K49" s="299">
        <f t="shared" si="9"/>
        <v>37</v>
      </c>
      <c r="L49" s="300">
        <f t="shared" si="9"/>
        <v>20</v>
      </c>
      <c r="M49" s="301">
        <f t="shared" si="9"/>
        <v>265</v>
      </c>
      <c r="N49" s="44"/>
      <c r="P49" s="237" t="s">
        <v>360</v>
      </c>
      <c r="Q49" s="261"/>
      <c r="R49" s="276">
        <v>2</v>
      </c>
      <c r="S49" s="276">
        <v>6</v>
      </c>
      <c r="T49" s="276">
        <v>1</v>
      </c>
      <c r="U49" s="276">
        <v>1</v>
      </c>
      <c r="V49" s="276">
        <v>2</v>
      </c>
      <c r="W49" s="276">
        <v>0</v>
      </c>
      <c r="X49" s="276">
        <v>0</v>
      </c>
      <c r="Y49" s="276">
        <v>1</v>
      </c>
      <c r="Z49" s="276">
        <v>0</v>
      </c>
      <c r="AA49" s="311">
        <v>0</v>
      </c>
      <c r="AB49" s="312">
        <f t="shared" si="6"/>
        <v>13</v>
      </c>
    </row>
    <row r="50" spans="1:28" s="6" customFormat="1" ht="15" customHeight="1">
      <c r="A50" s="226" t="s">
        <v>242</v>
      </c>
      <c r="B50" s="51" t="s">
        <v>243</v>
      </c>
      <c r="C50" s="295">
        <v>1</v>
      </c>
      <c r="D50" s="296">
        <v>3</v>
      </c>
      <c r="E50" s="296">
        <v>1</v>
      </c>
      <c r="F50" s="296">
        <v>5</v>
      </c>
      <c r="G50" s="296">
        <v>3</v>
      </c>
      <c r="H50" s="296">
        <v>4</v>
      </c>
      <c r="I50" s="296">
        <v>0</v>
      </c>
      <c r="J50" s="296">
        <v>14</v>
      </c>
      <c r="K50" s="296">
        <v>8</v>
      </c>
      <c r="L50" s="297">
        <v>7</v>
      </c>
      <c r="M50" s="298">
        <f>SUM(C50:L50)</f>
        <v>46</v>
      </c>
      <c r="N50" s="44"/>
      <c r="P50" s="237" t="s">
        <v>361</v>
      </c>
      <c r="Q50" s="261"/>
      <c r="R50" s="313">
        <v>2</v>
      </c>
      <c r="S50" s="313">
        <v>2</v>
      </c>
      <c r="T50" s="313">
        <v>4</v>
      </c>
      <c r="U50" s="313">
        <v>4</v>
      </c>
      <c r="V50" s="313">
        <v>3</v>
      </c>
      <c r="W50" s="313">
        <v>2</v>
      </c>
      <c r="X50" s="313">
        <v>2</v>
      </c>
      <c r="Y50" s="313">
        <v>5</v>
      </c>
      <c r="Z50" s="313">
        <v>1</v>
      </c>
      <c r="AA50" s="314">
        <v>2</v>
      </c>
      <c r="AB50" s="312">
        <f t="shared" si="6"/>
        <v>27</v>
      </c>
    </row>
    <row r="51" spans="1:28" s="6" customFormat="1" ht="15" customHeight="1">
      <c r="A51" s="227"/>
      <c r="B51" s="51" t="s">
        <v>244</v>
      </c>
      <c r="C51" s="295">
        <v>14</v>
      </c>
      <c r="D51" s="296">
        <v>5</v>
      </c>
      <c r="E51" s="296">
        <v>5</v>
      </c>
      <c r="F51" s="296">
        <v>13</v>
      </c>
      <c r="G51" s="296">
        <v>5</v>
      </c>
      <c r="H51" s="296">
        <v>4</v>
      </c>
      <c r="I51" s="296">
        <v>12</v>
      </c>
      <c r="J51" s="296">
        <v>5</v>
      </c>
      <c r="K51" s="296">
        <v>13</v>
      </c>
      <c r="L51" s="297">
        <v>5</v>
      </c>
      <c r="M51" s="298">
        <f>SUM(C51:L51)</f>
        <v>81</v>
      </c>
      <c r="N51" s="44"/>
      <c r="P51" s="237" t="s">
        <v>362</v>
      </c>
      <c r="Q51" s="261"/>
      <c r="R51" s="313">
        <v>0</v>
      </c>
      <c r="S51" s="313">
        <v>0</v>
      </c>
      <c r="T51" s="313">
        <v>0</v>
      </c>
      <c r="U51" s="313">
        <v>0</v>
      </c>
      <c r="V51" s="313">
        <v>0</v>
      </c>
      <c r="W51" s="313">
        <v>0</v>
      </c>
      <c r="X51" s="313">
        <v>0</v>
      </c>
      <c r="Y51" s="313">
        <v>1</v>
      </c>
      <c r="Z51" s="313">
        <v>0</v>
      </c>
      <c r="AA51" s="314">
        <v>0</v>
      </c>
      <c r="AB51" s="312">
        <f t="shared" si="6"/>
        <v>1</v>
      </c>
    </row>
    <row r="52" spans="1:28" s="6" customFormat="1" ht="15" customHeight="1">
      <c r="A52" s="227"/>
      <c r="B52" s="51" t="s">
        <v>245</v>
      </c>
      <c r="C52" s="295">
        <v>2</v>
      </c>
      <c r="D52" s="296">
        <v>5</v>
      </c>
      <c r="E52" s="296">
        <v>4</v>
      </c>
      <c r="F52" s="296">
        <v>9</v>
      </c>
      <c r="G52" s="296">
        <v>3</v>
      </c>
      <c r="H52" s="296">
        <v>7</v>
      </c>
      <c r="I52" s="296">
        <v>12</v>
      </c>
      <c r="J52" s="296">
        <v>11</v>
      </c>
      <c r="K52" s="296">
        <v>5</v>
      </c>
      <c r="L52" s="297">
        <v>7</v>
      </c>
      <c r="M52" s="298">
        <f>SUM(C52:L52)</f>
        <v>65</v>
      </c>
      <c r="N52" s="44"/>
      <c r="P52" s="237" t="s">
        <v>363</v>
      </c>
      <c r="Q52" s="261"/>
      <c r="R52" s="313">
        <v>0</v>
      </c>
      <c r="S52" s="313">
        <v>0</v>
      </c>
      <c r="T52" s="313">
        <v>1</v>
      </c>
      <c r="U52" s="313">
        <v>1</v>
      </c>
      <c r="V52" s="313">
        <v>0</v>
      </c>
      <c r="W52" s="313">
        <v>1</v>
      </c>
      <c r="X52" s="313">
        <v>2</v>
      </c>
      <c r="Y52" s="313">
        <v>2</v>
      </c>
      <c r="Z52" s="313">
        <v>2</v>
      </c>
      <c r="AA52" s="314">
        <v>1</v>
      </c>
      <c r="AB52" s="312">
        <f t="shared" si="6"/>
        <v>10</v>
      </c>
    </row>
    <row r="53" spans="1:28" s="6" customFormat="1" ht="15" customHeight="1">
      <c r="A53" s="227"/>
      <c r="B53" s="52" t="s">
        <v>246</v>
      </c>
      <c r="C53" s="302">
        <v>1</v>
      </c>
      <c r="D53" s="303">
        <v>0</v>
      </c>
      <c r="E53" s="303">
        <v>1</v>
      </c>
      <c r="F53" s="303">
        <v>7</v>
      </c>
      <c r="G53" s="303">
        <v>6</v>
      </c>
      <c r="H53" s="303">
        <v>3</v>
      </c>
      <c r="I53" s="303">
        <v>4</v>
      </c>
      <c r="J53" s="303">
        <v>9</v>
      </c>
      <c r="K53" s="303">
        <v>6</v>
      </c>
      <c r="L53" s="304">
        <v>2</v>
      </c>
      <c r="M53" s="298">
        <f>SUM(C53:L53)</f>
        <v>39</v>
      </c>
      <c r="N53" s="44"/>
      <c r="P53" s="237" t="s">
        <v>364</v>
      </c>
      <c r="Q53" s="261"/>
      <c r="R53" s="313">
        <v>1</v>
      </c>
      <c r="S53" s="313">
        <v>0</v>
      </c>
      <c r="T53" s="313">
        <v>0</v>
      </c>
      <c r="U53" s="313">
        <v>0</v>
      </c>
      <c r="V53" s="313">
        <v>1</v>
      </c>
      <c r="W53" s="313">
        <v>0</v>
      </c>
      <c r="X53" s="313">
        <v>1</v>
      </c>
      <c r="Y53" s="313">
        <v>0</v>
      </c>
      <c r="Z53" s="313">
        <v>1</v>
      </c>
      <c r="AA53" s="314">
        <v>0</v>
      </c>
      <c r="AB53" s="312">
        <f t="shared" si="6"/>
        <v>4</v>
      </c>
    </row>
    <row r="54" spans="1:28" s="6" customFormat="1" ht="15" customHeight="1" thickBot="1">
      <c r="A54" s="228"/>
      <c r="B54" s="53" t="s">
        <v>150</v>
      </c>
      <c r="C54" s="305">
        <f t="shared" ref="C54:M54" si="10">SUM(C50:C53)</f>
        <v>18</v>
      </c>
      <c r="D54" s="305">
        <f t="shared" si="10"/>
        <v>13</v>
      </c>
      <c r="E54" s="305">
        <f t="shared" si="10"/>
        <v>11</v>
      </c>
      <c r="F54" s="305">
        <f t="shared" si="10"/>
        <v>34</v>
      </c>
      <c r="G54" s="305">
        <f t="shared" si="10"/>
        <v>17</v>
      </c>
      <c r="H54" s="305">
        <f t="shared" si="10"/>
        <v>18</v>
      </c>
      <c r="I54" s="305">
        <f t="shared" si="10"/>
        <v>28</v>
      </c>
      <c r="J54" s="305">
        <f t="shared" si="10"/>
        <v>39</v>
      </c>
      <c r="K54" s="305">
        <f t="shared" si="10"/>
        <v>32</v>
      </c>
      <c r="L54" s="306">
        <f t="shared" si="10"/>
        <v>21</v>
      </c>
      <c r="M54" s="307">
        <f t="shared" si="10"/>
        <v>231</v>
      </c>
      <c r="N54" s="44"/>
      <c r="P54" s="237" t="s">
        <v>365</v>
      </c>
      <c r="Q54" s="261"/>
      <c r="R54" s="313">
        <v>0</v>
      </c>
      <c r="S54" s="313">
        <v>1</v>
      </c>
      <c r="T54" s="313">
        <v>1</v>
      </c>
      <c r="U54" s="313">
        <v>0</v>
      </c>
      <c r="V54" s="313">
        <v>0</v>
      </c>
      <c r="W54" s="313">
        <v>0</v>
      </c>
      <c r="X54" s="313">
        <v>2</v>
      </c>
      <c r="Y54" s="313">
        <v>1</v>
      </c>
      <c r="Z54" s="313">
        <v>2</v>
      </c>
      <c r="AA54" s="314">
        <v>2</v>
      </c>
      <c r="AB54" s="312">
        <f t="shared" si="6"/>
        <v>9</v>
      </c>
    </row>
    <row r="55" spans="1:28" s="6" customFormat="1" ht="15" customHeight="1">
      <c r="A55" s="181"/>
      <c r="B55" s="182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44"/>
      <c r="P55" s="237" t="s">
        <v>366</v>
      </c>
      <c r="Q55" s="261"/>
      <c r="R55" s="313">
        <v>1</v>
      </c>
      <c r="S55" s="313">
        <v>1</v>
      </c>
      <c r="T55" s="313">
        <v>0</v>
      </c>
      <c r="U55" s="313">
        <v>0</v>
      </c>
      <c r="V55" s="313">
        <v>0</v>
      </c>
      <c r="W55" s="313">
        <v>0</v>
      </c>
      <c r="X55" s="313">
        <v>0</v>
      </c>
      <c r="Y55" s="313">
        <v>0</v>
      </c>
      <c r="Z55" s="313">
        <v>1</v>
      </c>
      <c r="AA55" s="314">
        <v>1</v>
      </c>
      <c r="AB55" s="312">
        <f t="shared" si="6"/>
        <v>4</v>
      </c>
    </row>
    <row r="56" spans="1:28" s="6" customFormat="1" ht="15" customHeight="1">
      <c r="A56" s="181"/>
      <c r="B56" s="182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44"/>
      <c r="P56" s="237" t="s">
        <v>367</v>
      </c>
      <c r="Q56" s="261"/>
      <c r="R56" s="313">
        <v>3</v>
      </c>
      <c r="S56" s="313">
        <v>3</v>
      </c>
      <c r="T56" s="313">
        <v>5</v>
      </c>
      <c r="U56" s="313">
        <v>2</v>
      </c>
      <c r="V56" s="313">
        <v>3</v>
      </c>
      <c r="W56" s="313">
        <v>2</v>
      </c>
      <c r="X56" s="313">
        <v>0</v>
      </c>
      <c r="Y56" s="313">
        <v>1</v>
      </c>
      <c r="Z56" s="313">
        <v>1</v>
      </c>
      <c r="AA56" s="314">
        <v>1</v>
      </c>
      <c r="AB56" s="312">
        <f t="shared" si="6"/>
        <v>21</v>
      </c>
    </row>
    <row r="57" spans="1:28" s="6" customFormat="1" ht="15" customHeight="1">
      <c r="A57" s="181"/>
      <c r="B57" s="182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44"/>
      <c r="P57" s="237" t="s">
        <v>462</v>
      </c>
      <c r="Q57" s="261"/>
      <c r="R57" s="313">
        <v>0</v>
      </c>
      <c r="S57" s="313">
        <v>2</v>
      </c>
      <c r="T57" s="313">
        <v>0</v>
      </c>
      <c r="U57" s="313">
        <v>0</v>
      </c>
      <c r="V57" s="313">
        <v>0</v>
      </c>
      <c r="W57" s="313">
        <v>0</v>
      </c>
      <c r="X57" s="313">
        <v>0</v>
      </c>
      <c r="Y57" s="313">
        <v>1</v>
      </c>
      <c r="Z57" s="313">
        <v>0</v>
      </c>
      <c r="AA57" s="314">
        <v>0</v>
      </c>
      <c r="AB57" s="312">
        <f t="shared" si="6"/>
        <v>3</v>
      </c>
    </row>
    <row r="58" spans="1:28" s="6" customFormat="1" ht="15" customHeight="1">
      <c r="A58" s="181"/>
      <c r="B58" s="182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44"/>
      <c r="P58" s="237" t="s">
        <v>576</v>
      </c>
      <c r="Q58" s="261"/>
      <c r="R58" s="313">
        <v>0</v>
      </c>
      <c r="S58" s="313">
        <v>0</v>
      </c>
      <c r="T58" s="313">
        <v>0</v>
      </c>
      <c r="U58" s="313">
        <v>0</v>
      </c>
      <c r="V58" s="313">
        <v>0</v>
      </c>
      <c r="W58" s="313">
        <v>0</v>
      </c>
      <c r="X58" s="313">
        <v>0</v>
      </c>
      <c r="Y58" s="313">
        <v>1</v>
      </c>
      <c r="Z58" s="313">
        <v>0</v>
      </c>
      <c r="AA58" s="314">
        <v>0</v>
      </c>
      <c r="AB58" s="312">
        <f t="shared" si="6"/>
        <v>1</v>
      </c>
    </row>
    <row r="59" spans="1:28" s="6" customFormat="1" ht="15" customHeight="1">
      <c r="A59" s="181"/>
      <c r="B59" s="182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44"/>
      <c r="P59" s="262" t="s">
        <v>424</v>
      </c>
      <c r="Q59" s="263"/>
      <c r="R59" s="315">
        <v>0</v>
      </c>
      <c r="S59" s="315">
        <v>0</v>
      </c>
      <c r="T59" s="315">
        <v>0</v>
      </c>
      <c r="U59" s="315">
        <v>0</v>
      </c>
      <c r="V59" s="315">
        <v>0</v>
      </c>
      <c r="W59" s="315">
        <v>0</v>
      </c>
      <c r="X59" s="315">
        <v>0</v>
      </c>
      <c r="Y59" s="315">
        <v>1</v>
      </c>
      <c r="Z59" s="315">
        <v>1</v>
      </c>
      <c r="AA59" s="316">
        <v>0</v>
      </c>
      <c r="AB59" s="317">
        <f t="shared" si="6"/>
        <v>2</v>
      </c>
    </row>
    <row r="60" spans="1:28" ht="15" customHeight="1">
      <c r="A60" s="181"/>
      <c r="B60" s="182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"/>
      <c r="P60" s="264" t="s">
        <v>463</v>
      </c>
      <c r="Q60" s="265"/>
      <c r="R60" s="313">
        <v>0</v>
      </c>
      <c r="S60" s="313">
        <v>0</v>
      </c>
      <c r="T60" s="313">
        <v>0</v>
      </c>
      <c r="U60" s="313">
        <v>0</v>
      </c>
      <c r="V60" s="313">
        <v>0</v>
      </c>
      <c r="W60" s="313">
        <v>0</v>
      </c>
      <c r="X60" s="313">
        <v>0</v>
      </c>
      <c r="Y60" s="313">
        <v>0</v>
      </c>
      <c r="Z60" s="313">
        <v>0</v>
      </c>
      <c r="AA60" s="318">
        <v>1</v>
      </c>
      <c r="AB60" s="249">
        <f t="shared" si="6"/>
        <v>1</v>
      </c>
    </row>
    <row r="61" spans="1:28" ht="15" customHeight="1" thickBot="1">
      <c r="A61" s="181"/>
      <c r="B61" s="182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47"/>
      <c r="P61" s="236" t="s">
        <v>577</v>
      </c>
      <c r="Q61" s="14"/>
      <c r="R61" s="319">
        <v>0</v>
      </c>
      <c r="S61" s="319">
        <v>0</v>
      </c>
      <c r="T61" s="319">
        <v>1</v>
      </c>
      <c r="U61" s="319">
        <v>0</v>
      </c>
      <c r="V61" s="319">
        <v>0</v>
      </c>
      <c r="W61" s="319">
        <v>0</v>
      </c>
      <c r="X61" s="319">
        <v>0</v>
      </c>
      <c r="Y61" s="319">
        <v>0</v>
      </c>
      <c r="Z61" s="319">
        <v>1</v>
      </c>
      <c r="AA61" s="320">
        <v>0</v>
      </c>
      <c r="AB61" s="321">
        <f t="shared" si="6"/>
        <v>2</v>
      </c>
    </row>
    <row r="62" spans="1:28" ht="15.75" customHeight="1">
      <c r="A62" s="456" t="s">
        <v>567</v>
      </c>
      <c r="B62" s="456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56"/>
      <c r="N62" s="17"/>
    </row>
    <row r="63" spans="1:28" ht="15" customHeight="1" thickBot="1">
      <c r="M63" s="30"/>
      <c r="N63" s="17"/>
    </row>
    <row r="64" spans="1:28" ht="20.25" customHeight="1" thickBot="1">
      <c r="A64" s="395" t="s">
        <v>455</v>
      </c>
      <c r="B64" s="396"/>
      <c r="C64" s="169" t="s">
        <v>0</v>
      </c>
      <c r="D64" s="15" t="s">
        <v>110</v>
      </c>
      <c r="E64" s="15" t="s">
        <v>111</v>
      </c>
      <c r="F64" s="15" t="s">
        <v>1</v>
      </c>
      <c r="G64" s="15" t="s">
        <v>112</v>
      </c>
      <c r="H64" s="15" t="s">
        <v>113</v>
      </c>
      <c r="I64" s="15" t="s">
        <v>114</v>
      </c>
      <c r="J64" s="15" t="s">
        <v>115</v>
      </c>
      <c r="K64" s="15" t="s">
        <v>116</v>
      </c>
      <c r="L64" s="42" t="s">
        <v>117</v>
      </c>
      <c r="M64" s="172" t="s">
        <v>118</v>
      </c>
      <c r="N64" s="17"/>
      <c r="P64" s="457" t="s">
        <v>130</v>
      </c>
      <c r="Q64" s="458"/>
      <c r="R64" s="18" t="s">
        <v>0</v>
      </c>
      <c r="S64" s="15" t="s">
        <v>110</v>
      </c>
      <c r="T64" s="15" t="s">
        <v>111</v>
      </c>
      <c r="U64" s="15" t="s">
        <v>1</v>
      </c>
      <c r="V64" s="15" t="s">
        <v>112</v>
      </c>
      <c r="W64" s="15" t="s">
        <v>113</v>
      </c>
      <c r="X64" s="15" t="s">
        <v>114</v>
      </c>
      <c r="Y64" s="15" t="s">
        <v>115</v>
      </c>
      <c r="Z64" s="213" t="s">
        <v>116</v>
      </c>
      <c r="AA64" s="214" t="s">
        <v>117</v>
      </c>
      <c r="AB64" s="172" t="s">
        <v>118</v>
      </c>
    </row>
    <row r="65" spans="1:28" ht="15" customHeight="1">
      <c r="A65" s="266" t="s">
        <v>368</v>
      </c>
      <c r="B65" s="267"/>
      <c r="C65" s="275">
        <v>0</v>
      </c>
      <c r="D65" s="275">
        <v>0</v>
      </c>
      <c r="E65" s="275">
        <v>0</v>
      </c>
      <c r="F65" s="275">
        <v>0</v>
      </c>
      <c r="G65" s="275">
        <v>0</v>
      </c>
      <c r="H65" s="275">
        <v>1</v>
      </c>
      <c r="I65" s="275">
        <v>0</v>
      </c>
      <c r="J65" s="275">
        <v>0</v>
      </c>
      <c r="K65" s="275">
        <v>0</v>
      </c>
      <c r="L65" s="325">
        <v>0</v>
      </c>
      <c r="M65" s="326">
        <f t="shared" ref="M65:M97" si="11">SUM(C65:L65)</f>
        <v>1</v>
      </c>
      <c r="N65" s="17"/>
      <c r="P65" s="204" t="s">
        <v>378</v>
      </c>
      <c r="Q65" s="208"/>
      <c r="R65" s="246">
        <v>1</v>
      </c>
      <c r="S65" s="246">
        <v>0</v>
      </c>
      <c r="T65" s="246">
        <v>0</v>
      </c>
      <c r="U65" s="246">
        <v>0</v>
      </c>
      <c r="V65" s="246">
        <v>0</v>
      </c>
      <c r="W65" s="246">
        <v>0</v>
      </c>
      <c r="X65" s="246">
        <v>1</v>
      </c>
      <c r="Y65" s="246">
        <v>0</v>
      </c>
      <c r="Z65" s="246">
        <v>0</v>
      </c>
      <c r="AA65" s="322">
        <v>0</v>
      </c>
      <c r="AB65" s="323">
        <f t="shared" ref="AB65:AB96" si="12">SUM(R65:AA65)</f>
        <v>2</v>
      </c>
    </row>
    <row r="66" spans="1:28" ht="15" customHeight="1">
      <c r="A66" s="237" t="s">
        <v>425</v>
      </c>
      <c r="B66" s="268"/>
      <c r="C66" s="276">
        <v>0</v>
      </c>
      <c r="D66" s="276">
        <v>0</v>
      </c>
      <c r="E66" s="276">
        <v>2</v>
      </c>
      <c r="F66" s="276">
        <v>1</v>
      </c>
      <c r="G66" s="276">
        <v>0</v>
      </c>
      <c r="H66" s="276">
        <v>1</v>
      </c>
      <c r="I66" s="276">
        <v>0</v>
      </c>
      <c r="J66" s="276">
        <v>0</v>
      </c>
      <c r="K66" s="276">
        <v>0</v>
      </c>
      <c r="L66" s="311">
        <v>0</v>
      </c>
      <c r="M66" s="312">
        <f t="shared" si="11"/>
        <v>4</v>
      </c>
      <c r="N66" s="17"/>
      <c r="P66" s="204" t="s">
        <v>496</v>
      </c>
      <c r="Q66" s="208"/>
      <c r="R66" s="246">
        <v>0</v>
      </c>
      <c r="S66" s="246">
        <v>1</v>
      </c>
      <c r="T66" s="246">
        <v>0</v>
      </c>
      <c r="U66" s="246">
        <v>0</v>
      </c>
      <c r="V66" s="246">
        <v>0</v>
      </c>
      <c r="W66" s="246">
        <v>0</v>
      </c>
      <c r="X66" s="246">
        <v>0</v>
      </c>
      <c r="Y66" s="246">
        <v>0</v>
      </c>
      <c r="Z66" s="246">
        <v>0</v>
      </c>
      <c r="AA66" s="322">
        <v>0</v>
      </c>
      <c r="AB66" s="323">
        <f t="shared" si="12"/>
        <v>1</v>
      </c>
    </row>
    <row r="67" spans="1:28" ht="15" customHeight="1">
      <c r="A67" s="237" t="s">
        <v>578</v>
      </c>
      <c r="B67" s="268"/>
      <c r="C67" s="276">
        <v>0</v>
      </c>
      <c r="D67" s="276">
        <v>0</v>
      </c>
      <c r="E67" s="276">
        <v>0</v>
      </c>
      <c r="F67" s="276">
        <v>0</v>
      </c>
      <c r="G67" s="276">
        <v>0</v>
      </c>
      <c r="H67" s="276">
        <v>0</v>
      </c>
      <c r="I67" s="276">
        <v>0</v>
      </c>
      <c r="J67" s="276">
        <v>0</v>
      </c>
      <c r="K67" s="276">
        <v>0</v>
      </c>
      <c r="L67" s="311">
        <v>1</v>
      </c>
      <c r="M67" s="312">
        <f t="shared" si="11"/>
        <v>1</v>
      </c>
      <c r="N67" s="17"/>
      <c r="P67" s="204" t="s">
        <v>531</v>
      </c>
      <c r="Q67" s="208"/>
      <c r="R67" s="246">
        <v>1</v>
      </c>
      <c r="S67" s="246">
        <v>0</v>
      </c>
      <c r="T67" s="246">
        <v>0</v>
      </c>
      <c r="U67" s="246">
        <v>0</v>
      </c>
      <c r="V67" s="246">
        <v>0</v>
      </c>
      <c r="W67" s="246">
        <v>0</v>
      </c>
      <c r="X67" s="246">
        <v>0</v>
      </c>
      <c r="Y67" s="246">
        <v>0</v>
      </c>
      <c r="Z67" s="246">
        <v>0</v>
      </c>
      <c r="AA67" s="322">
        <v>0</v>
      </c>
      <c r="AB67" s="323">
        <f t="shared" si="12"/>
        <v>1</v>
      </c>
    </row>
    <row r="68" spans="1:28" ht="15" customHeight="1">
      <c r="A68" s="237" t="s">
        <v>579</v>
      </c>
      <c r="B68" s="268"/>
      <c r="C68" s="276">
        <v>1</v>
      </c>
      <c r="D68" s="276">
        <v>0</v>
      </c>
      <c r="E68" s="276">
        <v>0</v>
      </c>
      <c r="F68" s="276">
        <v>0</v>
      </c>
      <c r="G68" s="276">
        <v>0</v>
      </c>
      <c r="H68" s="276">
        <v>0</v>
      </c>
      <c r="I68" s="276">
        <v>0</v>
      </c>
      <c r="J68" s="276">
        <v>0</v>
      </c>
      <c r="K68" s="276">
        <v>0</v>
      </c>
      <c r="L68" s="311">
        <v>0</v>
      </c>
      <c r="M68" s="312">
        <f t="shared" si="11"/>
        <v>1</v>
      </c>
      <c r="N68" s="17"/>
      <c r="P68" s="204" t="s">
        <v>532</v>
      </c>
      <c r="Q68" s="208"/>
      <c r="R68" s="246">
        <v>0</v>
      </c>
      <c r="S68" s="246">
        <v>1</v>
      </c>
      <c r="T68" s="246">
        <v>0</v>
      </c>
      <c r="U68" s="246">
        <v>0</v>
      </c>
      <c r="V68" s="246">
        <v>0</v>
      </c>
      <c r="W68" s="246">
        <v>0</v>
      </c>
      <c r="X68" s="246">
        <v>0</v>
      </c>
      <c r="Y68" s="246">
        <v>0</v>
      </c>
      <c r="Z68" s="246">
        <v>0</v>
      </c>
      <c r="AA68" s="322">
        <v>0</v>
      </c>
      <c r="AB68" s="323">
        <f t="shared" si="12"/>
        <v>1</v>
      </c>
    </row>
    <row r="69" spans="1:28" ht="15" customHeight="1">
      <c r="A69" s="237" t="s">
        <v>369</v>
      </c>
      <c r="B69" s="268"/>
      <c r="C69" s="276">
        <v>1</v>
      </c>
      <c r="D69" s="276">
        <v>1</v>
      </c>
      <c r="E69" s="276">
        <v>1</v>
      </c>
      <c r="F69" s="276">
        <v>2</v>
      </c>
      <c r="G69" s="276">
        <v>0</v>
      </c>
      <c r="H69" s="276">
        <v>0</v>
      </c>
      <c r="I69" s="276">
        <v>1</v>
      </c>
      <c r="J69" s="276">
        <v>1</v>
      </c>
      <c r="K69" s="276">
        <v>3</v>
      </c>
      <c r="L69" s="311">
        <v>1</v>
      </c>
      <c r="M69" s="312">
        <f t="shared" si="11"/>
        <v>11</v>
      </c>
      <c r="N69" s="17"/>
      <c r="P69" s="204" t="s">
        <v>379</v>
      </c>
      <c r="Q69" s="208"/>
      <c r="R69" s="246">
        <v>1</v>
      </c>
      <c r="S69" s="246">
        <v>1</v>
      </c>
      <c r="T69" s="246">
        <v>1</v>
      </c>
      <c r="U69" s="246">
        <v>0</v>
      </c>
      <c r="V69" s="246">
        <v>1</v>
      </c>
      <c r="W69" s="246">
        <v>2</v>
      </c>
      <c r="X69" s="246">
        <v>3</v>
      </c>
      <c r="Y69" s="246">
        <v>0</v>
      </c>
      <c r="Z69" s="246">
        <v>0</v>
      </c>
      <c r="AA69" s="322">
        <v>0</v>
      </c>
      <c r="AB69" s="323">
        <f t="shared" si="12"/>
        <v>9</v>
      </c>
    </row>
    <row r="70" spans="1:28" ht="15" customHeight="1">
      <c r="A70" s="237" t="s">
        <v>580</v>
      </c>
      <c r="B70" s="268"/>
      <c r="C70" s="276">
        <v>0</v>
      </c>
      <c r="D70" s="276">
        <v>0</v>
      </c>
      <c r="E70" s="276">
        <v>0</v>
      </c>
      <c r="F70" s="276">
        <v>0</v>
      </c>
      <c r="G70" s="276">
        <v>1</v>
      </c>
      <c r="H70" s="276">
        <v>0</v>
      </c>
      <c r="I70" s="276">
        <v>0</v>
      </c>
      <c r="J70" s="276">
        <v>0</v>
      </c>
      <c r="K70" s="276">
        <v>0</v>
      </c>
      <c r="L70" s="311">
        <v>0</v>
      </c>
      <c r="M70" s="312">
        <f t="shared" si="11"/>
        <v>1</v>
      </c>
      <c r="N70" s="17"/>
      <c r="P70" s="204" t="s">
        <v>468</v>
      </c>
      <c r="Q70" s="208"/>
      <c r="R70" s="246">
        <v>0</v>
      </c>
      <c r="S70" s="246">
        <v>0</v>
      </c>
      <c r="T70" s="246">
        <v>1</v>
      </c>
      <c r="U70" s="246">
        <v>0</v>
      </c>
      <c r="V70" s="246">
        <v>1</v>
      </c>
      <c r="W70" s="246">
        <v>0</v>
      </c>
      <c r="X70" s="246">
        <v>0</v>
      </c>
      <c r="Y70" s="246">
        <v>0</v>
      </c>
      <c r="Z70" s="246">
        <v>0</v>
      </c>
      <c r="AA70" s="322">
        <v>0</v>
      </c>
      <c r="AB70" s="323">
        <f t="shared" si="12"/>
        <v>2</v>
      </c>
    </row>
    <row r="71" spans="1:28" ht="15" customHeight="1">
      <c r="A71" s="237" t="s">
        <v>488</v>
      </c>
      <c r="B71" s="268"/>
      <c r="C71" s="276">
        <v>0</v>
      </c>
      <c r="D71" s="276">
        <v>0</v>
      </c>
      <c r="E71" s="276">
        <v>1</v>
      </c>
      <c r="F71" s="276">
        <v>0</v>
      </c>
      <c r="G71" s="276">
        <v>0</v>
      </c>
      <c r="H71" s="276">
        <v>0</v>
      </c>
      <c r="I71" s="276">
        <v>0</v>
      </c>
      <c r="J71" s="276">
        <v>0</v>
      </c>
      <c r="K71" s="276">
        <v>0</v>
      </c>
      <c r="L71" s="311">
        <v>0</v>
      </c>
      <c r="M71" s="312">
        <f t="shared" si="11"/>
        <v>1</v>
      </c>
      <c r="N71" s="17"/>
      <c r="P71" s="204" t="s">
        <v>427</v>
      </c>
      <c r="Q71" s="208"/>
      <c r="R71" s="246">
        <v>3</v>
      </c>
      <c r="S71" s="246">
        <v>2</v>
      </c>
      <c r="T71" s="246">
        <v>0</v>
      </c>
      <c r="U71" s="246">
        <v>0</v>
      </c>
      <c r="V71" s="246">
        <v>1</v>
      </c>
      <c r="W71" s="246">
        <v>1</v>
      </c>
      <c r="X71" s="246">
        <v>0</v>
      </c>
      <c r="Y71" s="246">
        <v>0</v>
      </c>
      <c r="Z71" s="246">
        <v>0</v>
      </c>
      <c r="AA71" s="322">
        <v>0</v>
      </c>
      <c r="AB71" s="323">
        <f t="shared" si="12"/>
        <v>7</v>
      </c>
    </row>
    <row r="72" spans="1:28" ht="15" customHeight="1">
      <c r="A72" s="237" t="s">
        <v>370</v>
      </c>
      <c r="B72" s="268"/>
      <c r="C72" s="276">
        <v>1</v>
      </c>
      <c r="D72" s="276">
        <v>0</v>
      </c>
      <c r="E72" s="276">
        <v>0</v>
      </c>
      <c r="F72" s="276">
        <v>0</v>
      </c>
      <c r="G72" s="276">
        <v>0</v>
      </c>
      <c r="H72" s="276">
        <v>1</v>
      </c>
      <c r="I72" s="276">
        <v>1</v>
      </c>
      <c r="J72" s="276">
        <v>0</v>
      </c>
      <c r="K72" s="276">
        <v>0</v>
      </c>
      <c r="L72" s="311">
        <v>0</v>
      </c>
      <c r="M72" s="312">
        <f t="shared" si="11"/>
        <v>3</v>
      </c>
      <c r="N72" s="17"/>
      <c r="P72" s="204" t="s">
        <v>380</v>
      </c>
      <c r="Q72" s="208"/>
      <c r="R72" s="246">
        <v>12</v>
      </c>
      <c r="S72" s="246">
        <v>1</v>
      </c>
      <c r="T72" s="246">
        <v>4</v>
      </c>
      <c r="U72" s="246">
        <v>2</v>
      </c>
      <c r="V72" s="246">
        <v>1</v>
      </c>
      <c r="W72" s="246">
        <v>0</v>
      </c>
      <c r="X72" s="246">
        <v>5</v>
      </c>
      <c r="Y72" s="246">
        <v>1</v>
      </c>
      <c r="Z72" s="246">
        <v>8</v>
      </c>
      <c r="AA72" s="322">
        <v>0</v>
      </c>
      <c r="AB72" s="323">
        <f t="shared" si="12"/>
        <v>34</v>
      </c>
    </row>
    <row r="73" spans="1:28" ht="15" customHeight="1">
      <c r="A73" s="237" t="s">
        <v>489</v>
      </c>
      <c r="B73" s="268"/>
      <c r="C73" s="276">
        <v>0</v>
      </c>
      <c r="D73" s="276">
        <v>1</v>
      </c>
      <c r="E73" s="276">
        <v>0</v>
      </c>
      <c r="F73" s="276">
        <v>0</v>
      </c>
      <c r="G73" s="276">
        <v>0</v>
      </c>
      <c r="H73" s="276">
        <v>1</v>
      </c>
      <c r="I73" s="276">
        <v>0</v>
      </c>
      <c r="J73" s="276">
        <v>1</v>
      </c>
      <c r="K73" s="276">
        <v>0</v>
      </c>
      <c r="L73" s="311">
        <v>0</v>
      </c>
      <c r="M73" s="312">
        <f t="shared" si="11"/>
        <v>3</v>
      </c>
      <c r="N73" s="17"/>
      <c r="P73" s="204" t="s">
        <v>533</v>
      </c>
      <c r="Q73" s="208"/>
      <c r="R73" s="246">
        <v>0</v>
      </c>
      <c r="S73" s="246">
        <v>1</v>
      </c>
      <c r="T73" s="246">
        <v>0</v>
      </c>
      <c r="U73" s="246">
        <v>0</v>
      </c>
      <c r="V73" s="246">
        <v>0</v>
      </c>
      <c r="W73" s="246">
        <v>0</v>
      </c>
      <c r="X73" s="246">
        <v>0</v>
      </c>
      <c r="Y73" s="246">
        <v>0</v>
      </c>
      <c r="Z73" s="246">
        <v>0</v>
      </c>
      <c r="AA73" s="322">
        <v>0</v>
      </c>
      <c r="AB73" s="323">
        <f t="shared" si="12"/>
        <v>1</v>
      </c>
    </row>
    <row r="74" spans="1:28" ht="15" customHeight="1">
      <c r="A74" s="237" t="s">
        <v>490</v>
      </c>
      <c r="B74" s="268"/>
      <c r="C74" s="276">
        <v>0</v>
      </c>
      <c r="D74" s="276">
        <v>0</v>
      </c>
      <c r="E74" s="276">
        <v>0</v>
      </c>
      <c r="F74" s="276">
        <v>1</v>
      </c>
      <c r="G74" s="276">
        <v>0</v>
      </c>
      <c r="H74" s="276">
        <v>0</v>
      </c>
      <c r="I74" s="276">
        <v>0</v>
      </c>
      <c r="J74" s="276">
        <v>0</v>
      </c>
      <c r="K74" s="276">
        <v>0</v>
      </c>
      <c r="L74" s="311">
        <v>0</v>
      </c>
      <c r="M74" s="312">
        <f t="shared" si="11"/>
        <v>1</v>
      </c>
      <c r="N74" s="17"/>
      <c r="P74" s="204" t="s">
        <v>534</v>
      </c>
      <c r="Q74" s="208"/>
      <c r="R74" s="246">
        <v>1</v>
      </c>
      <c r="S74" s="246">
        <v>0</v>
      </c>
      <c r="T74" s="246">
        <v>0</v>
      </c>
      <c r="U74" s="246">
        <v>1</v>
      </c>
      <c r="V74" s="246">
        <v>0</v>
      </c>
      <c r="W74" s="246">
        <v>0</v>
      </c>
      <c r="X74" s="246">
        <v>0</v>
      </c>
      <c r="Y74" s="246">
        <v>0</v>
      </c>
      <c r="Z74" s="246">
        <v>0</v>
      </c>
      <c r="AA74" s="322">
        <v>0</v>
      </c>
      <c r="AB74" s="323">
        <f t="shared" si="12"/>
        <v>2</v>
      </c>
    </row>
    <row r="75" spans="1:28" ht="15" customHeight="1">
      <c r="A75" s="237" t="s">
        <v>491</v>
      </c>
      <c r="B75" s="268"/>
      <c r="C75" s="276">
        <v>0</v>
      </c>
      <c r="D75" s="276">
        <v>0</v>
      </c>
      <c r="E75" s="276">
        <v>0</v>
      </c>
      <c r="F75" s="276">
        <v>0</v>
      </c>
      <c r="G75" s="276">
        <v>1</v>
      </c>
      <c r="H75" s="276">
        <v>0</v>
      </c>
      <c r="I75" s="276">
        <v>0</v>
      </c>
      <c r="J75" s="276">
        <v>0</v>
      </c>
      <c r="K75" s="276">
        <v>0</v>
      </c>
      <c r="L75" s="311">
        <v>0</v>
      </c>
      <c r="M75" s="312">
        <f t="shared" si="11"/>
        <v>1</v>
      </c>
      <c r="N75" s="17"/>
      <c r="P75" s="204" t="s">
        <v>492</v>
      </c>
      <c r="Q75" s="208"/>
      <c r="R75" s="246">
        <v>0</v>
      </c>
      <c r="S75" s="246">
        <v>0</v>
      </c>
      <c r="T75" s="246">
        <v>1</v>
      </c>
      <c r="U75" s="246">
        <v>3</v>
      </c>
      <c r="V75" s="246">
        <v>0</v>
      </c>
      <c r="W75" s="246">
        <v>0</v>
      </c>
      <c r="X75" s="246">
        <v>0</v>
      </c>
      <c r="Y75" s="246">
        <v>0</v>
      </c>
      <c r="Z75" s="246">
        <v>0</v>
      </c>
      <c r="AA75" s="322">
        <v>0</v>
      </c>
      <c r="AB75" s="323">
        <f t="shared" si="12"/>
        <v>4</v>
      </c>
    </row>
    <row r="76" spans="1:28" ht="15" customHeight="1">
      <c r="A76" s="237" t="s">
        <v>426</v>
      </c>
      <c r="B76" s="268"/>
      <c r="C76" s="276">
        <v>0</v>
      </c>
      <c r="D76" s="276">
        <v>0</v>
      </c>
      <c r="E76" s="276">
        <v>0</v>
      </c>
      <c r="F76" s="276">
        <v>0</v>
      </c>
      <c r="G76" s="276">
        <v>1</v>
      </c>
      <c r="H76" s="276">
        <v>0</v>
      </c>
      <c r="I76" s="276">
        <v>0</v>
      </c>
      <c r="J76" s="276">
        <v>0</v>
      </c>
      <c r="K76" s="276">
        <v>0</v>
      </c>
      <c r="L76" s="311">
        <v>1</v>
      </c>
      <c r="M76" s="312">
        <f t="shared" si="11"/>
        <v>2</v>
      </c>
      <c r="N76" s="17"/>
      <c r="P76" s="204" t="s">
        <v>469</v>
      </c>
      <c r="Q76" s="208"/>
      <c r="R76" s="246">
        <v>0</v>
      </c>
      <c r="S76" s="246">
        <v>1</v>
      </c>
      <c r="T76" s="246">
        <v>0</v>
      </c>
      <c r="U76" s="246">
        <v>0</v>
      </c>
      <c r="V76" s="246">
        <v>0</v>
      </c>
      <c r="W76" s="246">
        <v>0</v>
      </c>
      <c r="X76" s="246">
        <v>1</v>
      </c>
      <c r="Y76" s="246">
        <v>0</v>
      </c>
      <c r="Z76" s="246">
        <v>0</v>
      </c>
      <c r="AA76" s="322">
        <v>0</v>
      </c>
      <c r="AB76" s="323">
        <f t="shared" si="12"/>
        <v>2</v>
      </c>
    </row>
    <row r="77" spans="1:28" ht="15" customHeight="1">
      <c r="A77" s="237" t="s">
        <v>581</v>
      </c>
      <c r="B77" s="268"/>
      <c r="C77" s="276">
        <v>0</v>
      </c>
      <c r="D77" s="276">
        <v>1</v>
      </c>
      <c r="E77" s="276">
        <v>0</v>
      </c>
      <c r="F77" s="276">
        <v>0</v>
      </c>
      <c r="G77" s="276">
        <v>0</v>
      </c>
      <c r="H77" s="276">
        <v>0</v>
      </c>
      <c r="I77" s="276">
        <v>0</v>
      </c>
      <c r="J77" s="276">
        <v>0</v>
      </c>
      <c r="K77" s="276">
        <v>0</v>
      </c>
      <c r="L77" s="311">
        <v>0</v>
      </c>
      <c r="M77" s="312">
        <f t="shared" si="11"/>
        <v>1</v>
      </c>
      <c r="N77" s="17"/>
      <c r="P77" s="204" t="s">
        <v>428</v>
      </c>
      <c r="Q77" s="208"/>
      <c r="R77" s="246">
        <v>1</v>
      </c>
      <c r="S77" s="246">
        <v>0</v>
      </c>
      <c r="T77" s="246">
        <v>0</v>
      </c>
      <c r="U77" s="246">
        <v>0</v>
      </c>
      <c r="V77" s="246">
        <v>0</v>
      </c>
      <c r="W77" s="246">
        <v>0</v>
      </c>
      <c r="X77" s="246">
        <v>0</v>
      </c>
      <c r="Y77" s="246">
        <v>0</v>
      </c>
      <c r="Z77" s="246">
        <v>0</v>
      </c>
      <c r="AA77" s="322">
        <v>0</v>
      </c>
      <c r="AB77" s="323">
        <f t="shared" si="12"/>
        <v>1</v>
      </c>
    </row>
    <row r="78" spans="1:28" ht="15" customHeight="1">
      <c r="A78" s="237" t="s">
        <v>582</v>
      </c>
      <c r="B78" s="268"/>
      <c r="C78" s="276">
        <v>2</v>
      </c>
      <c r="D78" s="276">
        <v>1</v>
      </c>
      <c r="E78" s="276">
        <v>0</v>
      </c>
      <c r="F78" s="276">
        <v>0</v>
      </c>
      <c r="G78" s="276">
        <v>1</v>
      </c>
      <c r="H78" s="276">
        <v>0</v>
      </c>
      <c r="I78" s="276">
        <v>0</v>
      </c>
      <c r="J78" s="276">
        <v>1</v>
      </c>
      <c r="K78" s="276">
        <v>1</v>
      </c>
      <c r="L78" s="311">
        <v>1</v>
      </c>
      <c r="M78" s="312">
        <f t="shared" si="11"/>
        <v>7</v>
      </c>
      <c r="N78" s="17"/>
      <c r="P78" s="204" t="s">
        <v>381</v>
      </c>
      <c r="Q78" s="208"/>
      <c r="R78" s="246">
        <v>0</v>
      </c>
      <c r="S78" s="246">
        <v>0</v>
      </c>
      <c r="T78" s="246">
        <v>1</v>
      </c>
      <c r="U78" s="246">
        <v>3</v>
      </c>
      <c r="V78" s="246">
        <v>1</v>
      </c>
      <c r="W78" s="246">
        <v>2</v>
      </c>
      <c r="X78" s="246">
        <v>1</v>
      </c>
      <c r="Y78" s="246">
        <v>2</v>
      </c>
      <c r="Z78" s="246">
        <v>0</v>
      </c>
      <c r="AA78" s="322">
        <v>0</v>
      </c>
      <c r="AB78" s="323">
        <f t="shared" si="12"/>
        <v>10</v>
      </c>
    </row>
    <row r="79" spans="1:28" ht="15" customHeight="1">
      <c r="A79" s="237" t="s">
        <v>371</v>
      </c>
      <c r="B79" s="268"/>
      <c r="C79" s="276">
        <v>0</v>
      </c>
      <c r="D79" s="276">
        <v>2</v>
      </c>
      <c r="E79" s="276">
        <v>2</v>
      </c>
      <c r="F79" s="276">
        <v>1</v>
      </c>
      <c r="G79" s="276">
        <v>2</v>
      </c>
      <c r="H79" s="276">
        <v>1</v>
      </c>
      <c r="I79" s="276">
        <v>1</v>
      </c>
      <c r="J79" s="276">
        <v>3</v>
      </c>
      <c r="K79" s="276">
        <v>1</v>
      </c>
      <c r="L79" s="311">
        <v>3</v>
      </c>
      <c r="M79" s="312">
        <f t="shared" si="11"/>
        <v>16</v>
      </c>
      <c r="N79" s="17"/>
      <c r="P79" s="204" t="s">
        <v>535</v>
      </c>
      <c r="Q79" s="208"/>
      <c r="R79" s="246">
        <v>0</v>
      </c>
      <c r="S79" s="246">
        <v>1</v>
      </c>
      <c r="T79" s="246">
        <v>0</v>
      </c>
      <c r="U79" s="246">
        <v>0</v>
      </c>
      <c r="V79" s="246">
        <v>0</v>
      </c>
      <c r="W79" s="246">
        <v>0</v>
      </c>
      <c r="X79" s="246">
        <v>0</v>
      </c>
      <c r="Y79" s="246">
        <v>0</v>
      </c>
      <c r="Z79" s="246">
        <v>0</v>
      </c>
      <c r="AA79" s="322">
        <v>0</v>
      </c>
      <c r="AB79" s="323">
        <f t="shared" si="12"/>
        <v>1</v>
      </c>
    </row>
    <row r="80" spans="1:28" ht="15" customHeight="1">
      <c r="A80" s="237" t="s">
        <v>372</v>
      </c>
      <c r="B80" s="268"/>
      <c r="C80" s="276">
        <v>2</v>
      </c>
      <c r="D80" s="276">
        <v>1</v>
      </c>
      <c r="E80" s="276">
        <v>1</v>
      </c>
      <c r="F80" s="276">
        <v>0</v>
      </c>
      <c r="G80" s="276">
        <v>0</v>
      </c>
      <c r="H80" s="276">
        <v>2</v>
      </c>
      <c r="I80" s="276">
        <v>0</v>
      </c>
      <c r="J80" s="276">
        <v>1</v>
      </c>
      <c r="K80" s="276">
        <v>0</v>
      </c>
      <c r="L80" s="311">
        <v>0</v>
      </c>
      <c r="M80" s="312">
        <f t="shared" si="11"/>
        <v>7</v>
      </c>
      <c r="N80" s="17"/>
      <c r="P80" s="204" t="s">
        <v>536</v>
      </c>
      <c r="Q80" s="208"/>
      <c r="R80" s="246">
        <v>0</v>
      </c>
      <c r="S80" s="246">
        <v>0</v>
      </c>
      <c r="T80" s="246">
        <v>1</v>
      </c>
      <c r="U80" s="246">
        <v>0</v>
      </c>
      <c r="V80" s="246">
        <v>0</v>
      </c>
      <c r="W80" s="246">
        <v>0</v>
      </c>
      <c r="X80" s="246">
        <v>0</v>
      </c>
      <c r="Y80" s="246">
        <v>0</v>
      </c>
      <c r="Z80" s="246">
        <v>0</v>
      </c>
      <c r="AA80" s="322">
        <v>0</v>
      </c>
      <c r="AB80" s="323">
        <f t="shared" si="12"/>
        <v>1</v>
      </c>
    </row>
    <row r="81" spans="1:28" ht="15" customHeight="1">
      <c r="A81" s="237" t="s">
        <v>464</v>
      </c>
      <c r="B81" s="268"/>
      <c r="C81" s="276">
        <v>2</v>
      </c>
      <c r="D81" s="276">
        <v>3</v>
      </c>
      <c r="E81" s="276">
        <v>2</v>
      </c>
      <c r="F81" s="276">
        <v>4</v>
      </c>
      <c r="G81" s="276">
        <v>2</v>
      </c>
      <c r="H81" s="276">
        <v>3</v>
      </c>
      <c r="I81" s="276">
        <v>0</v>
      </c>
      <c r="J81" s="276">
        <v>0</v>
      </c>
      <c r="K81" s="276">
        <v>0</v>
      </c>
      <c r="L81" s="311">
        <v>0</v>
      </c>
      <c r="M81" s="312">
        <f t="shared" si="11"/>
        <v>16</v>
      </c>
      <c r="N81" s="17"/>
      <c r="P81" s="204" t="s">
        <v>537</v>
      </c>
      <c r="Q81" s="208"/>
      <c r="R81" s="246">
        <v>0</v>
      </c>
      <c r="S81" s="246">
        <v>0</v>
      </c>
      <c r="T81" s="246">
        <v>0</v>
      </c>
      <c r="U81" s="246">
        <v>0</v>
      </c>
      <c r="V81" s="246">
        <v>0</v>
      </c>
      <c r="W81" s="246">
        <v>1</v>
      </c>
      <c r="X81" s="246">
        <v>0</v>
      </c>
      <c r="Y81" s="246">
        <v>0</v>
      </c>
      <c r="Z81" s="246">
        <v>0</v>
      </c>
      <c r="AA81" s="322">
        <v>0</v>
      </c>
      <c r="AB81" s="323">
        <f t="shared" si="12"/>
        <v>1</v>
      </c>
    </row>
    <row r="82" spans="1:28" ht="15" customHeight="1">
      <c r="A82" s="237" t="s">
        <v>465</v>
      </c>
      <c r="B82" s="268"/>
      <c r="C82" s="276">
        <v>4</v>
      </c>
      <c r="D82" s="276">
        <v>0</v>
      </c>
      <c r="E82" s="276">
        <v>0</v>
      </c>
      <c r="F82" s="276">
        <v>0</v>
      </c>
      <c r="G82" s="276">
        <v>2</v>
      </c>
      <c r="H82" s="276">
        <v>1</v>
      </c>
      <c r="I82" s="276">
        <v>1</v>
      </c>
      <c r="J82" s="276">
        <v>0</v>
      </c>
      <c r="K82" s="276">
        <v>1</v>
      </c>
      <c r="L82" s="311">
        <v>0</v>
      </c>
      <c r="M82" s="312">
        <f t="shared" si="11"/>
        <v>9</v>
      </c>
      <c r="N82" s="17"/>
      <c r="P82" s="204" t="s">
        <v>538</v>
      </c>
      <c r="Q82" s="208"/>
      <c r="R82" s="246">
        <v>0</v>
      </c>
      <c r="S82" s="246">
        <v>1</v>
      </c>
      <c r="T82" s="246">
        <v>0</v>
      </c>
      <c r="U82" s="246">
        <v>0</v>
      </c>
      <c r="V82" s="246">
        <v>0</v>
      </c>
      <c r="W82" s="246">
        <v>0</v>
      </c>
      <c r="X82" s="246">
        <v>0</v>
      </c>
      <c r="Y82" s="246">
        <v>0</v>
      </c>
      <c r="Z82" s="246">
        <v>0</v>
      </c>
      <c r="AA82" s="322">
        <v>0</v>
      </c>
      <c r="AB82" s="323">
        <f t="shared" si="12"/>
        <v>1</v>
      </c>
    </row>
    <row r="83" spans="1:28" ht="15" customHeight="1">
      <c r="A83" s="237" t="s">
        <v>590</v>
      </c>
      <c r="B83" s="268"/>
      <c r="C83" s="276">
        <v>15</v>
      </c>
      <c r="D83" s="276">
        <v>34</v>
      </c>
      <c r="E83" s="276">
        <v>17</v>
      </c>
      <c r="F83" s="276">
        <v>25</v>
      </c>
      <c r="G83" s="276">
        <v>25</v>
      </c>
      <c r="H83" s="276">
        <v>26</v>
      </c>
      <c r="I83" s="276">
        <v>27</v>
      </c>
      <c r="J83" s="276">
        <v>39</v>
      </c>
      <c r="K83" s="276">
        <v>37</v>
      </c>
      <c r="L83" s="311">
        <v>20</v>
      </c>
      <c r="M83" s="312">
        <f t="shared" si="11"/>
        <v>265</v>
      </c>
      <c r="N83" s="17"/>
      <c r="P83" s="204" t="s">
        <v>493</v>
      </c>
      <c r="Q83" s="208"/>
      <c r="R83" s="246">
        <v>0</v>
      </c>
      <c r="S83" s="246">
        <v>0</v>
      </c>
      <c r="T83" s="246">
        <v>0</v>
      </c>
      <c r="U83" s="246">
        <v>0</v>
      </c>
      <c r="V83" s="246">
        <v>0</v>
      </c>
      <c r="W83" s="246">
        <v>0</v>
      </c>
      <c r="X83" s="246">
        <v>1</v>
      </c>
      <c r="Y83" s="246">
        <v>0</v>
      </c>
      <c r="Z83" s="246">
        <v>0</v>
      </c>
      <c r="AA83" s="322">
        <v>0</v>
      </c>
      <c r="AB83" s="323">
        <f t="shared" si="12"/>
        <v>1</v>
      </c>
    </row>
    <row r="84" spans="1:28" ht="15" customHeight="1">
      <c r="A84" s="237" t="s">
        <v>589</v>
      </c>
      <c r="B84" s="268"/>
      <c r="C84" s="276">
        <v>18</v>
      </c>
      <c r="D84" s="276">
        <v>13</v>
      </c>
      <c r="E84" s="276">
        <v>11</v>
      </c>
      <c r="F84" s="276">
        <v>34</v>
      </c>
      <c r="G84" s="276">
        <v>17</v>
      </c>
      <c r="H84" s="276">
        <v>18</v>
      </c>
      <c r="I84" s="276">
        <v>28</v>
      </c>
      <c r="J84" s="276">
        <v>39</v>
      </c>
      <c r="K84" s="276">
        <v>32</v>
      </c>
      <c r="L84" s="311">
        <v>21</v>
      </c>
      <c r="M84" s="312">
        <f t="shared" si="11"/>
        <v>231</v>
      </c>
      <c r="N84" s="17"/>
      <c r="P84" s="204" t="s">
        <v>539</v>
      </c>
      <c r="Q84" s="208"/>
      <c r="R84" s="246">
        <v>0</v>
      </c>
      <c r="S84" s="246">
        <v>0</v>
      </c>
      <c r="T84" s="246">
        <v>0</v>
      </c>
      <c r="U84" s="246">
        <v>2</v>
      </c>
      <c r="V84" s="246">
        <v>0</v>
      </c>
      <c r="W84" s="246">
        <v>0</v>
      </c>
      <c r="X84" s="246">
        <v>0</v>
      </c>
      <c r="Y84" s="246">
        <v>0</v>
      </c>
      <c r="Z84" s="246">
        <v>0</v>
      </c>
      <c r="AA84" s="322">
        <v>1</v>
      </c>
      <c r="AB84" s="323">
        <f t="shared" si="12"/>
        <v>3</v>
      </c>
    </row>
    <row r="85" spans="1:28" ht="15" customHeight="1">
      <c r="A85" s="237" t="s">
        <v>373</v>
      </c>
      <c r="B85" s="268"/>
      <c r="C85" s="276">
        <v>0</v>
      </c>
      <c r="D85" s="276">
        <v>0</v>
      </c>
      <c r="E85" s="276">
        <v>0</v>
      </c>
      <c r="F85" s="276">
        <v>0</v>
      </c>
      <c r="G85" s="276">
        <v>0</v>
      </c>
      <c r="H85" s="276">
        <v>2</v>
      </c>
      <c r="I85" s="276">
        <v>0</v>
      </c>
      <c r="J85" s="276">
        <v>0</v>
      </c>
      <c r="K85" s="276">
        <v>0</v>
      </c>
      <c r="L85" s="311">
        <v>2</v>
      </c>
      <c r="M85" s="312">
        <f t="shared" si="11"/>
        <v>4</v>
      </c>
      <c r="N85" s="17"/>
      <c r="P85" s="204" t="s">
        <v>494</v>
      </c>
      <c r="Q85" s="208"/>
      <c r="R85" s="246">
        <v>0</v>
      </c>
      <c r="S85" s="246">
        <v>1</v>
      </c>
      <c r="T85" s="246">
        <v>0</v>
      </c>
      <c r="U85" s="246">
        <v>0</v>
      </c>
      <c r="V85" s="246">
        <v>0</v>
      </c>
      <c r="W85" s="246">
        <v>1</v>
      </c>
      <c r="X85" s="246">
        <v>0</v>
      </c>
      <c r="Y85" s="246">
        <v>0</v>
      </c>
      <c r="Z85" s="246">
        <v>0</v>
      </c>
      <c r="AA85" s="322">
        <v>0</v>
      </c>
      <c r="AB85" s="323">
        <f t="shared" si="12"/>
        <v>2</v>
      </c>
    </row>
    <row r="86" spans="1:28" ht="15" customHeight="1">
      <c r="A86" s="237" t="s">
        <v>374</v>
      </c>
      <c r="B86" s="268"/>
      <c r="C86" s="276">
        <v>2</v>
      </c>
      <c r="D86" s="276">
        <v>3</v>
      </c>
      <c r="E86" s="276">
        <v>3</v>
      </c>
      <c r="F86" s="276">
        <v>3</v>
      </c>
      <c r="G86" s="276">
        <v>3</v>
      </c>
      <c r="H86" s="276">
        <v>6</v>
      </c>
      <c r="I86" s="276">
        <v>1</v>
      </c>
      <c r="J86" s="276">
        <v>2</v>
      </c>
      <c r="K86" s="276">
        <v>3</v>
      </c>
      <c r="L86" s="311">
        <v>2</v>
      </c>
      <c r="M86" s="312">
        <f t="shared" si="11"/>
        <v>28</v>
      </c>
      <c r="N86" s="17"/>
      <c r="P86" s="204" t="s">
        <v>382</v>
      </c>
      <c r="Q86" s="208"/>
      <c r="R86" s="246">
        <v>1</v>
      </c>
      <c r="S86" s="246">
        <v>0</v>
      </c>
      <c r="T86" s="246">
        <v>0</v>
      </c>
      <c r="U86" s="246">
        <v>0</v>
      </c>
      <c r="V86" s="246">
        <v>0</v>
      </c>
      <c r="W86" s="246">
        <v>0</v>
      </c>
      <c r="X86" s="246">
        <v>0</v>
      </c>
      <c r="Y86" s="246">
        <v>1</v>
      </c>
      <c r="Z86" s="246">
        <v>0</v>
      </c>
      <c r="AA86" s="322">
        <v>0</v>
      </c>
      <c r="AB86" s="323">
        <f t="shared" si="12"/>
        <v>2</v>
      </c>
    </row>
    <row r="87" spans="1:28" ht="15" customHeight="1">
      <c r="A87" s="237" t="s">
        <v>375</v>
      </c>
      <c r="B87" s="268"/>
      <c r="C87" s="276">
        <v>2</v>
      </c>
      <c r="D87" s="276">
        <v>4</v>
      </c>
      <c r="E87" s="276">
        <v>1</v>
      </c>
      <c r="F87" s="276">
        <v>3</v>
      </c>
      <c r="G87" s="276">
        <v>0</v>
      </c>
      <c r="H87" s="276">
        <v>5</v>
      </c>
      <c r="I87" s="276">
        <v>0</v>
      </c>
      <c r="J87" s="276">
        <v>4</v>
      </c>
      <c r="K87" s="276">
        <v>1</v>
      </c>
      <c r="L87" s="311">
        <v>1</v>
      </c>
      <c r="M87" s="312">
        <f t="shared" si="11"/>
        <v>21</v>
      </c>
      <c r="N87" s="17"/>
      <c r="P87" s="204" t="s">
        <v>383</v>
      </c>
      <c r="Q87" s="208"/>
      <c r="R87" s="246">
        <v>9</v>
      </c>
      <c r="S87" s="246">
        <v>10</v>
      </c>
      <c r="T87" s="246">
        <v>6</v>
      </c>
      <c r="U87" s="246">
        <v>13</v>
      </c>
      <c r="V87" s="246">
        <v>6</v>
      </c>
      <c r="W87" s="246">
        <v>2</v>
      </c>
      <c r="X87" s="246">
        <v>2</v>
      </c>
      <c r="Y87" s="246">
        <v>0</v>
      </c>
      <c r="Z87" s="246">
        <v>5</v>
      </c>
      <c r="AA87" s="322">
        <v>1</v>
      </c>
      <c r="AB87" s="323">
        <f t="shared" si="12"/>
        <v>54</v>
      </c>
    </row>
    <row r="88" spans="1:28" ht="15" customHeight="1">
      <c r="A88" s="237" t="s">
        <v>376</v>
      </c>
      <c r="B88" s="268"/>
      <c r="C88" s="276">
        <v>0</v>
      </c>
      <c r="D88" s="276">
        <v>0</v>
      </c>
      <c r="E88" s="276">
        <v>1</v>
      </c>
      <c r="F88" s="276">
        <v>1</v>
      </c>
      <c r="G88" s="276">
        <v>0</v>
      </c>
      <c r="H88" s="276">
        <v>1</v>
      </c>
      <c r="I88" s="276">
        <v>2</v>
      </c>
      <c r="J88" s="276">
        <v>4</v>
      </c>
      <c r="K88" s="276">
        <v>0</v>
      </c>
      <c r="L88" s="311">
        <v>1</v>
      </c>
      <c r="M88" s="312">
        <f t="shared" si="11"/>
        <v>10</v>
      </c>
      <c r="N88" s="17"/>
      <c r="P88" s="204" t="s">
        <v>478</v>
      </c>
      <c r="Q88" s="208"/>
      <c r="R88" s="246">
        <v>1</v>
      </c>
      <c r="S88" s="246">
        <v>0</v>
      </c>
      <c r="T88" s="246">
        <v>0</v>
      </c>
      <c r="U88" s="246">
        <v>0</v>
      </c>
      <c r="V88" s="246">
        <v>0</v>
      </c>
      <c r="W88" s="246">
        <v>0</v>
      </c>
      <c r="X88" s="246">
        <v>0</v>
      </c>
      <c r="Y88" s="246">
        <v>0</v>
      </c>
      <c r="Z88" s="246">
        <v>0</v>
      </c>
      <c r="AA88" s="322">
        <v>0</v>
      </c>
      <c r="AB88" s="323">
        <f t="shared" si="12"/>
        <v>1</v>
      </c>
    </row>
    <row r="89" spans="1:28" ht="15" customHeight="1">
      <c r="A89" s="237" t="s">
        <v>377</v>
      </c>
      <c r="B89" s="268"/>
      <c r="C89" s="276">
        <v>0</v>
      </c>
      <c r="D89" s="276">
        <v>0</v>
      </c>
      <c r="E89" s="276">
        <v>1</v>
      </c>
      <c r="F89" s="276">
        <v>1</v>
      </c>
      <c r="G89" s="276">
        <v>1</v>
      </c>
      <c r="H89" s="276">
        <v>2</v>
      </c>
      <c r="I89" s="276">
        <v>1</v>
      </c>
      <c r="J89" s="276">
        <v>2</v>
      </c>
      <c r="K89" s="276">
        <v>1</v>
      </c>
      <c r="L89" s="311">
        <v>3</v>
      </c>
      <c r="M89" s="312">
        <f t="shared" si="11"/>
        <v>12</v>
      </c>
      <c r="N89" s="17"/>
      <c r="P89" s="204" t="s">
        <v>495</v>
      </c>
      <c r="Q89" s="208"/>
      <c r="R89" s="246">
        <v>0</v>
      </c>
      <c r="S89" s="246">
        <v>1</v>
      </c>
      <c r="T89" s="246">
        <v>0</v>
      </c>
      <c r="U89" s="246">
        <v>0</v>
      </c>
      <c r="V89" s="246">
        <v>0</v>
      </c>
      <c r="W89" s="246">
        <v>0</v>
      </c>
      <c r="X89" s="246">
        <v>0</v>
      </c>
      <c r="Y89" s="246">
        <v>0</v>
      </c>
      <c r="Z89" s="246">
        <v>0</v>
      </c>
      <c r="AA89" s="322">
        <v>1</v>
      </c>
      <c r="AB89" s="323">
        <f t="shared" si="12"/>
        <v>2</v>
      </c>
    </row>
    <row r="90" spans="1:28" ht="15" customHeight="1">
      <c r="A90" s="237" t="s">
        <v>329</v>
      </c>
      <c r="B90" s="268"/>
      <c r="C90" s="276">
        <v>2</v>
      </c>
      <c r="D90" s="276">
        <v>0</v>
      </c>
      <c r="E90" s="276">
        <v>0</v>
      </c>
      <c r="F90" s="276">
        <v>1</v>
      </c>
      <c r="G90" s="276">
        <v>0</v>
      </c>
      <c r="H90" s="276">
        <v>1</v>
      </c>
      <c r="I90" s="276">
        <v>3</v>
      </c>
      <c r="J90" s="276">
        <v>1</v>
      </c>
      <c r="K90" s="276">
        <v>1</v>
      </c>
      <c r="L90" s="311">
        <v>6</v>
      </c>
      <c r="M90" s="312">
        <f t="shared" si="11"/>
        <v>15</v>
      </c>
      <c r="N90" s="17"/>
      <c r="P90" s="204" t="s">
        <v>540</v>
      </c>
      <c r="Q90" s="208"/>
      <c r="R90" s="246">
        <v>1</v>
      </c>
      <c r="S90" s="246">
        <v>0</v>
      </c>
      <c r="T90" s="246">
        <v>0</v>
      </c>
      <c r="U90" s="246">
        <v>0</v>
      </c>
      <c r="V90" s="246">
        <v>0</v>
      </c>
      <c r="W90" s="246">
        <v>0</v>
      </c>
      <c r="X90" s="246">
        <v>0</v>
      </c>
      <c r="Y90" s="246">
        <v>0</v>
      </c>
      <c r="Z90" s="246">
        <v>0</v>
      </c>
      <c r="AA90" s="322">
        <v>0</v>
      </c>
      <c r="AB90" s="323">
        <f t="shared" si="12"/>
        <v>1</v>
      </c>
    </row>
    <row r="91" spans="1:28" ht="15" customHeight="1">
      <c r="A91" s="237" t="s">
        <v>466</v>
      </c>
      <c r="B91" s="268"/>
      <c r="C91" s="276">
        <v>0</v>
      </c>
      <c r="D91" s="276">
        <v>0</v>
      </c>
      <c r="E91" s="276">
        <v>0</v>
      </c>
      <c r="F91" s="276">
        <v>2</v>
      </c>
      <c r="G91" s="276">
        <v>0</v>
      </c>
      <c r="H91" s="276">
        <v>0</v>
      </c>
      <c r="I91" s="276">
        <v>0</v>
      </c>
      <c r="J91" s="276">
        <v>0</v>
      </c>
      <c r="K91" s="276">
        <v>0</v>
      </c>
      <c r="L91" s="311">
        <v>0</v>
      </c>
      <c r="M91" s="312">
        <f t="shared" si="11"/>
        <v>2</v>
      </c>
      <c r="N91" s="17"/>
      <c r="P91" s="204" t="s">
        <v>429</v>
      </c>
      <c r="Q91" s="208"/>
      <c r="R91" s="246">
        <v>0</v>
      </c>
      <c r="S91" s="246">
        <v>4</v>
      </c>
      <c r="T91" s="246">
        <v>3</v>
      </c>
      <c r="U91" s="246">
        <v>0</v>
      </c>
      <c r="V91" s="246">
        <v>0</v>
      </c>
      <c r="W91" s="246">
        <v>0</v>
      </c>
      <c r="X91" s="246">
        <v>0</v>
      </c>
      <c r="Y91" s="246">
        <v>0</v>
      </c>
      <c r="Z91" s="246">
        <v>0</v>
      </c>
      <c r="AA91" s="322">
        <v>0</v>
      </c>
      <c r="AB91" s="323">
        <f t="shared" si="12"/>
        <v>7</v>
      </c>
    </row>
    <row r="92" spans="1:28" ht="15" customHeight="1">
      <c r="A92" s="237" t="s">
        <v>583</v>
      </c>
      <c r="B92" s="268"/>
      <c r="C92" s="276">
        <v>0</v>
      </c>
      <c r="D92" s="276">
        <v>1</v>
      </c>
      <c r="E92" s="276">
        <v>0</v>
      </c>
      <c r="F92" s="276">
        <v>0</v>
      </c>
      <c r="G92" s="276">
        <v>0</v>
      </c>
      <c r="H92" s="276">
        <v>0</v>
      </c>
      <c r="I92" s="276">
        <v>0</v>
      </c>
      <c r="J92" s="276">
        <v>0</v>
      </c>
      <c r="K92" s="276">
        <v>0</v>
      </c>
      <c r="L92" s="311">
        <v>0</v>
      </c>
      <c r="M92" s="312">
        <f t="shared" si="11"/>
        <v>1</v>
      </c>
      <c r="N92" s="47"/>
      <c r="P92" s="204" t="s">
        <v>541</v>
      </c>
      <c r="Q92" s="208"/>
      <c r="R92" s="246">
        <v>0</v>
      </c>
      <c r="S92" s="246">
        <v>0</v>
      </c>
      <c r="T92" s="246">
        <v>0</v>
      </c>
      <c r="U92" s="246">
        <v>0</v>
      </c>
      <c r="V92" s="246">
        <v>0</v>
      </c>
      <c r="W92" s="246">
        <v>4</v>
      </c>
      <c r="X92" s="246">
        <v>0</v>
      </c>
      <c r="Y92" s="246">
        <v>1</v>
      </c>
      <c r="Z92" s="246">
        <v>0</v>
      </c>
      <c r="AA92" s="322">
        <v>0</v>
      </c>
      <c r="AB92" s="323">
        <f t="shared" si="12"/>
        <v>5</v>
      </c>
    </row>
    <row r="93" spans="1:28" ht="15" customHeight="1">
      <c r="A93" s="237" t="s">
        <v>584</v>
      </c>
      <c r="B93" s="268"/>
      <c r="C93" s="276">
        <v>0</v>
      </c>
      <c r="D93" s="276">
        <v>0</v>
      </c>
      <c r="E93" s="276">
        <v>0</v>
      </c>
      <c r="F93" s="276">
        <v>0</v>
      </c>
      <c r="G93" s="276">
        <v>0</v>
      </c>
      <c r="H93" s="276">
        <v>1</v>
      </c>
      <c r="I93" s="276">
        <v>0</v>
      </c>
      <c r="J93" s="276">
        <v>0</v>
      </c>
      <c r="K93" s="276">
        <v>0</v>
      </c>
      <c r="L93" s="311">
        <v>0</v>
      </c>
      <c r="M93" s="312">
        <f t="shared" si="11"/>
        <v>1</v>
      </c>
      <c r="N93" s="17"/>
      <c r="P93" s="204" t="s">
        <v>479</v>
      </c>
      <c r="Q93" s="208"/>
      <c r="R93" s="246">
        <v>21</v>
      </c>
      <c r="S93" s="246">
        <v>5</v>
      </c>
      <c r="T93" s="246">
        <v>2</v>
      </c>
      <c r="U93" s="246">
        <v>4</v>
      </c>
      <c r="V93" s="246">
        <v>5</v>
      </c>
      <c r="W93" s="246">
        <v>4</v>
      </c>
      <c r="X93" s="246">
        <v>16</v>
      </c>
      <c r="Y93" s="246">
        <v>12</v>
      </c>
      <c r="Z93" s="246">
        <v>1</v>
      </c>
      <c r="AA93" s="322">
        <v>7</v>
      </c>
      <c r="AB93" s="323">
        <f t="shared" si="12"/>
        <v>77</v>
      </c>
    </row>
    <row r="94" spans="1:28" ht="15" customHeight="1">
      <c r="A94" s="237" t="s">
        <v>585</v>
      </c>
      <c r="B94" s="268"/>
      <c r="C94" s="276">
        <v>0</v>
      </c>
      <c r="D94" s="276">
        <v>0</v>
      </c>
      <c r="E94" s="276">
        <v>0</v>
      </c>
      <c r="F94" s="276">
        <v>0</v>
      </c>
      <c r="G94" s="276">
        <v>0</v>
      </c>
      <c r="H94" s="276">
        <v>3</v>
      </c>
      <c r="I94" s="276">
        <v>0</v>
      </c>
      <c r="J94" s="276">
        <v>0</v>
      </c>
      <c r="K94" s="276">
        <v>0</v>
      </c>
      <c r="L94" s="311">
        <v>1</v>
      </c>
      <c r="M94" s="312">
        <f t="shared" si="11"/>
        <v>4</v>
      </c>
      <c r="N94" s="17"/>
      <c r="P94" s="204" t="s">
        <v>542</v>
      </c>
      <c r="Q94" s="208"/>
      <c r="R94" s="246">
        <v>1</v>
      </c>
      <c r="S94" s="246">
        <v>1</v>
      </c>
      <c r="T94" s="246">
        <v>0</v>
      </c>
      <c r="U94" s="246">
        <v>0</v>
      </c>
      <c r="V94" s="246">
        <v>0</v>
      </c>
      <c r="W94" s="246">
        <v>0</v>
      </c>
      <c r="X94" s="246">
        <v>0</v>
      </c>
      <c r="Y94" s="246">
        <v>0</v>
      </c>
      <c r="Z94" s="246">
        <v>0</v>
      </c>
      <c r="AA94" s="322">
        <v>1</v>
      </c>
      <c r="AB94" s="323">
        <f t="shared" si="12"/>
        <v>3</v>
      </c>
    </row>
    <row r="95" spans="1:28" ht="15" customHeight="1">
      <c r="A95" s="237" t="s">
        <v>586</v>
      </c>
      <c r="B95" s="268"/>
      <c r="C95" s="276">
        <v>0</v>
      </c>
      <c r="D95" s="276">
        <v>0</v>
      </c>
      <c r="E95" s="276">
        <v>0</v>
      </c>
      <c r="F95" s="276">
        <v>0</v>
      </c>
      <c r="G95" s="276">
        <v>2</v>
      </c>
      <c r="H95" s="276">
        <v>0</v>
      </c>
      <c r="I95" s="276">
        <v>0</v>
      </c>
      <c r="J95" s="276">
        <v>0</v>
      </c>
      <c r="K95" s="276">
        <v>1</v>
      </c>
      <c r="L95" s="311">
        <v>0</v>
      </c>
      <c r="M95" s="312">
        <f t="shared" si="11"/>
        <v>3</v>
      </c>
      <c r="N95" s="17"/>
      <c r="P95" s="204" t="s">
        <v>430</v>
      </c>
      <c r="Q95" s="208"/>
      <c r="R95" s="246">
        <v>0</v>
      </c>
      <c r="S95" s="246">
        <v>3</v>
      </c>
      <c r="T95" s="246">
        <v>0</v>
      </c>
      <c r="U95" s="246">
        <v>2</v>
      </c>
      <c r="V95" s="246">
        <v>0</v>
      </c>
      <c r="W95" s="246">
        <v>0</v>
      </c>
      <c r="X95" s="246">
        <v>2</v>
      </c>
      <c r="Y95" s="246">
        <v>3</v>
      </c>
      <c r="Z95" s="246">
        <v>1</v>
      </c>
      <c r="AA95" s="322">
        <v>5</v>
      </c>
      <c r="AB95" s="323">
        <f t="shared" si="12"/>
        <v>16</v>
      </c>
    </row>
    <row r="96" spans="1:28" ht="15" customHeight="1">
      <c r="A96" s="237" t="s">
        <v>587</v>
      </c>
      <c r="B96" s="268"/>
      <c r="C96" s="276">
        <v>0</v>
      </c>
      <c r="D96" s="276">
        <v>0</v>
      </c>
      <c r="E96" s="276">
        <v>0</v>
      </c>
      <c r="F96" s="276">
        <v>0</v>
      </c>
      <c r="G96" s="276">
        <v>1</v>
      </c>
      <c r="H96" s="276">
        <v>0</v>
      </c>
      <c r="I96" s="276">
        <v>0</v>
      </c>
      <c r="J96" s="276">
        <v>0</v>
      </c>
      <c r="K96" s="276">
        <v>1</v>
      </c>
      <c r="L96" s="311">
        <v>0</v>
      </c>
      <c r="M96" s="312">
        <f t="shared" si="11"/>
        <v>2</v>
      </c>
      <c r="N96" s="17"/>
      <c r="P96" s="204" t="s">
        <v>480</v>
      </c>
      <c r="Q96" s="208"/>
      <c r="R96" s="246">
        <v>0</v>
      </c>
      <c r="S96" s="246">
        <v>0</v>
      </c>
      <c r="T96" s="246">
        <v>0</v>
      </c>
      <c r="U96" s="246">
        <v>0</v>
      </c>
      <c r="V96" s="246">
        <v>0</v>
      </c>
      <c r="W96" s="246">
        <v>1</v>
      </c>
      <c r="X96" s="246">
        <v>0</v>
      </c>
      <c r="Y96" s="246">
        <v>0</v>
      </c>
      <c r="Z96" s="246">
        <v>0</v>
      </c>
      <c r="AA96" s="322">
        <v>0</v>
      </c>
      <c r="AB96" s="323">
        <f t="shared" si="12"/>
        <v>1</v>
      </c>
    </row>
    <row r="97" spans="1:28" ht="15" customHeight="1" thickBot="1">
      <c r="A97" s="262" t="s">
        <v>588</v>
      </c>
      <c r="B97" s="269"/>
      <c r="C97" s="277">
        <v>0</v>
      </c>
      <c r="D97" s="277">
        <v>0</v>
      </c>
      <c r="E97" s="277">
        <v>0</v>
      </c>
      <c r="F97" s="277">
        <v>1</v>
      </c>
      <c r="G97" s="277">
        <v>0</v>
      </c>
      <c r="H97" s="277">
        <v>0</v>
      </c>
      <c r="I97" s="277">
        <v>0</v>
      </c>
      <c r="J97" s="277">
        <v>0</v>
      </c>
      <c r="K97" s="277">
        <v>0</v>
      </c>
      <c r="L97" s="327">
        <v>0</v>
      </c>
      <c r="M97" s="317">
        <f t="shared" si="11"/>
        <v>1</v>
      </c>
      <c r="N97" s="17"/>
      <c r="P97" s="204" t="s">
        <v>543</v>
      </c>
      <c r="Q97" s="208"/>
      <c r="R97" s="246">
        <v>0</v>
      </c>
      <c r="S97" s="246">
        <v>1</v>
      </c>
      <c r="T97" s="246">
        <v>0</v>
      </c>
      <c r="U97" s="246">
        <v>0</v>
      </c>
      <c r="V97" s="246">
        <v>0</v>
      </c>
      <c r="W97" s="246">
        <v>0</v>
      </c>
      <c r="X97" s="246">
        <v>0</v>
      </c>
      <c r="Y97" s="246">
        <v>0</v>
      </c>
      <c r="Z97" s="246">
        <v>0</v>
      </c>
      <c r="AA97" s="322">
        <v>0</v>
      </c>
      <c r="AB97" s="323">
        <f t="shared" ref="AB97:AB123" si="13">SUM(R97:AA97)</f>
        <v>1</v>
      </c>
    </row>
    <row r="98" spans="1:28" ht="15" customHeight="1" thickBot="1">
      <c r="A98" s="462" t="s">
        <v>330</v>
      </c>
      <c r="B98" s="463"/>
      <c r="C98" s="328">
        <f t="shared" ref="C98:M98" si="14">SUM(R4:R61,C65:C97)</f>
        <v>295</v>
      </c>
      <c r="D98" s="328">
        <f t="shared" si="14"/>
        <v>197</v>
      </c>
      <c r="E98" s="328">
        <f t="shared" si="14"/>
        <v>199</v>
      </c>
      <c r="F98" s="328">
        <f t="shared" si="14"/>
        <v>236</v>
      </c>
      <c r="G98" s="328">
        <f t="shared" si="14"/>
        <v>190</v>
      </c>
      <c r="H98" s="328">
        <f t="shared" si="14"/>
        <v>194</v>
      </c>
      <c r="I98" s="328">
        <f t="shared" si="14"/>
        <v>274</v>
      </c>
      <c r="J98" s="328">
        <f t="shared" si="14"/>
        <v>212</v>
      </c>
      <c r="K98" s="328">
        <f t="shared" si="14"/>
        <v>240</v>
      </c>
      <c r="L98" s="329">
        <f t="shared" si="14"/>
        <v>176</v>
      </c>
      <c r="M98" s="330">
        <f t="shared" si="14"/>
        <v>2213</v>
      </c>
      <c r="N98" s="17"/>
      <c r="P98" s="204" t="s">
        <v>384</v>
      </c>
      <c r="Q98" s="208"/>
      <c r="R98" s="246">
        <v>4</v>
      </c>
      <c r="S98" s="246">
        <v>3</v>
      </c>
      <c r="T98" s="246">
        <v>3</v>
      </c>
      <c r="U98" s="246">
        <v>3</v>
      </c>
      <c r="V98" s="246">
        <v>0</v>
      </c>
      <c r="W98" s="246">
        <v>1</v>
      </c>
      <c r="X98" s="246">
        <v>3</v>
      </c>
      <c r="Y98" s="246">
        <v>0</v>
      </c>
      <c r="Z98" s="246">
        <v>1</v>
      </c>
      <c r="AA98" s="322">
        <v>1</v>
      </c>
      <c r="AB98" s="323">
        <f t="shared" si="13"/>
        <v>19</v>
      </c>
    </row>
    <row r="99" spans="1:28" ht="1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17"/>
      <c r="P99" s="204" t="s">
        <v>544</v>
      </c>
      <c r="Q99" s="208"/>
      <c r="R99" s="246">
        <v>0</v>
      </c>
      <c r="S99" s="246">
        <v>2</v>
      </c>
      <c r="T99" s="246">
        <v>0</v>
      </c>
      <c r="U99" s="246">
        <v>0</v>
      </c>
      <c r="V99" s="246">
        <v>0</v>
      </c>
      <c r="W99" s="246">
        <v>0</v>
      </c>
      <c r="X99" s="246">
        <v>0</v>
      </c>
      <c r="Y99" s="246">
        <v>0</v>
      </c>
      <c r="Z99" s="246">
        <v>0</v>
      </c>
      <c r="AA99" s="322">
        <v>0</v>
      </c>
      <c r="AB99" s="323">
        <f t="shared" si="13"/>
        <v>2</v>
      </c>
    </row>
    <row r="100" spans="1:28" ht="15" customHeight="1">
      <c r="N100" s="17"/>
      <c r="P100" s="204" t="s">
        <v>431</v>
      </c>
      <c r="Q100" s="208"/>
      <c r="R100" s="246">
        <v>1</v>
      </c>
      <c r="S100" s="246">
        <v>0</v>
      </c>
      <c r="T100" s="246">
        <v>0</v>
      </c>
      <c r="U100" s="246">
        <v>0</v>
      </c>
      <c r="V100" s="246">
        <v>0</v>
      </c>
      <c r="W100" s="246">
        <v>0</v>
      </c>
      <c r="X100" s="246">
        <v>0</v>
      </c>
      <c r="Y100" s="246">
        <v>1</v>
      </c>
      <c r="Z100" s="246">
        <v>0</v>
      </c>
      <c r="AA100" s="322">
        <v>0</v>
      </c>
      <c r="AB100" s="323">
        <f t="shared" si="13"/>
        <v>2</v>
      </c>
    </row>
    <row r="101" spans="1:28" ht="15" customHeight="1">
      <c r="N101" s="17"/>
      <c r="P101" s="204" t="s">
        <v>385</v>
      </c>
      <c r="Q101" s="208"/>
      <c r="R101" s="246">
        <v>4</v>
      </c>
      <c r="S101" s="246">
        <v>5</v>
      </c>
      <c r="T101" s="246">
        <v>9</v>
      </c>
      <c r="U101" s="246">
        <v>3</v>
      </c>
      <c r="V101" s="246">
        <v>3</v>
      </c>
      <c r="W101" s="246">
        <v>10</v>
      </c>
      <c r="X101" s="246">
        <v>8</v>
      </c>
      <c r="Y101" s="246">
        <v>1</v>
      </c>
      <c r="Z101" s="246">
        <v>5</v>
      </c>
      <c r="AA101" s="322">
        <v>3</v>
      </c>
      <c r="AB101" s="323">
        <f t="shared" si="13"/>
        <v>51</v>
      </c>
    </row>
    <row r="102" spans="1:28" ht="15" customHeight="1">
      <c r="N102" s="17"/>
      <c r="P102" s="204" t="s">
        <v>432</v>
      </c>
      <c r="Q102" s="208"/>
      <c r="R102" s="246">
        <v>1</v>
      </c>
      <c r="S102" s="246">
        <v>0</v>
      </c>
      <c r="T102" s="246">
        <v>1</v>
      </c>
      <c r="U102" s="246">
        <v>1</v>
      </c>
      <c r="V102" s="246">
        <v>0</v>
      </c>
      <c r="W102" s="246">
        <v>0</v>
      </c>
      <c r="X102" s="246">
        <v>0</v>
      </c>
      <c r="Y102" s="246">
        <v>0</v>
      </c>
      <c r="Z102" s="246">
        <v>0</v>
      </c>
      <c r="AA102" s="322">
        <v>0</v>
      </c>
      <c r="AB102" s="323">
        <f t="shared" si="13"/>
        <v>3</v>
      </c>
    </row>
    <row r="103" spans="1:28" ht="15" customHeight="1">
      <c r="N103" s="17"/>
      <c r="P103" s="204" t="s">
        <v>386</v>
      </c>
      <c r="Q103" s="208"/>
      <c r="R103" s="246">
        <v>1</v>
      </c>
      <c r="S103" s="246">
        <v>4</v>
      </c>
      <c r="T103" s="246">
        <v>0</v>
      </c>
      <c r="U103" s="246">
        <v>0</v>
      </c>
      <c r="V103" s="246">
        <v>2</v>
      </c>
      <c r="W103" s="246">
        <v>0</v>
      </c>
      <c r="X103" s="246">
        <v>1</v>
      </c>
      <c r="Y103" s="246">
        <v>0</v>
      </c>
      <c r="Z103" s="246">
        <v>0</v>
      </c>
      <c r="AA103" s="322">
        <v>1</v>
      </c>
      <c r="AB103" s="323">
        <f t="shared" si="13"/>
        <v>9</v>
      </c>
    </row>
    <row r="104" spans="1:28" ht="15" customHeight="1">
      <c r="N104" s="17"/>
      <c r="P104" s="204" t="s">
        <v>387</v>
      </c>
      <c r="Q104" s="208"/>
      <c r="R104" s="246">
        <v>23</v>
      </c>
      <c r="S104" s="246">
        <v>11</v>
      </c>
      <c r="T104" s="246">
        <v>10</v>
      </c>
      <c r="U104" s="246">
        <v>4</v>
      </c>
      <c r="V104" s="246">
        <v>3</v>
      </c>
      <c r="W104" s="246">
        <v>5</v>
      </c>
      <c r="X104" s="246">
        <v>14</v>
      </c>
      <c r="Y104" s="246">
        <v>3</v>
      </c>
      <c r="Z104" s="246">
        <v>4</v>
      </c>
      <c r="AA104" s="322">
        <v>4</v>
      </c>
      <c r="AB104" s="323">
        <f t="shared" si="13"/>
        <v>81</v>
      </c>
    </row>
    <row r="105" spans="1:28" ht="15" customHeight="1">
      <c r="N105" s="17"/>
      <c r="P105" s="204" t="s">
        <v>545</v>
      </c>
      <c r="Q105" s="208"/>
      <c r="R105" s="246">
        <v>0</v>
      </c>
      <c r="S105" s="246">
        <v>0</v>
      </c>
      <c r="T105" s="246">
        <v>0</v>
      </c>
      <c r="U105" s="246">
        <v>0</v>
      </c>
      <c r="V105" s="246">
        <v>0</v>
      </c>
      <c r="W105" s="246">
        <v>1</v>
      </c>
      <c r="X105" s="246">
        <v>1</v>
      </c>
      <c r="Y105" s="246">
        <v>0</v>
      </c>
      <c r="Z105" s="246">
        <v>1</v>
      </c>
      <c r="AA105" s="322">
        <v>0</v>
      </c>
      <c r="AB105" s="323">
        <f t="shared" si="13"/>
        <v>3</v>
      </c>
    </row>
    <row r="106" spans="1:28" ht="15" customHeight="1">
      <c r="N106" s="17"/>
      <c r="P106" s="204" t="s">
        <v>546</v>
      </c>
      <c r="Q106" s="208"/>
      <c r="R106" s="246">
        <v>0</v>
      </c>
      <c r="S106" s="246">
        <v>0</v>
      </c>
      <c r="T106" s="246">
        <v>0</v>
      </c>
      <c r="U106" s="246">
        <v>0</v>
      </c>
      <c r="V106" s="246">
        <v>0</v>
      </c>
      <c r="W106" s="246">
        <v>1</v>
      </c>
      <c r="X106" s="246">
        <v>0</v>
      </c>
      <c r="Y106" s="246">
        <v>0</v>
      </c>
      <c r="Z106" s="246">
        <v>0</v>
      </c>
      <c r="AA106" s="322">
        <v>0</v>
      </c>
      <c r="AB106" s="323">
        <f t="shared" si="13"/>
        <v>1</v>
      </c>
    </row>
    <row r="107" spans="1:28" ht="15" customHeight="1">
      <c r="N107" s="17"/>
      <c r="P107" s="204" t="s">
        <v>547</v>
      </c>
      <c r="Q107" s="208"/>
      <c r="R107" s="246">
        <v>0</v>
      </c>
      <c r="S107" s="246">
        <v>0</v>
      </c>
      <c r="T107" s="246">
        <v>0</v>
      </c>
      <c r="U107" s="246">
        <v>0</v>
      </c>
      <c r="V107" s="246">
        <v>0</v>
      </c>
      <c r="W107" s="246">
        <v>0</v>
      </c>
      <c r="X107" s="246">
        <v>0</v>
      </c>
      <c r="Y107" s="246">
        <v>0</v>
      </c>
      <c r="Z107" s="246">
        <v>0</v>
      </c>
      <c r="AA107" s="322">
        <v>1</v>
      </c>
      <c r="AB107" s="323">
        <f t="shared" si="13"/>
        <v>1</v>
      </c>
    </row>
    <row r="108" spans="1:28" ht="15" customHeight="1">
      <c r="N108" s="17"/>
      <c r="P108" s="204" t="s">
        <v>433</v>
      </c>
      <c r="Q108" s="208"/>
      <c r="R108" s="246">
        <v>0</v>
      </c>
      <c r="S108" s="246">
        <v>1</v>
      </c>
      <c r="T108" s="246">
        <v>0</v>
      </c>
      <c r="U108" s="246">
        <v>0</v>
      </c>
      <c r="V108" s="246">
        <v>0</v>
      </c>
      <c r="W108" s="246">
        <v>0</v>
      </c>
      <c r="X108" s="246">
        <v>0</v>
      </c>
      <c r="Y108" s="246">
        <v>0</v>
      </c>
      <c r="Z108" s="246">
        <v>0</v>
      </c>
      <c r="AA108" s="322">
        <v>0</v>
      </c>
      <c r="AB108" s="323">
        <f t="shared" si="13"/>
        <v>1</v>
      </c>
    </row>
    <row r="109" spans="1:28" ht="15" customHeight="1">
      <c r="N109" s="17"/>
      <c r="P109" s="204" t="s">
        <v>434</v>
      </c>
      <c r="Q109" s="208"/>
      <c r="R109" s="246">
        <v>0</v>
      </c>
      <c r="S109" s="246">
        <v>2</v>
      </c>
      <c r="T109" s="246">
        <v>0</v>
      </c>
      <c r="U109" s="246">
        <v>1</v>
      </c>
      <c r="V109" s="246">
        <v>0</v>
      </c>
      <c r="W109" s="246">
        <v>0</v>
      </c>
      <c r="X109" s="246">
        <v>2</v>
      </c>
      <c r="Y109" s="246">
        <v>0</v>
      </c>
      <c r="Z109" s="246">
        <v>0</v>
      </c>
      <c r="AA109" s="322">
        <v>3</v>
      </c>
      <c r="AB109" s="323">
        <f t="shared" si="13"/>
        <v>8</v>
      </c>
    </row>
    <row r="110" spans="1:28" ht="15" customHeight="1">
      <c r="N110" s="17"/>
      <c r="P110" s="204" t="s">
        <v>435</v>
      </c>
      <c r="Q110" s="208"/>
      <c r="R110" s="246">
        <v>0</v>
      </c>
      <c r="S110" s="246">
        <v>1</v>
      </c>
      <c r="T110" s="246">
        <v>0</v>
      </c>
      <c r="U110" s="246">
        <v>0</v>
      </c>
      <c r="V110" s="246">
        <v>0</v>
      </c>
      <c r="W110" s="246">
        <v>0</v>
      </c>
      <c r="X110" s="246">
        <v>0</v>
      </c>
      <c r="Y110" s="246">
        <v>2</v>
      </c>
      <c r="Z110" s="246">
        <v>0</v>
      </c>
      <c r="AA110" s="322">
        <v>0</v>
      </c>
      <c r="AB110" s="323">
        <f t="shared" si="13"/>
        <v>3</v>
      </c>
    </row>
    <row r="111" spans="1:28" ht="15" customHeight="1">
      <c r="N111" s="17"/>
      <c r="P111" s="204" t="s">
        <v>388</v>
      </c>
      <c r="Q111" s="208"/>
      <c r="R111" s="246">
        <v>0</v>
      </c>
      <c r="S111" s="246">
        <v>0</v>
      </c>
      <c r="T111" s="246">
        <v>0</v>
      </c>
      <c r="U111" s="246">
        <v>0</v>
      </c>
      <c r="V111" s="246">
        <v>0</v>
      </c>
      <c r="W111" s="246">
        <v>0</v>
      </c>
      <c r="X111" s="246">
        <v>0</v>
      </c>
      <c r="Y111" s="246">
        <v>0</v>
      </c>
      <c r="Z111" s="246">
        <v>1</v>
      </c>
      <c r="AA111" s="322">
        <v>0</v>
      </c>
      <c r="AB111" s="323">
        <f t="shared" si="13"/>
        <v>1</v>
      </c>
    </row>
    <row r="112" spans="1:28" ht="15" customHeight="1">
      <c r="N112" s="17"/>
      <c r="P112" s="204" t="s">
        <v>470</v>
      </c>
      <c r="Q112" s="208"/>
      <c r="R112" s="246">
        <v>0</v>
      </c>
      <c r="S112" s="246">
        <v>0</v>
      </c>
      <c r="T112" s="246">
        <v>0</v>
      </c>
      <c r="U112" s="246">
        <v>3</v>
      </c>
      <c r="V112" s="246">
        <v>0</v>
      </c>
      <c r="W112" s="246">
        <v>0</v>
      </c>
      <c r="X112" s="246">
        <v>0</v>
      </c>
      <c r="Y112" s="246">
        <v>0</v>
      </c>
      <c r="Z112" s="246">
        <v>0</v>
      </c>
      <c r="AA112" s="322">
        <v>0</v>
      </c>
      <c r="AB112" s="323">
        <f t="shared" si="13"/>
        <v>3</v>
      </c>
    </row>
    <row r="113" spans="1:28" ht="15" customHeight="1">
      <c r="N113" s="17"/>
      <c r="P113" s="204" t="s">
        <v>389</v>
      </c>
      <c r="Q113" s="208"/>
      <c r="R113" s="246">
        <v>1</v>
      </c>
      <c r="S113" s="246">
        <v>2</v>
      </c>
      <c r="T113" s="246">
        <v>0</v>
      </c>
      <c r="U113" s="246">
        <v>0</v>
      </c>
      <c r="V113" s="246">
        <v>0</v>
      </c>
      <c r="W113" s="246">
        <v>6</v>
      </c>
      <c r="X113" s="246">
        <v>0</v>
      </c>
      <c r="Y113" s="246">
        <v>0</v>
      </c>
      <c r="Z113" s="246">
        <v>1</v>
      </c>
      <c r="AA113" s="322">
        <v>1</v>
      </c>
      <c r="AB113" s="323">
        <f t="shared" si="13"/>
        <v>11</v>
      </c>
    </row>
    <row r="114" spans="1:28" ht="14.25" customHeight="1">
      <c r="N114" s="17"/>
      <c r="P114" s="205" t="s">
        <v>497</v>
      </c>
      <c r="Q114" s="207"/>
      <c r="R114" s="247">
        <v>0</v>
      </c>
      <c r="S114" s="247">
        <v>0</v>
      </c>
      <c r="T114" s="247">
        <v>0</v>
      </c>
      <c r="U114" s="247">
        <v>0</v>
      </c>
      <c r="V114" s="247">
        <v>0</v>
      </c>
      <c r="W114" s="247">
        <v>1</v>
      </c>
      <c r="X114" s="247">
        <v>0</v>
      </c>
      <c r="Y114" s="247">
        <v>0</v>
      </c>
      <c r="Z114" s="246">
        <v>0</v>
      </c>
      <c r="AA114" s="324">
        <v>0</v>
      </c>
      <c r="AB114" s="312">
        <f t="shared" si="13"/>
        <v>1</v>
      </c>
    </row>
    <row r="115" spans="1:28" ht="14.25" customHeight="1">
      <c r="N115" s="17"/>
      <c r="P115" s="237" t="s">
        <v>390</v>
      </c>
      <c r="Q115" s="207"/>
      <c r="R115" s="247">
        <v>1</v>
      </c>
      <c r="S115" s="247">
        <v>6</v>
      </c>
      <c r="T115" s="247">
        <v>5</v>
      </c>
      <c r="U115" s="247">
        <v>2</v>
      </c>
      <c r="V115" s="247">
        <v>9</v>
      </c>
      <c r="W115" s="247">
        <v>1</v>
      </c>
      <c r="X115" s="247">
        <v>1</v>
      </c>
      <c r="Y115" s="247">
        <v>2</v>
      </c>
      <c r="Z115" s="246">
        <v>0</v>
      </c>
      <c r="AA115" s="324">
        <v>2</v>
      </c>
      <c r="AB115" s="312">
        <f t="shared" si="13"/>
        <v>29</v>
      </c>
    </row>
    <row r="116" spans="1:28" ht="14.25" customHeight="1">
      <c r="N116" s="17"/>
      <c r="P116" s="204" t="s">
        <v>391</v>
      </c>
      <c r="Q116" s="215"/>
      <c r="R116" s="246">
        <v>0</v>
      </c>
      <c r="S116" s="246">
        <v>19</v>
      </c>
      <c r="T116" s="246">
        <v>12</v>
      </c>
      <c r="U116" s="246">
        <v>16</v>
      </c>
      <c r="V116" s="246">
        <v>13</v>
      </c>
      <c r="W116" s="246">
        <v>8</v>
      </c>
      <c r="X116" s="246">
        <v>7</v>
      </c>
      <c r="Y116" s="246">
        <v>5</v>
      </c>
      <c r="Z116" s="246">
        <v>7</v>
      </c>
      <c r="AA116" s="322">
        <v>7</v>
      </c>
      <c r="AB116" s="323">
        <f t="shared" si="13"/>
        <v>94</v>
      </c>
    </row>
    <row r="117" spans="1:28" ht="14.25" customHeight="1">
      <c r="N117" s="17"/>
      <c r="P117" s="205" t="s">
        <v>392</v>
      </c>
      <c r="Q117" s="207"/>
      <c r="R117" s="247">
        <v>0</v>
      </c>
      <c r="S117" s="247">
        <v>1</v>
      </c>
      <c r="T117" s="247">
        <v>0</v>
      </c>
      <c r="U117" s="247">
        <v>0</v>
      </c>
      <c r="V117" s="247">
        <v>0</v>
      </c>
      <c r="W117" s="247">
        <v>2</v>
      </c>
      <c r="X117" s="247">
        <v>0</v>
      </c>
      <c r="Y117" s="247">
        <v>0</v>
      </c>
      <c r="Z117" s="246">
        <v>1</v>
      </c>
      <c r="AA117" s="324">
        <v>2</v>
      </c>
      <c r="AB117" s="312">
        <f t="shared" si="13"/>
        <v>6</v>
      </c>
    </row>
    <row r="118" spans="1:28" ht="14.25" customHeight="1">
      <c r="N118" s="17"/>
      <c r="P118" s="205" t="s">
        <v>393</v>
      </c>
      <c r="Q118" s="207"/>
      <c r="R118" s="247">
        <v>0</v>
      </c>
      <c r="S118" s="247">
        <v>0</v>
      </c>
      <c r="T118" s="247">
        <v>2</v>
      </c>
      <c r="U118" s="247">
        <v>0</v>
      </c>
      <c r="V118" s="247">
        <v>0</v>
      </c>
      <c r="W118" s="247">
        <v>1</v>
      </c>
      <c r="X118" s="247">
        <v>2</v>
      </c>
      <c r="Y118" s="247">
        <v>0</v>
      </c>
      <c r="Z118" s="246">
        <v>1</v>
      </c>
      <c r="AA118" s="324">
        <v>0</v>
      </c>
      <c r="AB118" s="312">
        <f t="shared" si="13"/>
        <v>6</v>
      </c>
    </row>
    <row r="119" spans="1:28" ht="14.25" customHeight="1">
      <c r="N119" s="17"/>
      <c r="P119" s="204" t="s">
        <v>394</v>
      </c>
      <c r="Q119" s="215"/>
      <c r="R119" s="246">
        <v>2</v>
      </c>
      <c r="S119" s="246">
        <v>0</v>
      </c>
      <c r="T119" s="246">
        <v>2</v>
      </c>
      <c r="U119" s="246">
        <v>2</v>
      </c>
      <c r="V119" s="246">
        <v>0</v>
      </c>
      <c r="W119" s="246">
        <v>1</v>
      </c>
      <c r="X119" s="246">
        <v>0</v>
      </c>
      <c r="Y119" s="246">
        <v>1</v>
      </c>
      <c r="Z119" s="246">
        <v>1</v>
      </c>
      <c r="AA119" s="322">
        <v>6</v>
      </c>
      <c r="AB119" s="323">
        <f t="shared" si="13"/>
        <v>15</v>
      </c>
    </row>
    <row r="120" spans="1:28" ht="14.25" customHeight="1">
      <c r="N120" s="17"/>
      <c r="P120" s="205" t="s">
        <v>395</v>
      </c>
      <c r="Q120" s="207"/>
      <c r="R120" s="247">
        <v>15</v>
      </c>
      <c r="S120" s="247">
        <v>13</v>
      </c>
      <c r="T120" s="247">
        <v>14</v>
      </c>
      <c r="U120" s="247">
        <v>15</v>
      </c>
      <c r="V120" s="247">
        <v>8</v>
      </c>
      <c r="W120" s="247">
        <v>4</v>
      </c>
      <c r="X120" s="247">
        <v>10</v>
      </c>
      <c r="Y120" s="247">
        <v>4</v>
      </c>
      <c r="Z120" s="246">
        <v>7</v>
      </c>
      <c r="AA120" s="324">
        <v>2</v>
      </c>
      <c r="AB120" s="312">
        <f t="shared" si="13"/>
        <v>92</v>
      </c>
    </row>
    <row r="121" spans="1:28" ht="14.25" customHeight="1">
      <c r="N121" s="17"/>
      <c r="P121" s="205" t="s">
        <v>396</v>
      </c>
      <c r="Q121" s="207"/>
      <c r="R121" s="247">
        <v>188</v>
      </c>
      <c r="S121" s="247">
        <v>160</v>
      </c>
      <c r="T121" s="247">
        <v>159</v>
      </c>
      <c r="U121" s="247">
        <v>141</v>
      </c>
      <c r="V121" s="247">
        <v>143</v>
      </c>
      <c r="W121" s="247">
        <v>106</v>
      </c>
      <c r="X121" s="247">
        <v>143</v>
      </c>
      <c r="Y121" s="247">
        <v>92</v>
      </c>
      <c r="Z121" s="246">
        <v>143</v>
      </c>
      <c r="AA121" s="324">
        <v>94</v>
      </c>
      <c r="AB121" s="312">
        <f t="shared" si="13"/>
        <v>1369</v>
      </c>
    </row>
    <row r="122" spans="1:28" ht="14.25" customHeight="1">
      <c r="N122" s="17"/>
      <c r="P122" s="205" t="s">
        <v>397</v>
      </c>
      <c r="Q122" s="207"/>
      <c r="R122" s="247">
        <v>2</v>
      </c>
      <c r="S122" s="247">
        <v>26</v>
      </c>
      <c r="T122" s="247">
        <v>8</v>
      </c>
      <c r="U122" s="247">
        <v>19</v>
      </c>
      <c r="V122" s="247">
        <v>34</v>
      </c>
      <c r="W122" s="247">
        <v>13</v>
      </c>
      <c r="X122" s="247">
        <v>4</v>
      </c>
      <c r="Y122" s="247">
        <v>24</v>
      </c>
      <c r="Z122" s="246">
        <v>7</v>
      </c>
      <c r="AA122" s="324">
        <v>8</v>
      </c>
      <c r="AB122" s="312">
        <f t="shared" si="13"/>
        <v>145</v>
      </c>
    </row>
    <row r="123" spans="1:28" ht="14.25" customHeight="1">
      <c r="N123" s="17"/>
      <c r="P123" s="205" t="s">
        <v>548</v>
      </c>
      <c r="Q123" s="207"/>
      <c r="R123" s="247">
        <v>0</v>
      </c>
      <c r="S123" s="247">
        <v>0</v>
      </c>
      <c r="T123" s="247">
        <v>0</v>
      </c>
      <c r="U123" s="247">
        <v>1</v>
      </c>
      <c r="V123" s="247">
        <v>0</v>
      </c>
      <c r="W123" s="247">
        <v>0</v>
      </c>
      <c r="X123" s="247">
        <v>0</v>
      </c>
      <c r="Y123" s="247">
        <v>0</v>
      </c>
      <c r="Z123" s="246">
        <v>0</v>
      </c>
      <c r="AA123" s="324">
        <v>0</v>
      </c>
      <c r="AB123" s="312">
        <f t="shared" si="13"/>
        <v>1</v>
      </c>
    </row>
    <row r="124" spans="1:28" ht="18" customHeight="1">
      <c r="A124" s="456" t="s">
        <v>565</v>
      </c>
      <c r="B124" s="456"/>
      <c r="C124" s="456"/>
      <c r="D124" s="456"/>
      <c r="E124" s="456"/>
      <c r="F124" s="456"/>
      <c r="G124" s="456"/>
      <c r="H124" s="456"/>
      <c r="I124" s="456"/>
      <c r="J124" s="456"/>
      <c r="K124" s="456"/>
      <c r="L124" s="456"/>
      <c r="M124" s="456"/>
      <c r="N124" s="17"/>
      <c r="P124" s="238"/>
      <c r="Q124" s="239"/>
      <c r="R124" s="240"/>
      <c r="S124" s="240"/>
      <c r="T124" s="240"/>
      <c r="U124" s="240"/>
      <c r="V124" s="240"/>
      <c r="W124" s="240"/>
      <c r="X124" s="240"/>
      <c r="Y124" s="240"/>
      <c r="Z124" s="241"/>
      <c r="AA124" s="240"/>
      <c r="AB124" s="186"/>
    </row>
    <row r="125" spans="1:28" ht="6.75" customHeight="1" thickBot="1">
      <c r="N125" s="17"/>
    </row>
    <row r="126" spans="1:28" ht="20.25" customHeight="1">
      <c r="A126" s="457" t="s">
        <v>130</v>
      </c>
      <c r="B126" s="458"/>
      <c r="C126" s="18" t="s">
        <v>0</v>
      </c>
      <c r="D126" s="15" t="s">
        <v>110</v>
      </c>
      <c r="E126" s="15" t="s">
        <v>111</v>
      </c>
      <c r="F126" s="15" t="s">
        <v>1</v>
      </c>
      <c r="G126" s="15" t="s">
        <v>112</v>
      </c>
      <c r="H126" s="15" t="s">
        <v>113</v>
      </c>
      <c r="I126" s="15" t="s">
        <v>114</v>
      </c>
      <c r="J126" s="15" t="s">
        <v>115</v>
      </c>
      <c r="K126" s="213" t="s">
        <v>116</v>
      </c>
      <c r="L126" s="42" t="s">
        <v>117</v>
      </c>
      <c r="M126" s="172" t="s">
        <v>118</v>
      </c>
      <c r="N126" s="17"/>
      <c r="P126" s="457" t="s">
        <v>130</v>
      </c>
      <c r="Q126" s="458"/>
      <c r="R126" s="18" t="s">
        <v>0</v>
      </c>
      <c r="S126" s="15" t="s">
        <v>110</v>
      </c>
      <c r="T126" s="15" t="s">
        <v>111</v>
      </c>
      <c r="U126" s="15" t="s">
        <v>1</v>
      </c>
      <c r="V126" s="15" t="s">
        <v>112</v>
      </c>
      <c r="W126" s="15" t="s">
        <v>113</v>
      </c>
      <c r="X126" s="15" t="s">
        <v>114</v>
      </c>
      <c r="Y126" s="15" t="s">
        <v>115</v>
      </c>
      <c r="Z126" s="15" t="s">
        <v>116</v>
      </c>
      <c r="AA126" s="42" t="s">
        <v>117</v>
      </c>
      <c r="AB126" s="172" t="s">
        <v>118</v>
      </c>
    </row>
    <row r="127" spans="1:28" ht="15" customHeight="1">
      <c r="A127" s="205" t="s">
        <v>398</v>
      </c>
      <c r="B127" s="207"/>
      <c r="C127" s="247">
        <v>0</v>
      </c>
      <c r="D127" s="247">
        <v>2</v>
      </c>
      <c r="E127" s="247">
        <v>3</v>
      </c>
      <c r="F127" s="247">
        <v>0</v>
      </c>
      <c r="G127" s="247">
        <v>1</v>
      </c>
      <c r="H127" s="247">
        <v>1</v>
      </c>
      <c r="I127" s="247">
        <v>0</v>
      </c>
      <c r="J127" s="247">
        <v>1</v>
      </c>
      <c r="K127" s="246">
        <v>0</v>
      </c>
      <c r="L127" s="324">
        <v>7</v>
      </c>
      <c r="M127" s="312">
        <f t="shared" ref="M127:M139" si="15">SUM(C127:L127)</f>
        <v>15</v>
      </c>
      <c r="N127" s="17"/>
      <c r="P127" s="205" t="s">
        <v>560</v>
      </c>
      <c r="Q127" s="207"/>
      <c r="R127" s="247">
        <v>0</v>
      </c>
      <c r="S127" s="247">
        <v>0</v>
      </c>
      <c r="T127" s="247">
        <v>1</v>
      </c>
      <c r="U127" s="247">
        <v>0</v>
      </c>
      <c r="V127" s="247">
        <v>0</v>
      </c>
      <c r="W127" s="247">
        <v>0</v>
      </c>
      <c r="X127" s="247">
        <v>0</v>
      </c>
      <c r="Y127" s="247">
        <v>0</v>
      </c>
      <c r="Z127" s="247">
        <v>0</v>
      </c>
      <c r="AA127" s="324">
        <v>0</v>
      </c>
      <c r="AB127" s="312">
        <f t="shared" ref="AB127" si="16">SUM(R127:AA127)</f>
        <v>1</v>
      </c>
    </row>
    <row r="128" spans="1:28" ht="15" customHeight="1">
      <c r="A128" s="205" t="s">
        <v>399</v>
      </c>
      <c r="B128" s="207"/>
      <c r="C128" s="247">
        <v>105</v>
      </c>
      <c r="D128" s="247">
        <v>139</v>
      </c>
      <c r="E128" s="247">
        <v>182</v>
      </c>
      <c r="F128" s="247">
        <v>143</v>
      </c>
      <c r="G128" s="247">
        <v>178</v>
      </c>
      <c r="H128" s="247">
        <v>82</v>
      </c>
      <c r="I128" s="247">
        <v>91</v>
      </c>
      <c r="J128" s="247">
        <v>60</v>
      </c>
      <c r="K128" s="246">
        <v>73</v>
      </c>
      <c r="L128" s="324">
        <v>39</v>
      </c>
      <c r="M128" s="312">
        <f t="shared" si="15"/>
        <v>1092</v>
      </c>
      <c r="N128" s="17"/>
      <c r="P128" s="205" t="s">
        <v>561</v>
      </c>
      <c r="Q128" s="207"/>
      <c r="R128" s="247">
        <v>0</v>
      </c>
      <c r="S128" s="247">
        <v>0</v>
      </c>
      <c r="T128" s="247">
        <v>0</v>
      </c>
      <c r="U128" s="247">
        <v>0</v>
      </c>
      <c r="V128" s="247">
        <v>0</v>
      </c>
      <c r="W128" s="247">
        <v>0</v>
      </c>
      <c r="X128" s="247">
        <v>0</v>
      </c>
      <c r="Y128" s="247">
        <v>1</v>
      </c>
      <c r="Z128" s="247">
        <v>0</v>
      </c>
      <c r="AA128" s="324">
        <v>0</v>
      </c>
      <c r="AB128" s="312">
        <f t="shared" ref="AB128:AB132" si="17">SUM(R128:AA128)</f>
        <v>1</v>
      </c>
    </row>
    <row r="129" spans="1:28" ht="15" customHeight="1">
      <c r="A129" s="205" t="s">
        <v>400</v>
      </c>
      <c r="B129" s="207"/>
      <c r="C129" s="247">
        <v>1</v>
      </c>
      <c r="D129" s="247">
        <v>3</v>
      </c>
      <c r="E129" s="247">
        <v>14</v>
      </c>
      <c r="F129" s="247">
        <v>15</v>
      </c>
      <c r="G129" s="247">
        <v>12</v>
      </c>
      <c r="H129" s="247">
        <v>4</v>
      </c>
      <c r="I129" s="247">
        <v>5</v>
      </c>
      <c r="J129" s="247">
        <v>18</v>
      </c>
      <c r="K129" s="246">
        <v>2</v>
      </c>
      <c r="L129" s="324">
        <v>6</v>
      </c>
      <c r="M129" s="312">
        <f t="shared" si="15"/>
        <v>80</v>
      </c>
      <c r="N129" s="17"/>
      <c r="P129" s="205" t="s">
        <v>562</v>
      </c>
      <c r="Q129" s="207"/>
      <c r="R129" s="247">
        <v>0</v>
      </c>
      <c r="S129" s="247">
        <v>1</v>
      </c>
      <c r="T129" s="247">
        <v>0</v>
      </c>
      <c r="U129" s="247">
        <v>0</v>
      </c>
      <c r="V129" s="247">
        <v>0</v>
      </c>
      <c r="W129" s="247">
        <v>0</v>
      </c>
      <c r="X129" s="247">
        <v>0</v>
      </c>
      <c r="Y129" s="247">
        <v>0</v>
      </c>
      <c r="Z129" s="247">
        <v>0</v>
      </c>
      <c r="AA129" s="324">
        <v>0</v>
      </c>
      <c r="AB129" s="312">
        <f t="shared" si="17"/>
        <v>1</v>
      </c>
    </row>
    <row r="130" spans="1:28" ht="15" customHeight="1">
      <c r="A130" s="205" t="s">
        <v>436</v>
      </c>
      <c r="B130" s="207"/>
      <c r="C130" s="247">
        <v>0</v>
      </c>
      <c r="D130" s="247">
        <v>4</v>
      </c>
      <c r="E130" s="247">
        <v>0</v>
      </c>
      <c r="F130" s="247">
        <v>0</v>
      </c>
      <c r="G130" s="247">
        <v>0</v>
      </c>
      <c r="H130" s="247">
        <v>0</v>
      </c>
      <c r="I130" s="247">
        <v>0</v>
      </c>
      <c r="J130" s="247">
        <v>5</v>
      </c>
      <c r="K130" s="246">
        <v>0</v>
      </c>
      <c r="L130" s="324">
        <v>2</v>
      </c>
      <c r="M130" s="312">
        <f t="shared" si="15"/>
        <v>11</v>
      </c>
      <c r="N130" s="17"/>
      <c r="P130" s="205" t="s">
        <v>563</v>
      </c>
      <c r="Q130" s="207"/>
      <c r="R130" s="247">
        <v>1</v>
      </c>
      <c r="S130" s="247">
        <v>1</v>
      </c>
      <c r="T130" s="247">
        <v>0</v>
      </c>
      <c r="U130" s="247">
        <v>0</v>
      </c>
      <c r="V130" s="247">
        <v>0</v>
      </c>
      <c r="W130" s="247">
        <v>0</v>
      </c>
      <c r="X130" s="247">
        <v>0</v>
      </c>
      <c r="Y130" s="247">
        <v>0</v>
      </c>
      <c r="Z130" s="247">
        <v>0</v>
      </c>
      <c r="AA130" s="324">
        <v>0</v>
      </c>
      <c r="AB130" s="312">
        <f t="shared" si="17"/>
        <v>2</v>
      </c>
    </row>
    <row r="131" spans="1:28" ht="15" customHeight="1">
      <c r="A131" s="205" t="s">
        <v>401</v>
      </c>
      <c r="B131" s="207"/>
      <c r="C131" s="247">
        <v>3</v>
      </c>
      <c r="D131" s="247">
        <v>5</v>
      </c>
      <c r="E131" s="247">
        <v>5</v>
      </c>
      <c r="F131" s="247">
        <v>6</v>
      </c>
      <c r="G131" s="247">
        <v>4</v>
      </c>
      <c r="H131" s="247">
        <v>1</v>
      </c>
      <c r="I131" s="247">
        <v>3</v>
      </c>
      <c r="J131" s="247">
        <v>4</v>
      </c>
      <c r="K131" s="246">
        <v>3</v>
      </c>
      <c r="L131" s="324">
        <v>3</v>
      </c>
      <c r="M131" s="312">
        <f t="shared" si="15"/>
        <v>37</v>
      </c>
      <c r="N131" s="17"/>
      <c r="P131" s="205" t="s">
        <v>564</v>
      </c>
      <c r="Q131" s="207"/>
      <c r="R131" s="247">
        <v>0</v>
      </c>
      <c r="S131" s="247">
        <v>1</v>
      </c>
      <c r="T131" s="247">
        <v>0</v>
      </c>
      <c r="U131" s="247">
        <v>0</v>
      </c>
      <c r="V131" s="247">
        <v>0</v>
      </c>
      <c r="W131" s="247">
        <v>0</v>
      </c>
      <c r="X131" s="247">
        <v>0</v>
      </c>
      <c r="Y131" s="247">
        <v>0</v>
      </c>
      <c r="Z131" s="247">
        <v>0</v>
      </c>
      <c r="AA131" s="324">
        <v>0</v>
      </c>
      <c r="AB131" s="312">
        <f t="shared" si="17"/>
        <v>1</v>
      </c>
    </row>
    <row r="132" spans="1:28" ht="15" customHeight="1" thickBot="1">
      <c r="A132" s="205" t="s">
        <v>549</v>
      </c>
      <c r="B132" s="207"/>
      <c r="C132" s="247">
        <v>0</v>
      </c>
      <c r="D132" s="247">
        <v>1</v>
      </c>
      <c r="E132" s="247">
        <v>2</v>
      </c>
      <c r="F132" s="247">
        <v>0</v>
      </c>
      <c r="G132" s="247">
        <v>0</v>
      </c>
      <c r="H132" s="247">
        <v>0</v>
      </c>
      <c r="I132" s="247">
        <v>0</v>
      </c>
      <c r="J132" s="247">
        <v>1</v>
      </c>
      <c r="K132" s="246">
        <v>0</v>
      </c>
      <c r="L132" s="324">
        <v>1</v>
      </c>
      <c r="M132" s="312">
        <f t="shared" si="15"/>
        <v>5</v>
      </c>
      <c r="N132" s="17"/>
      <c r="P132" s="205" t="s">
        <v>483</v>
      </c>
      <c r="Q132" s="207"/>
      <c r="R132" s="247">
        <v>0</v>
      </c>
      <c r="S132" s="247">
        <v>1</v>
      </c>
      <c r="T132" s="247">
        <v>0</v>
      </c>
      <c r="U132" s="247">
        <v>0</v>
      </c>
      <c r="V132" s="247">
        <v>0</v>
      </c>
      <c r="W132" s="247">
        <v>0</v>
      </c>
      <c r="X132" s="247">
        <v>0</v>
      </c>
      <c r="Y132" s="247">
        <v>0</v>
      </c>
      <c r="Z132" s="247">
        <v>0</v>
      </c>
      <c r="AA132" s="324">
        <v>0</v>
      </c>
      <c r="AB132" s="312">
        <f t="shared" si="17"/>
        <v>1</v>
      </c>
    </row>
    <row r="133" spans="1:28" ht="15" customHeight="1" thickBot="1">
      <c r="A133" s="205" t="s">
        <v>402</v>
      </c>
      <c r="B133" s="207"/>
      <c r="C133" s="247">
        <v>0</v>
      </c>
      <c r="D133" s="247">
        <v>2</v>
      </c>
      <c r="E133" s="247">
        <v>0</v>
      </c>
      <c r="F133" s="247">
        <v>0</v>
      </c>
      <c r="G133" s="247">
        <v>5</v>
      </c>
      <c r="H133" s="247">
        <v>0</v>
      </c>
      <c r="I133" s="247">
        <v>1</v>
      </c>
      <c r="J133" s="247">
        <v>2</v>
      </c>
      <c r="K133" s="246">
        <v>0</v>
      </c>
      <c r="L133" s="324">
        <v>4</v>
      </c>
      <c r="M133" s="312">
        <f t="shared" si="15"/>
        <v>14</v>
      </c>
      <c r="N133" s="17"/>
      <c r="P133" s="284" t="s">
        <v>453</v>
      </c>
      <c r="Q133" s="285"/>
      <c r="R133" s="251">
        <f>SUM(R65:R123,C127:C185,R127:R132)</f>
        <v>514</v>
      </c>
      <c r="S133" s="251">
        <f t="shared" ref="S133:AA133" si="18">SUM(S65:S123,D127:D185,S127:S132)</f>
        <v>818</v>
      </c>
      <c r="T133" s="251">
        <f t="shared" si="18"/>
        <v>638</v>
      </c>
      <c r="U133" s="251">
        <f t="shared" si="18"/>
        <v>777</v>
      </c>
      <c r="V133" s="251">
        <f t="shared" si="18"/>
        <v>915</v>
      </c>
      <c r="W133" s="251">
        <f t="shared" si="18"/>
        <v>676</v>
      </c>
      <c r="X133" s="251">
        <f t="shared" si="18"/>
        <v>544</v>
      </c>
      <c r="Y133" s="251">
        <f t="shared" si="18"/>
        <v>783</v>
      </c>
      <c r="Z133" s="251">
        <f t="shared" si="18"/>
        <v>544</v>
      </c>
      <c r="AA133" s="334">
        <f t="shared" si="18"/>
        <v>797</v>
      </c>
      <c r="AB133" s="335">
        <f>SUM(AB66:AB124,M128:M185,AB128:AB132)</f>
        <v>6988</v>
      </c>
    </row>
    <row r="134" spans="1:28" ht="15" customHeight="1">
      <c r="A134" s="237" t="s">
        <v>403</v>
      </c>
      <c r="B134" s="207"/>
      <c r="C134" s="247">
        <v>1</v>
      </c>
      <c r="D134" s="247">
        <v>0</v>
      </c>
      <c r="E134" s="247">
        <v>2</v>
      </c>
      <c r="F134" s="247">
        <v>1</v>
      </c>
      <c r="G134" s="247">
        <v>2</v>
      </c>
      <c r="H134" s="247">
        <v>0</v>
      </c>
      <c r="I134" s="247">
        <v>0</v>
      </c>
      <c r="J134" s="247">
        <v>3</v>
      </c>
      <c r="K134" s="246">
        <v>4</v>
      </c>
      <c r="L134" s="324">
        <v>6</v>
      </c>
      <c r="M134" s="312">
        <f t="shared" si="15"/>
        <v>19</v>
      </c>
      <c r="N134" s="17"/>
      <c r="R134" s="336"/>
      <c r="S134" s="336"/>
      <c r="T134" s="336"/>
      <c r="U134" s="336"/>
      <c r="V134" s="337"/>
      <c r="W134" s="336"/>
      <c r="X134" s="336"/>
      <c r="Y134" s="336"/>
      <c r="Z134" s="336"/>
      <c r="AA134" s="336"/>
      <c r="AB134" s="336"/>
    </row>
    <row r="135" spans="1:28" ht="15" customHeight="1">
      <c r="A135" s="205" t="s">
        <v>550</v>
      </c>
      <c r="B135" s="207"/>
      <c r="C135" s="247">
        <v>0</v>
      </c>
      <c r="D135" s="247">
        <v>0</v>
      </c>
      <c r="E135" s="247">
        <v>0</v>
      </c>
      <c r="F135" s="247">
        <v>0</v>
      </c>
      <c r="G135" s="247">
        <v>0</v>
      </c>
      <c r="H135" s="247">
        <v>0</v>
      </c>
      <c r="I135" s="247">
        <v>0</v>
      </c>
      <c r="J135" s="247">
        <v>0</v>
      </c>
      <c r="K135" s="246">
        <v>0</v>
      </c>
      <c r="L135" s="324">
        <v>7</v>
      </c>
      <c r="M135" s="312">
        <f t="shared" si="15"/>
        <v>7</v>
      </c>
      <c r="N135" s="17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</row>
    <row r="136" spans="1:28" ht="15" customHeight="1" thickBot="1">
      <c r="A136" s="205" t="s">
        <v>404</v>
      </c>
      <c r="B136" s="207"/>
      <c r="C136" s="247">
        <v>1</v>
      </c>
      <c r="D136" s="247">
        <v>6</v>
      </c>
      <c r="E136" s="247">
        <v>4</v>
      </c>
      <c r="F136" s="247">
        <v>6</v>
      </c>
      <c r="G136" s="247">
        <v>14</v>
      </c>
      <c r="H136" s="247">
        <v>7</v>
      </c>
      <c r="I136" s="247">
        <v>1</v>
      </c>
      <c r="J136" s="247">
        <v>7</v>
      </c>
      <c r="K136" s="246">
        <v>2</v>
      </c>
      <c r="L136" s="324">
        <v>16</v>
      </c>
      <c r="M136" s="312">
        <f t="shared" si="15"/>
        <v>64</v>
      </c>
      <c r="N136" s="17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</row>
    <row r="137" spans="1:28" ht="15" customHeight="1" thickBot="1">
      <c r="A137" s="205" t="s">
        <v>551</v>
      </c>
      <c r="B137" s="207"/>
      <c r="C137" s="247">
        <v>0</v>
      </c>
      <c r="D137" s="247">
        <v>0</v>
      </c>
      <c r="E137" s="247">
        <v>0</v>
      </c>
      <c r="F137" s="247">
        <v>0</v>
      </c>
      <c r="G137" s="247">
        <v>1</v>
      </c>
      <c r="H137" s="247">
        <v>0</v>
      </c>
      <c r="I137" s="247">
        <v>0</v>
      </c>
      <c r="J137" s="247">
        <v>0</v>
      </c>
      <c r="K137" s="246">
        <v>0</v>
      </c>
      <c r="L137" s="324">
        <v>0</v>
      </c>
      <c r="M137" s="312">
        <f t="shared" si="15"/>
        <v>1</v>
      </c>
      <c r="N137" s="17"/>
      <c r="P137" s="278" t="s">
        <v>120</v>
      </c>
      <c r="Q137" s="170"/>
      <c r="R137" s="338" t="s">
        <v>0</v>
      </c>
      <c r="S137" s="339" t="s">
        <v>110</v>
      </c>
      <c r="T137" s="339" t="s">
        <v>111</v>
      </c>
      <c r="U137" s="339" t="s">
        <v>1</v>
      </c>
      <c r="V137" s="339" t="s">
        <v>112</v>
      </c>
      <c r="W137" s="339" t="s">
        <v>113</v>
      </c>
      <c r="X137" s="339" t="s">
        <v>114</v>
      </c>
      <c r="Y137" s="339" t="s">
        <v>115</v>
      </c>
      <c r="Z137" s="339" t="s">
        <v>116</v>
      </c>
      <c r="AA137" s="340" t="s">
        <v>117</v>
      </c>
      <c r="AB137" s="341" t="s">
        <v>118</v>
      </c>
    </row>
    <row r="138" spans="1:28" ht="15" customHeight="1">
      <c r="A138" s="205" t="s">
        <v>437</v>
      </c>
      <c r="B138" s="207"/>
      <c r="C138" s="247">
        <v>0</v>
      </c>
      <c r="D138" s="247">
        <v>0</v>
      </c>
      <c r="E138" s="247">
        <v>0</v>
      </c>
      <c r="F138" s="247">
        <v>1</v>
      </c>
      <c r="G138" s="247">
        <v>0</v>
      </c>
      <c r="H138" s="247">
        <v>1</v>
      </c>
      <c r="I138" s="247">
        <v>0</v>
      </c>
      <c r="J138" s="247">
        <v>1</v>
      </c>
      <c r="K138" s="246">
        <v>0</v>
      </c>
      <c r="L138" s="324">
        <v>2</v>
      </c>
      <c r="M138" s="312">
        <f t="shared" si="15"/>
        <v>5</v>
      </c>
      <c r="N138" s="17"/>
      <c r="P138" s="270" t="s">
        <v>523</v>
      </c>
      <c r="Q138" s="271"/>
      <c r="R138" s="275">
        <v>3</v>
      </c>
      <c r="S138" s="275">
        <v>1</v>
      </c>
      <c r="T138" s="275">
        <v>1</v>
      </c>
      <c r="U138" s="275">
        <v>0</v>
      </c>
      <c r="V138" s="275">
        <v>0</v>
      </c>
      <c r="W138" s="275">
        <v>2</v>
      </c>
      <c r="X138" s="275">
        <v>0</v>
      </c>
      <c r="Y138" s="275">
        <v>0</v>
      </c>
      <c r="Z138" s="275">
        <v>0</v>
      </c>
      <c r="AA138" s="342">
        <v>1</v>
      </c>
      <c r="AB138" s="343">
        <f>SUM(R138:AA138)</f>
        <v>8</v>
      </c>
    </row>
    <row r="139" spans="1:28" ht="15" customHeight="1">
      <c r="A139" s="205" t="s">
        <v>552</v>
      </c>
      <c r="B139" s="207"/>
      <c r="C139" s="247">
        <v>0</v>
      </c>
      <c r="D139" s="247">
        <v>0</v>
      </c>
      <c r="E139" s="247">
        <v>0</v>
      </c>
      <c r="F139" s="247">
        <v>0</v>
      </c>
      <c r="G139" s="247">
        <v>1</v>
      </c>
      <c r="H139" s="247">
        <v>0</v>
      </c>
      <c r="I139" s="247">
        <v>0</v>
      </c>
      <c r="J139" s="247">
        <v>0</v>
      </c>
      <c r="K139" s="246">
        <v>0</v>
      </c>
      <c r="L139" s="324">
        <v>0</v>
      </c>
      <c r="M139" s="312">
        <f t="shared" si="15"/>
        <v>1</v>
      </c>
      <c r="N139" s="17"/>
      <c r="P139" s="281" t="s">
        <v>524</v>
      </c>
      <c r="Q139" s="272"/>
      <c r="R139" s="276">
        <v>0</v>
      </c>
      <c r="S139" s="276">
        <v>0</v>
      </c>
      <c r="T139" s="276">
        <v>0</v>
      </c>
      <c r="U139" s="276">
        <v>0</v>
      </c>
      <c r="V139" s="276">
        <v>0</v>
      </c>
      <c r="W139" s="276">
        <v>0</v>
      </c>
      <c r="X139" s="276">
        <v>0</v>
      </c>
      <c r="Y139" s="276">
        <v>2</v>
      </c>
      <c r="Z139" s="276">
        <v>1</v>
      </c>
      <c r="AA139" s="344">
        <v>1</v>
      </c>
      <c r="AB139" s="345">
        <f>SUM(R139:AA139)</f>
        <v>4</v>
      </c>
    </row>
    <row r="140" spans="1:28" ht="15" customHeight="1">
      <c r="A140" s="205" t="s">
        <v>438</v>
      </c>
      <c r="B140" s="207"/>
      <c r="C140" s="247">
        <v>1</v>
      </c>
      <c r="D140" s="247">
        <v>1</v>
      </c>
      <c r="E140" s="247">
        <v>0</v>
      </c>
      <c r="F140" s="247">
        <v>0</v>
      </c>
      <c r="G140" s="247">
        <v>2</v>
      </c>
      <c r="H140" s="247">
        <v>1</v>
      </c>
      <c r="I140" s="247">
        <v>0</v>
      </c>
      <c r="J140" s="247">
        <v>0</v>
      </c>
      <c r="K140" s="246">
        <v>0</v>
      </c>
      <c r="L140" s="324">
        <v>6</v>
      </c>
      <c r="M140" s="312">
        <f t="shared" ref="M140:M185" si="19">SUM(C140:L140)</f>
        <v>11</v>
      </c>
      <c r="N140" s="17"/>
      <c r="P140" s="281" t="s">
        <v>525</v>
      </c>
      <c r="Q140" s="272"/>
      <c r="R140" s="276">
        <v>0</v>
      </c>
      <c r="S140" s="276">
        <v>0</v>
      </c>
      <c r="T140" s="276">
        <v>1</v>
      </c>
      <c r="U140" s="276">
        <v>0</v>
      </c>
      <c r="V140" s="276">
        <v>0</v>
      </c>
      <c r="W140" s="276">
        <v>0</v>
      </c>
      <c r="X140" s="276">
        <v>0</v>
      </c>
      <c r="Y140" s="276">
        <v>0</v>
      </c>
      <c r="Z140" s="276">
        <v>1</v>
      </c>
      <c r="AA140" s="344">
        <v>0</v>
      </c>
      <c r="AB140" s="345">
        <f>SUM(R140:AA140)</f>
        <v>2</v>
      </c>
    </row>
    <row r="141" spans="1:28" ht="15" customHeight="1">
      <c r="A141" s="205" t="s">
        <v>439</v>
      </c>
      <c r="B141" s="207"/>
      <c r="C141" s="247">
        <v>0</v>
      </c>
      <c r="D141" s="247">
        <v>0</v>
      </c>
      <c r="E141" s="247">
        <v>0</v>
      </c>
      <c r="F141" s="247">
        <v>0</v>
      </c>
      <c r="G141" s="247">
        <v>0</v>
      </c>
      <c r="H141" s="247">
        <v>1</v>
      </c>
      <c r="I141" s="247">
        <v>0</v>
      </c>
      <c r="J141" s="247">
        <v>0</v>
      </c>
      <c r="K141" s="246">
        <v>0</v>
      </c>
      <c r="L141" s="324">
        <v>0</v>
      </c>
      <c r="M141" s="312">
        <f t="shared" si="19"/>
        <v>1</v>
      </c>
      <c r="N141" s="17"/>
      <c r="P141" s="273" t="s">
        <v>600</v>
      </c>
      <c r="Q141" s="274"/>
      <c r="R141" s="277">
        <v>0</v>
      </c>
      <c r="S141" s="277">
        <v>0</v>
      </c>
      <c r="T141" s="277">
        <v>0</v>
      </c>
      <c r="U141" s="277">
        <v>0</v>
      </c>
      <c r="V141" s="277">
        <v>0</v>
      </c>
      <c r="W141" s="277">
        <v>0</v>
      </c>
      <c r="X141" s="277">
        <v>0</v>
      </c>
      <c r="Y141" s="277">
        <v>2</v>
      </c>
      <c r="Z141" s="277">
        <v>0</v>
      </c>
      <c r="AA141" s="346">
        <v>0</v>
      </c>
      <c r="AB141" s="345">
        <f t="shared" ref="AB141:AB142" si="20">SUM(R141:AA141)</f>
        <v>2</v>
      </c>
    </row>
    <row r="142" spans="1:28" ht="15" customHeight="1">
      <c r="A142" s="205" t="s">
        <v>405</v>
      </c>
      <c r="B142" s="207"/>
      <c r="C142" s="247">
        <v>1</v>
      </c>
      <c r="D142" s="247">
        <v>0</v>
      </c>
      <c r="E142" s="247">
        <v>0</v>
      </c>
      <c r="F142" s="247">
        <v>0</v>
      </c>
      <c r="G142" s="247">
        <v>0</v>
      </c>
      <c r="H142" s="247">
        <v>1</v>
      </c>
      <c r="I142" s="247">
        <v>0</v>
      </c>
      <c r="J142" s="247">
        <v>0</v>
      </c>
      <c r="K142" s="246">
        <v>0</v>
      </c>
      <c r="L142" s="324">
        <v>0</v>
      </c>
      <c r="M142" s="312">
        <f t="shared" si="19"/>
        <v>2</v>
      </c>
      <c r="N142" s="17"/>
      <c r="P142" s="273" t="s">
        <v>601</v>
      </c>
      <c r="Q142" s="274"/>
      <c r="R142" s="277">
        <v>0</v>
      </c>
      <c r="S142" s="277">
        <v>0</v>
      </c>
      <c r="T142" s="277">
        <v>0</v>
      </c>
      <c r="U142" s="277">
        <v>0</v>
      </c>
      <c r="V142" s="277">
        <v>0</v>
      </c>
      <c r="W142" s="277">
        <v>0</v>
      </c>
      <c r="X142" s="277">
        <v>0</v>
      </c>
      <c r="Y142" s="277">
        <v>1</v>
      </c>
      <c r="Z142" s="277">
        <v>0</v>
      </c>
      <c r="AA142" s="346">
        <v>0</v>
      </c>
      <c r="AB142" s="345">
        <f t="shared" si="20"/>
        <v>1</v>
      </c>
    </row>
    <row r="143" spans="1:28" ht="15" customHeight="1" thickBot="1">
      <c r="A143" s="205" t="s">
        <v>406</v>
      </c>
      <c r="B143" s="207"/>
      <c r="C143" s="247">
        <v>3</v>
      </c>
      <c r="D143" s="247">
        <v>14</v>
      </c>
      <c r="E143" s="247">
        <v>8</v>
      </c>
      <c r="F143" s="247">
        <v>7</v>
      </c>
      <c r="G143" s="247">
        <v>5</v>
      </c>
      <c r="H143" s="247">
        <v>5</v>
      </c>
      <c r="I143" s="247">
        <v>9</v>
      </c>
      <c r="J143" s="247">
        <v>3</v>
      </c>
      <c r="K143" s="246">
        <v>4</v>
      </c>
      <c r="L143" s="324">
        <v>8</v>
      </c>
      <c r="M143" s="312">
        <f t="shared" si="19"/>
        <v>66</v>
      </c>
      <c r="N143" s="17"/>
      <c r="P143" s="273" t="s">
        <v>602</v>
      </c>
      <c r="Q143" s="274"/>
      <c r="R143" s="277">
        <v>0</v>
      </c>
      <c r="S143" s="277">
        <v>0</v>
      </c>
      <c r="T143" s="277">
        <v>0</v>
      </c>
      <c r="U143" s="277">
        <v>0</v>
      </c>
      <c r="V143" s="277">
        <v>0</v>
      </c>
      <c r="W143" s="277">
        <v>0</v>
      </c>
      <c r="X143" s="277">
        <v>0</v>
      </c>
      <c r="Y143" s="277">
        <v>1</v>
      </c>
      <c r="Z143" s="277">
        <v>0</v>
      </c>
      <c r="AA143" s="346">
        <v>0</v>
      </c>
      <c r="AB143" s="347">
        <f>SUM(R143:AA143)</f>
        <v>1</v>
      </c>
    </row>
    <row r="144" spans="1:28" ht="15" customHeight="1" thickBot="1">
      <c r="A144" s="205" t="s">
        <v>407</v>
      </c>
      <c r="B144" s="207"/>
      <c r="C144" s="247">
        <v>0</v>
      </c>
      <c r="D144" s="247">
        <v>1</v>
      </c>
      <c r="E144" s="247">
        <v>2</v>
      </c>
      <c r="F144" s="247">
        <v>0</v>
      </c>
      <c r="G144" s="247">
        <v>4</v>
      </c>
      <c r="H144" s="247">
        <v>0</v>
      </c>
      <c r="I144" s="247">
        <v>1</v>
      </c>
      <c r="J144" s="247">
        <v>8</v>
      </c>
      <c r="K144" s="246">
        <v>0</v>
      </c>
      <c r="L144" s="324">
        <v>5</v>
      </c>
      <c r="M144" s="312">
        <f t="shared" si="19"/>
        <v>21</v>
      </c>
      <c r="N144" s="17"/>
      <c r="P144" s="286" t="s">
        <v>150</v>
      </c>
      <c r="Q144" s="287"/>
      <c r="R144" s="328">
        <f t="shared" ref="R144:AB144" si="21">SUM(R138:R143)</f>
        <v>3</v>
      </c>
      <c r="S144" s="328">
        <f t="shared" si="21"/>
        <v>1</v>
      </c>
      <c r="T144" s="328">
        <f t="shared" si="21"/>
        <v>2</v>
      </c>
      <c r="U144" s="328">
        <f t="shared" si="21"/>
        <v>0</v>
      </c>
      <c r="V144" s="328">
        <f t="shared" si="21"/>
        <v>0</v>
      </c>
      <c r="W144" s="328">
        <f t="shared" si="21"/>
        <v>2</v>
      </c>
      <c r="X144" s="328">
        <f t="shared" si="21"/>
        <v>0</v>
      </c>
      <c r="Y144" s="328">
        <f t="shared" si="21"/>
        <v>6</v>
      </c>
      <c r="Z144" s="328">
        <f t="shared" si="21"/>
        <v>2</v>
      </c>
      <c r="AA144" s="348">
        <f t="shared" si="21"/>
        <v>2</v>
      </c>
      <c r="AB144" s="250">
        <f t="shared" si="21"/>
        <v>18</v>
      </c>
    </row>
    <row r="145" spans="1:28" ht="15" customHeight="1">
      <c r="A145" s="205" t="s">
        <v>408</v>
      </c>
      <c r="B145" s="207"/>
      <c r="C145" s="247">
        <v>32</v>
      </c>
      <c r="D145" s="247">
        <v>89</v>
      </c>
      <c r="E145" s="247">
        <v>56</v>
      </c>
      <c r="F145" s="247">
        <v>145</v>
      </c>
      <c r="G145" s="247">
        <v>141</v>
      </c>
      <c r="H145" s="247">
        <v>162</v>
      </c>
      <c r="I145" s="247">
        <v>86</v>
      </c>
      <c r="J145" s="247">
        <v>178</v>
      </c>
      <c r="K145" s="246">
        <v>100</v>
      </c>
      <c r="L145" s="324">
        <v>179</v>
      </c>
      <c r="M145" s="312">
        <f t="shared" si="19"/>
        <v>1168</v>
      </c>
      <c r="N145" s="17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</row>
    <row r="146" spans="1:28" ht="15" customHeight="1">
      <c r="A146" s="205" t="s">
        <v>440</v>
      </c>
      <c r="B146" s="207"/>
      <c r="C146" s="247">
        <v>2</v>
      </c>
      <c r="D146" s="247">
        <v>2</v>
      </c>
      <c r="E146" s="247">
        <v>3</v>
      </c>
      <c r="F146" s="247">
        <v>7</v>
      </c>
      <c r="G146" s="247">
        <v>5</v>
      </c>
      <c r="H146" s="247">
        <v>2</v>
      </c>
      <c r="I146" s="247">
        <v>0</v>
      </c>
      <c r="J146" s="247">
        <v>1</v>
      </c>
      <c r="K146" s="246">
        <v>1</v>
      </c>
      <c r="L146" s="324">
        <v>2</v>
      </c>
      <c r="M146" s="312">
        <f t="shared" si="19"/>
        <v>25</v>
      </c>
      <c r="N146" s="17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</row>
    <row r="147" spans="1:28" ht="15" customHeight="1" thickBot="1">
      <c r="A147" s="205" t="s">
        <v>409</v>
      </c>
      <c r="B147" s="207"/>
      <c r="C147" s="247">
        <v>0</v>
      </c>
      <c r="D147" s="247">
        <v>6</v>
      </c>
      <c r="E147" s="247">
        <v>2</v>
      </c>
      <c r="F147" s="247">
        <v>3</v>
      </c>
      <c r="G147" s="247">
        <v>7</v>
      </c>
      <c r="H147" s="247">
        <v>6</v>
      </c>
      <c r="I147" s="247">
        <v>0</v>
      </c>
      <c r="J147" s="247">
        <v>5</v>
      </c>
      <c r="K147" s="246">
        <v>1</v>
      </c>
      <c r="L147" s="324">
        <v>8</v>
      </c>
      <c r="M147" s="312">
        <f t="shared" si="19"/>
        <v>38</v>
      </c>
      <c r="N147" s="17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</row>
    <row r="148" spans="1:28" ht="15" customHeight="1">
      <c r="A148" s="205" t="s">
        <v>410</v>
      </c>
      <c r="B148" s="207"/>
      <c r="C148" s="247">
        <v>20</v>
      </c>
      <c r="D148" s="247">
        <v>68</v>
      </c>
      <c r="E148" s="247">
        <v>44</v>
      </c>
      <c r="F148" s="247">
        <v>103</v>
      </c>
      <c r="G148" s="247">
        <v>159</v>
      </c>
      <c r="H148" s="247">
        <v>77</v>
      </c>
      <c r="I148" s="247">
        <v>45</v>
      </c>
      <c r="J148" s="247">
        <v>163</v>
      </c>
      <c r="K148" s="246">
        <v>25</v>
      </c>
      <c r="L148" s="324">
        <v>168</v>
      </c>
      <c r="M148" s="312">
        <f t="shared" si="19"/>
        <v>872</v>
      </c>
      <c r="N148" s="17"/>
      <c r="P148" s="278" t="s">
        <v>119</v>
      </c>
      <c r="Q148" s="170"/>
      <c r="R148" s="338" t="s">
        <v>0</v>
      </c>
      <c r="S148" s="339" t="s">
        <v>110</v>
      </c>
      <c r="T148" s="339" t="s">
        <v>111</v>
      </c>
      <c r="U148" s="339" t="s">
        <v>1</v>
      </c>
      <c r="V148" s="339" t="s">
        <v>112</v>
      </c>
      <c r="W148" s="339" t="s">
        <v>113</v>
      </c>
      <c r="X148" s="339" t="s">
        <v>114</v>
      </c>
      <c r="Y148" s="339" t="s">
        <v>115</v>
      </c>
      <c r="Z148" s="339" t="s">
        <v>116</v>
      </c>
      <c r="AA148" s="349" t="s">
        <v>117</v>
      </c>
      <c r="AB148" s="341" t="s">
        <v>118</v>
      </c>
    </row>
    <row r="149" spans="1:28" ht="15" customHeight="1">
      <c r="A149" s="205" t="s">
        <v>441</v>
      </c>
      <c r="B149" s="207"/>
      <c r="C149" s="247">
        <v>0</v>
      </c>
      <c r="D149" s="247">
        <v>0</v>
      </c>
      <c r="E149" s="247">
        <v>0</v>
      </c>
      <c r="F149" s="247">
        <v>0</v>
      </c>
      <c r="G149" s="247">
        <v>2</v>
      </c>
      <c r="H149" s="247">
        <v>0</v>
      </c>
      <c r="I149" s="247">
        <v>0</v>
      </c>
      <c r="J149" s="247">
        <v>1</v>
      </c>
      <c r="K149" s="246">
        <v>0</v>
      </c>
      <c r="L149" s="324">
        <v>0</v>
      </c>
      <c r="M149" s="312">
        <f t="shared" si="19"/>
        <v>3</v>
      </c>
      <c r="N149" s="17"/>
      <c r="P149" s="281" t="s">
        <v>595</v>
      </c>
      <c r="Q149" s="272"/>
      <c r="R149" s="276">
        <v>0</v>
      </c>
      <c r="S149" s="276">
        <v>0</v>
      </c>
      <c r="T149" s="276">
        <v>0</v>
      </c>
      <c r="U149" s="276">
        <v>0</v>
      </c>
      <c r="V149" s="276">
        <v>0</v>
      </c>
      <c r="W149" s="276">
        <v>0</v>
      </c>
      <c r="X149" s="276">
        <v>0</v>
      </c>
      <c r="Y149" s="276">
        <v>0</v>
      </c>
      <c r="Z149" s="276">
        <v>1</v>
      </c>
      <c r="AA149" s="344">
        <v>0</v>
      </c>
      <c r="AB149" s="249">
        <f t="shared" ref="AB149:AB153" si="22">SUM(R149:AA149)</f>
        <v>1</v>
      </c>
    </row>
    <row r="150" spans="1:28" ht="15" customHeight="1">
      <c r="A150" s="205" t="s">
        <v>411</v>
      </c>
      <c r="B150" s="207"/>
      <c r="C150" s="247">
        <v>0</v>
      </c>
      <c r="D150" s="247">
        <v>8</v>
      </c>
      <c r="E150" s="247">
        <v>2</v>
      </c>
      <c r="F150" s="247">
        <v>7</v>
      </c>
      <c r="G150" s="247">
        <v>22</v>
      </c>
      <c r="H150" s="247">
        <v>1</v>
      </c>
      <c r="I150" s="247">
        <v>2</v>
      </c>
      <c r="J150" s="247">
        <v>9</v>
      </c>
      <c r="K150" s="246">
        <v>0</v>
      </c>
      <c r="L150" s="324">
        <v>6</v>
      </c>
      <c r="M150" s="312">
        <f t="shared" si="19"/>
        <v>57</v>
      </c>
      <c r="N150" s="17"/>
      <c r="P150" s="281" t="s">
        <v>596</v>
      </c>
      <c r="Q150" s="272"/>
      <c r="R150" s="276">
        <v>0</v>
      </c>
      <c r="S150" s="276">
        <v>0</v>
      </c>
      <c r="T150" s="276">
        <v>0</v>
      </c>
      <c r="U150" s="276">
        <v>0</v>
      </c>
      <c r="V150" s="276">
        <v>0</v>
      </c>
      <c r="W150" s="276">
        <v>0</v>
      </c>
      <c r="X150" s="276">
        <v>0</v>
      </c>
      <c r="Y150" s="276">
        <v>1</v>
      </c>
      <c r="Z150" s="276">
        <v>0</v>
      </c>
      <c r="AA150" s="344">
        <v>0</v>
      </c>
      <c r="AB150" s="249">
        <f t="shared" si="22"/>
        <v>1</v>
      </c>
    </row>
    <row r="151" spans="1:28" ht="15" customHeight="1">
      <c r="A151" s="205" t="s">
        <v>481</v>
      </c>
      <c r="B151" s="207"/>
      <c r="C151" s="247">
        <v>0</v>
      </c>
      <c r="D151" s="247">
        <v>0</v>
      </c>
      <c r="E151" s="247">
        <v>0</v>
      </c>
      <c r="F151" s="247">
        <v>0</v>
      </c>
      <c r="G151" s="247">
        <v>0</v>
      </c>
      <c r="H151" s="247">
        <v>0</v>
      </c>
      <c r="I151" s="247">
        <v>1</v>
      </c>
      <c r="J151" s="247">
        <v>1</v>
      </c>
      <c r="K151" s="246">
        <v>0</v>
      </c>
      <c r="L151" s="324">
        <v>0</v>
      </c>
      <c r="M151" s="312">
        <f t="shared" si="19"/>
        <v>2</v>
      </c>
      <c r="N151" s="17"/>
      <c r="P151" s="282" t="s">
        <v>597</v>
      </c>
      <c r="Q151" s="288"/>
      <c r="R151" s="276">
        <v>0</v>
      </c>
      <c r="S151" s="276">
        <v>0</v>
      </c>
      <c r="T151" s="276">
        <v>0</v>
      </c>
      <c r="U151" s="276">
        <v>0</v>
      </c>
      <c r="V151" s="276">
        <v>0</v>
      </c>
      <c r="W151" s="276">
        <v>0</v>
      </c>
      <c r="X151" s="276">
        <v>0</v>
      </c>
      <c r="Y151" s="276">
        <v>0</v>
      </c>
      <c r="Z151" s="276">
        <v>1</v>
      </c>
      <c r="AA151" s="344">
        <v>0</v>
      </c>
      <c r="AB151" s="249">
        <f t="shared" si="22"/>
        <v>1</v>
      </c>
    </row>
    <row r="152" spans="1:28" ht="15" customHeight="1">
      <c r="A152" s="205" t="s">
        <v>442</v>
      </c>
      <c r="B152" s="207"/>
      <c r="C152" s="247">
        <v>0</v>
      </c>
      <c r="D152" s="247">
        <v>0</v>
      </c>
      <c r="E152" s="247">
        <v>0</v>
      </c>
      <c r="F152" s="247">
        <v>0</v>
      </c>
      <c r="G152" s="247">
        <v>0</v>
      </c>
      <c r="H152" s="247">
        <v>1</v>
      </c>
      <c r="I152" s="247">
        <v>1</v>
      </c>
      <c r="J152" s="247">
        <v>0</v>
      </c>
      <c r="K152" s="246">
        <v>1</v>
      </c>
      <c r="L152" s="324">
        <v>0</v>
      </c>
      <c r="M152" s="312">
        <f t="shared" si="19"/>
        <v>3</v>
      </c>
      <c r="N152" s="17"/>
      <c r="P152" s="282" t="s">
        <v>598</v>
      </c>
      <c r="Q152" s="288"/>
      <c r="R152" s="276">
        <v>0</v>
      </c>
      <c r="S152" s="276">
        <v>0</v>
      </c>
      <c r="T152" s="276">
        <v>0</v>
      </c>
      <c r="U152" s="276">
        <v>0</v>
      </c>
      <c r="V152" s="276">
        <v>1</v>
      </c>
      <c r="W152" s="276">
        <v>0</v>
      </c>
      <c r="X152" s="276">
        <v>0</v>
      </c>
      <c r="Y152" s="276">
        <v>0</v>
      </c>
      <c r="Z152" s="276">
        <v>0</v>
      </c>
      <c r="AA152" s="344">
        <v>0</v>
      </c>
      <c r="AB152" s="249">
        <f t="shared" si="22"/>
        <v>1</v>
      </c>
    </row>
    <row r="153" spans="1:28" ht="15" customHeight="1" thickBot="1">
      <c r="A153" s="205" t="s">
        <v>412</v>
      </c>
      <c r="B153" s="207"/>
      <c r="C153" s="247">
        <v>0</v>
      </c>
      <c r="D153" s="247">
        <v>0</v>
      </c>
      <c r="E153" s="247">
        <v>1</v>
      </c>
      <c r="F153" s="247">
        <v>1</v>
      </c>
      <c r="G153" s="247">
        <v>0</v>
      </c>
      <c r="H153" s="247">
        <v>0</v>
      </c>
      <c r="I153" s="247">
        <v>0</v>
      </c>
      <c r="J153" s="247">
        <v>0</v>
      </c>
      <c r="K153" s="246">
        <v>0</v>
      </c>
      <c r="L153" s="324">
        <v>0</v>
      </c>
      <c r="M153" s="312">
        <f t="shared" si="19"/>
        <v>2</v>
      </c>
      <c r="N153" s="17"/>
      <c r="P153" s="289" t="s">
        <v>599</v>
      </c>
      <c r="Q153" s="290"/>
      <c r="R153" s="276">
        <v>0</v>
      </c>
      <c r="S153" s="276">
        <v>0</v>
      </c>
      <c r="T153" s="276">
        <v>0</v>
      </c>
      <c r="U153" s="276">
        <v>0</v>
      </c>
      <c r="V153" s="276">
        <v>1</v>
      </c>
      <c r="W153" s="276">
        <v>0</v>
      </c>
      <c r="X153" s="276">
        <v>0</v>
      </c>
      <c r="Y153" s="276">
        <v>0</v>
      </c>
      <c r="Z153" s="276">
        <v>0</v>
      </c>
      <c r="AA153" s="344">
        <v>0</v>
      </c>
      <c r="AB153" s="249">
        <f t="shared" si="22"/>
        <v>1</v>
      </c>
    </row>
    <row r="154" spans="1:28" ht="15" customHeight="1" thickBot="1">
      <c r="A154" s="205" t="s">
        <v>443</v>
      </c>
      <c r="B154" s="207"/>
      <c r="C154" s="247">
        <v>0</v>
      </c>
      <c r="D154" s="247">
        <v>0</v>
      </c>
      <c r="E154" s="247">
        <v>0</v>
      </c>
      <c r="F154" s="247">
        <v>0</v>
      </c>
      <c r="G154" s="247">
        <v>0</v>
      </c>
      <c r="H154" s="247">
        <v>0</v>
      </c>
      <c r="I154" s="247">
        <v>0</v>
      </c>
      <c r="J154" s="247">
        <v>0</v>
      </c>
      <c r="K154" s="246">
        <v>2</v>
      </c>
      <c r="L154" s="324">
        <v>5</v>
      </c>
      <c r="M154" s="312">
        <f t="shared" si="19"/>
        <v>7</v>
      </c>
      <c r="N154" s="17"/>
      <c r="P154" s="279" t="s">
        <v>471</v>
      </c>
      <c r="Q154" s="280" t="s">
        <v>471</v>
      </c>
      <c r="R154" s="328">
        <f t="shared" ref="R154:AB154" si="23">SUM(R147:R153)</f>
        <v>0</v>
      </c>
      <c r="S154" s="328">
        <f t="shared" si="23"/>
        <v>0</v>
      </c>
      <c r="T154" s="328">
        <f t="shared" si="23"/>
        <v>0</v>
      </c>
      <c r="U154" s="328">
        <f t="shared" si="23"/>
        <v>0</v>
      </c>
      <c r="V154" s="328">
        <f t="shared" si="23"/>
        <v>2</v>
      </c>
      <c r="W154" s="328">
        <f t="shared" si="23"/>
        <v>0</v>
      </c>
      <c r="X154" s="328">
        <f t="shared" si="23"/>
        <v>0</v>
      </c>
      <c r="Y154" s="328">
        <f t="shared" si="23"/>
        <v>1</v>
      </c>
      <c r="Z154" s="328">
        <f t="shared" si="23"/>
        <v>2</v>
      </c>
      <c r="AA154" s="348">
        <f t="shared" si="23"/>
        <v>0</v>
      </c>
      <c r="AB154" s="250">
        <f t="shared" si="23"/>
        <v>5</v>
      </c>
    </row>
    <row r="155" spans="1:28" ht="15" customHeight="1">
      <c r="A155" s="205" t="s">
        <v>444</v>
      </c>
      <c r="B155" s="209"/>
      <c r="C155" s="283">
        <v>0</v>
      </c>
      <c r="D155" s="283">
        <v>0</v>
      </c>
      <c r="E155" s="283">
        <v>0</v>
      </c>
      <c r="F155" s="283">
        <v>0</v>
      </c>
      <c r="G155" s="283">
        <v>2</v>
      </c>
      <c r="H155" s="283">
        <v>1</v>
      </c>
      <c r="I155" s="283">
        <v>0</v>
      </c>
      <c r="J155" s="283">
        <v>0</v>
      </c>
      <c r="K155" s="331">
        <v>1</v>
      </c>
      <c r="L155" s="332">
        <v>10</v>
      </c>
      <c r="M155" s="312">
        <f t="shared" si="19"/>
        <v>14</v>
      </c>
      <c r="N155" s="17"/>
    </row>
    <row r="156" spans="1:28" ht="15" customHeight="1">
      <c r="A156" s="205" t="s">
        <v>553</v>
      </c>
      <c r="B156" s="190"/>
      <c r="C156" s="283">
        <v>0</v>
      </c>
      <c r="D156" s="283">
        <v>0</v>
      </c>
      <c r="E156" s="283">
        <v>0</v>
      </c>
      <c r="F156" s="283">
        <v>0</v>
      </c>
      <c r="G156" s="283">
        <v>0</v>
      </c>
      <c r="H156" s="283">
        <v>0</v>
      </c>
      <c r="I156" s="283">
        <v>0</v>
      </c>
      <c r="J156" s="283">
        <v>1</v>
      </c>
      <c r="K156" s="331">
        <v>1</v>
      </c>
      <c r="L156" s="332">
        <v>0</v>
      </c>
      <c r="M156" s="312">
        <f t="shared" si="19"/>
        <v>2</v>
      </c>
      <c r="N156" s="17"/>
    </row>
    <row r="157" spans="1:28" ht="15" customHeight="1">
      <c r="A157" s="205" t="s">
        <v>554</v>
      </c>
      <c r="B157" s="190"/>
      <c r="C157" s="283">
        <v>0</v>
      </c>
      <c r="D157" s="283">
        <v>4</v>
      </c>
      <c r="E157" s="283">
        <v>0</v>
      </c>
      <c r="F157" s="283">
        <v>0</v>
      </c>
      <c r="G157" s="283">
        <v>0</v>
      </c>
      <c r="H157" s="283">
        <v>1</v>
      </c>
      <c r="I157" s="283">
        <v>0</v>
      </c>
      <c r="J157" s="283">
        <v>1</v>
      </c>
      <c r="K157" s="331">
        <v>0</v>
      </c>
      <c r="L157" s="332">
        <v>0</v>
      </c>
      <c r="M157" s="312">
        <f t="shared" si="19"/>
        <v>6</v>
      </c>
      <c r="N157" s="17"/>
    </row>
    <row r="158" spans="1:28" ht="15" customHeight="1">
      <c r="A158" s="466" t="s">
        <v>603</v>
      </c>
      <c r="B158" s="190"/>
      <c r="C158" s="283">
        <v>0</v>
      </c>
      <c r="D158" s="283">
        <v>0</v>
      </c>
      <c r="E158" s="283">
        <v>0</v>
      </c>
      <c r="F158" s="283">
        <v>0</v>
      </c>
      <c r="G158" s="283">
        <v>1</v>
      </c>
      <c r="H158" s="283">
        <v>0</v>
      </c>
      <c r="I158" s="283">
        <v>0</v>
      </c>
      <c r="J158" s="283">
        <v>0</v>
      </c>
      <c r="K158" s="283">
        <v>0</v>
      </c>
      <c r="L158" s="332">
        <v>0</v>
      </c>
      <c r="M158" s="312">
        <f t="shared" si="19"/>
        <v>1</v>
      </c>
      <c r="N158" s="17"/>
    </row>
    <row r="159" spans="1:28" ht="15" customHeight="1">
      <c r="A159" s="205" t="s">
        <v>445</v>
      </c>
      <c r="B159" s="190"/>
      <c r="C159" s="283">
        <v>0</v>
      </c>
      <c r="D159" s="283">
        <v>1</v>
      </c>
      <c r="E159" s="283">
        <v>1</v>
      </c>
      <c r="F159" s="283">
        <v>0</v>
      </c>
      <c r="G159" s="283">
        <v>1</v>
      </c>
      <c r="H159" s="283">
        <v>0</v>
      </c>
      <c r="I159" s="283">
        <v>0</v>
      </c>
      <c r="J159" s="283">
        <v>0</v>
      </c>
      <c r="K159" s="331">
        <v>0</v>
      </c>
      <c r="L159" s="332">
        <v>0</v>
      </c>
      <c r="M159" s="312">
        <f t="shared" si="19"/>
        <v>3</v>
      </c>
      <c r="N159" s="17"/>
    </row>
    <row r="160" spans="1:28" ht="15" customHeight="1">
      <c r="A160" s="242" t="s">
        <v>446</v>
      </c>
      <c r="B160" s="23"/>
      <c r="C160" s="283">
        <v>0</v>
      </c>
      <c r="D160" s="283">
        <v>0</v>
      </c>
      <c r="E160" s="283">
        <v>0</v>
      </c>
      <c r="F160" s="283">
        <v>0</v>
      </c>
      <c r="G160" s="283">
        <v>0</v>
      </c>
      <c r="H160" s="283">
        <v>1</v>
      </c>
      <c r="I160" s="283">
        <v>2</v>
      </c>
      <c r="J160" s="283">
        <v>4</v>
      </c>
      <c r="K160" s="283">
        <v>0</v>
      </c>
      <c r="L160" s="332">
        <v>12</v>
      </c>
      <c r="M160" s="312">
        <f t="shared" si="19"/>
        <v>19</v>
      </c>
      <c r="N160" s="17"/>
    </row>
    <row r="161" spans="1:14" ht="15" customHeight="1">
      <c r="A161" s="244" t="s">
        <v>555</v>
      </c>
      <c r="B161" s="10"/>
      <c r="C161" s="283">
        <v>0</v>
      </c>
      <c r="D161" s="283">
        <v>0</v>
      </c>
      <c r="E161" s="283">
        <v>0</v>
      </c>
      <c r="F161" s="283">
        <v>0</v>
      </c>
      <c r="G161" s="283">
        <v>0</v>
      </c>
      <c r="H161" s="283">
        <v>0</v>
      </c>
      <c r="I161" s="283">
        <v>0</v>
      </c>
      <c r="J161" s="283">
        <v>1</v>
      </c>
      <c r="K161" s="283">
        <v>0</v>
      </c>
      <c r="L161" s="332">
        <v>0</v>
      </c>
      <c r="M161" s="312">
        <f t="shared" si="19"/>
        <v>1</v>
      </c>
      <c r="N161" s="17"/>
    </row>
    <row r="162" spans="1:14" ht="15" customHeight="1">
      <c r="A162" s="245" t="s">
        <v>498</v>
      </c>
      <c r="B162" s="243"/>
      <c r="C162" s="283">
        <v>0</v>
      </c>
      <c r="D162" s="283">
        <v>0</v>
      </c>
      <c r="E162" s="283">
        <v>0</v>
      </c>
      <c r="F162" s="283">
        <v>1</v>
      </c>
      <c r="G162" s="283">
        <v>0</v>
      </c>
      <c r="H162" s="283">
        <v>0</v>
      </c>
      <c r="I162" s="283">
        <v>0</v>
      </c>
      <c r="J162" s="283">
        <v>1</v>
      </c>
      <c r="K162" s="283">
        <v>0</v>
      </c>
      <c r="L162" s="332">
        <v>0</v>
      </c>
      <c r="M162" s="312">
        <f t="shared" si="19"/>
        <v>2</v>
      </c>
      <c r="N162" s="17"/>
    </row>
    <row r="163" spans="1:14" ht="15" customHeight="1">
      <c r="A163" s="244" t="s">
        <v>499</v>
      </c>
      <c r="B163" s="10"/>
      <c r="C163" s="283">
        <v>0</v>
      </c>
      <c r="D163" s="283">
        <v>1</v>
      </c>
      <c r="E163" s="283">
        <v>0</v>
      </c>
      <c r="F163" s="283">
        <v>0</v>
      </c>
      <c r="G163" s="283">
        <v>0</v>
      </c>
      <c r="H163" s="283">
        <v>0</v>
      </c>
      <c r="I163" s="283">
        <v>0</v>
      </c>
      <c r="J163" s="283">
        <v>2</v>
      </c>
      <c r="K163" s="283">
        <v>0</v>
      </c>
      <c r="L163" s="332">
        <v>0</v>
      </c>
      <c r="M163" s="312">
        <f t="shared" si="19"/>
        <v>3</v>
      </c>
      <c r="N163" s="17"/>
    </row>
    <row r="164" spans="1:14" ht="15" customHeight="1">
      <c r="A164" s="244" t="s">
        <v>447</v>
      </c>
      <c r="B164" s="10"/>
      <c r="C164" s="283">
        <v>0</v>
      </c>
      <c r="D164" s="283">
        <v>1</v>
      </c>
      <c r="E164" s="283">
        <v>0</v>
      </c>
      <c r="F164" s="283">
        <v>0</v>
      </c>
      <c r="G164" s="283">
        <v>0</v>
      </c>
      <c r="H164" s="283">
        <v>0</v>
      </c>
      <c r="I164" s="283">
        <v>0</v>
      </c>
      <c r="J164" s="283">
        <v>4</v>
      </c>
      <c r="K164" s="283">
        <v>0</v>
      </c>
      <c r="L164" s="332">
        <v>0</v>
      </c>
      <c r="M164" s="312">
        <f t="shared" si="19"/>
        <v>5</v>
      </c>
      <c r="N164" s="17"/>
    </row>
    <row r="165" spans="1:14" ht="15" customHeight="1">
      <c r="A165" s="244" t="s">
        <v>413</v>
      </c>
      <c r="B165" s="10"/>
      <c r="C165" s="283">
        <v>0</v>
      </c>
      <c r="D165" s="283">
        <v>4</v>
      </c>
      <c r="E165" s="283">
        <v>0</v>
      </c>
      <c r="F165" s="283">
        <v>1</v>
      </c>
      <c r="G165" s="283">
        <v>0</v>
      </c>
      <c r="H165" s="283">
        <v>0</v>
      </c>
      <c r="I165" s="283">
        <v>1</v>
      </c>
      <c r="J165" s="283">
        <v>4</v>
      </c>
      <c r="K165" s="283">
        <v>1</v>
      </c>
      <c r="L165" s="332">
        <v>4</v>
      </c>
      <c r="M165" s="312">
        <f t="shared" si="19"/>
        <v>15</v>
      </c>
      <c r="N165" s="17"/>
    </row>
    <row r="166" spans="1:14" ht="15" customHeight="1">
      <c r="A166" s="244" t="s">
        <v>500</v>
      </c>
      <c r="B166" s="10"/>
      <c r="C166" s="283">
        <v>0</v>
      </c>
      <c r="D166" s="283">
        <v>0</v>
      </c>
      <c r="E166" s="283">
        <v>0</v>
      </c>
      <c r="F166" s="283">
        <v>0</v>
      </c>
      <c r="G166" s="283">
        <v>0</v>
      </c>
      <c r="H166" s="283">
        <v>0</v>
      </c>
      <c r="I166" s="283">
        <v>0</v>
      </c>
      <c r="J166" s="283">
        <v>0</v>
      </c>
      <c r="K166" s="283">
        <v>0</v>
      </c>
      <c r="L166" s="332">
        <v>0</v>
      </c>
      <c r="M166" s="312">
        <f t="shared" si="19"/>
        <v>0</v>
      </c>
      <c r="N166" s="17"/>
    </row>
    <row r="167" spans="1:14" ht="15" customHeight="1">
      <c r="A167" s="244" t="s">
        <v>414</v>
      </c>
      <c r="B167" s="10"/>
      <c r="C167" s="283">
        <v>41</v>
      </c>
      <c r="D167" s="283">
        <v>115</v>
      </c>
      <c r="E167" s="283">
        <v>50</v>
      </c>
      <c r="F167" s="283">
        <v>68</v>
      </c>
      <c r="G167" s="283">
        <v>79</v>
      </c>
      <c r="H167" s="283">
        <v>109</v>
      </c>
      <c r="I167" s="283">
        <v>54</v>
      </c>
      <c r="J167" s="283">
        <v>83</v>
      </c>
      <c r="K167" s="283">
        <v>116</v>
      </c>
      <c r="L167" s="332">
        <v>74</v>
      </c>
      <c r="M167" s="312">
        <f t="shared" si="19"/>
        <v>789</v>
      </c>
      <c r="N167" s="17"/>
    </row>
    <row r="168" spans="1:14" ht="15" customHeight="1">
      <c r="A168" s="244" t="s">
        <v>415</v>
      </c>
      <c r="B168" s="10"/>
      <c r="C168" s="283">
        <v>2</v>
      </c>
      <c r="D168" s="283">
        <v>11</v>
      </c>
      <c r="E168" s="283">
        <v>2</v>
      </c>
      <c r="F168" s="283">
        <v>4</v>
      </c>
      <c r="G168" s="283">
        <v>2</v>
      </c>
      <c r="H168" s="283">
        <v>6</v>
      </c>
      <c r="I168" s="283">
        <v>2</v>
      </c>
      <c r="J168" s="283">
        <v>5</v>
      </c>
      <c r="K168" s="283">
        <v>0</v>
      </c>
      <c r="L168" s="332">
        <v>5</v>
      </c>
      <c r="M168" s="312">
        <f t="shared" si="19"/>
        <v>39</v>
      </c>
      <c r="N168" s="17"/>
    </row>
    <row r="169" spans="1:14" ht="15" customHeight="1">
      <c r="A169" s="244" t="s">
        <v>416</v>
      </c>
      <c r="B169" s="10"/>
      <c r="C169" s="283">
        <v>0</v>
      </c>
      <c r="D169" s="283">
        <v>2</v>
      </c>
      <c r="E169" s="283">
        <v>0</v>
      </c>
      <c r="F169" s="283">
        <v>1</v>
      </c>
      <c r="G169" s="283">
        <v>9</v>
      </c>
      <c r="H169" s="283">
        <v>2</v>
      </c>
      <c r="I169" s="283">
        <v>0</v>
      </c>
      <c r="J169" s="283">
        <v>10</v>
      </c>
      <c r="K169" s="283">
        <v>2</v>
      </c>
      <c r="L169" s="332">
        <v>3</v>
      </c>
      <c r="M169" s="312">
        <f t="shared" si="19"/>
        <v>29</v>
      </c>
      <c r="N169" s="17"/>
    </row>
    <row r="170" spans="1:14" ht="15" customHeight="1">
      <c r="A170" s="244" t="s">
        <v>448</v>
      </c>
      <c r="B170" s="10"/>
      <c r="C170" s="283">
        <v>0</v>
      </c>
      <c r="D170" s="283">
        <v>0</v>
      </c>
      <c r="E170" s="283">
        <v>0</v>
      </c>
      <c r="F170" s="283">
        <v>0</v>
      </c>
      <c r="G170" s="283">
        <v>1</v>
      </c>
      <c r="H170" s="283">
        <v>1</v>
      </c>
      <c r="I170" s="283">
        <v>0</v>
      </c>
      <c r="J170" s="283">
        <v>0</v>
      </c>
      <c r="K170" s="283">
        <v>0</v>
      </c>
      <c r="L170" s="332">
        <v>0</v>
      </c>
      <c r="M170" s="312">
        <f t="shared" si="19"/>
        <v>2</v>
      </c>
      <c r="N170" s="17"/>
    </row>
    <row r="171" spans="1:14" ht="15" customHeight="1">
      <c r="A171" s="244" t="s">
        <v>417</v>
      </c>
      <c r="B171" s="10"/>
      <c r="C171" s="283">
        <v>0</v>
      </c>
      <c r="D171" s="283">
        <v>5</v>
      </c>
      <c r="E171" s="283">
        <v>0</v>
      </c>
      <c r="F171" s="283">
        <v>0</v>
      </c>
      <c r="G171" s="283">
        <v>2</v>
      </c>
      <c r="H171" s="283">
        <v>1</v>
      </c>
      <c r="I171" s="283">
        <v>4</v>
      </c>
      <c r="J171" s="283">
        <v>2</v>
      </c>
      <c r="K171" s="283">
        <v>2</v>
      </c>
      <c r="L171" s="332">
        <v>0</v>
      </c>
      <c r="M171" s="312">
        <f t="shared" si="19"/>
        <v>16</v>
      </c>
      <c r="N171" s="17"/>
    </row>
    <row r="172" spans="1:14" ht="15" customHeight="1">
      <c r="A172" s="244" t="s">
        <v>418</v>
      </c>
      <c r="B172" s="10"/>
      <c r="C172" s="283">
        <v>0</v>
      </c>
      <c r="D172" s="283">
        <v>7</v>
      </c>
      <c r="E172" s="283">
        <v>2</v>
      </c>
      <c r="F172" s="283">
        <v>0</v>
      </c>
      <c r="G172" s="283">
        <v>2</v>
      </c>
      <c r="H172" s="283">
        <v>1</v>
      </c>
      <c r="I172" s="283">
        <v>0</v>
      </c>
      <c r="J172" s="283">
        <v>2</v>
      </c>
      <c r="K172" s="283">
        <v>0</v>
      </c>
      <c r="L172" s="332">
        <v>1</v>
      </c>
      <c r="M172" s="312">
        <f t="shared" si="19"/>
        <v>15</v>
      </c>
      <c r="N172" s="17"/>
    </row>
    <row r="173" spans="1:14" ht="15" customHeight="1">
      <c r="A173" s="244" t="s">
        <v>419</v>
      </c>
      <c r="B173" s="10"/>
      <c r="C173" s="283">
        <v>1</v>
      </c>
      <c r="D173" s="283">
        <v>3</v>
      </c>
      <c r="E173" s="283">
        <v>2</v>
      </c>
      <c r="F173" s="283">
        <v>5</v>
      </c>
      <c r="G173" s="283">
        <v>3</v>
      </c>
      <c r="H173" s="283">
        <v>6</v>
      </c>
      <c r="I173" s="283">
        <v>3</v>
      </c>
      <c r="J173" s="283">
        <v>3</v>
      </c>
      <c r="K173" s="283">
        <v>1</v>
      </c>
      <c r="L173" s="332">
        <v>2</v>
      </c>
      <c r="M173" s="312">
        <f t="shared" si="19"/>
        <v>29</v>
      </c>
      <c r="N173" s="17"/>
    </row>
    <row r="174" spans="1:14" ht="15" customHeight="1">
      <c r="A174" s="244" t="s">
        <v>556</v>
      </c>
      <c r="B174" s="10"/>
      <c r="C174" s="283">
        <v>0</v>
      </c>
      <c r="D174" s="283">
        <v>0</v>
      </c>
      <c r="E174" s="283">
        <v>1</v>
      </c>
      <c r="F174" s="283">
        <v>0</v>
      </c>
      <c r="G174" s="283">
        <v>0</v>
      </c>
      <c r="H174" s="283">
        <v>0</v>
      </c>
      <c r="I174" s="283">
        <v>0</v>
      </c>
      <c r="J174" s="283">
        <v>0</v>
      </c>
      <c r="K174" s="283">
        <v>0</v>
      </c>
      <c r="L174" s="332">
        <v>3</v>
      </c>
      <c r="M174" s="312">
        <f t="shared" si="19"/>
        <v>4</v>
      </c>
      <c r="N174" s="17"/>
    </row>
    <row r="175" spans="1:14" ht="15" customHeight="1">
      <c r="A175" s="244" t="s">
        <v>557</v>
      </c>
      <c r="B175" s="10"/>
      <c r="C175" s="283">
        <v>0</v>
      </c>
      <c r="D175" s="283">
        <v>0</v>
      </c>
      <c r="E175" s="283">
        <v>0</v>
      </c>
      <c r="F175" s="283">
        <v>1</v>
      </c>
      <c r="G175" s="283">
        <v>0</v>
      </c>
      <c r="H175" s="283">
        <v>0</v>
      </c>
      <c r="I175" s="283">
        <v>0</v>
      </c>
      <c r="J175" s="283">
        <v>0</v>
      </c>
      <c r="K175" s="283">
        <v>0</v>
      </c>
      <c r="L175" s="332">
        <v>0</v>
      </c>
      <c r="M175" s="312">
        <f t="shared" si="19"/>
        <v>1</v>
      </c>
      <c r="N175" s="17"/>
    </row>
    <row r="176" spans="1:14" ht="15" customHeight="1">
      <c r="A176" s="244" t="s">
        <v>449</v>
      </c>
      <c r="B176" s="10"/>
      <c r="C176" s="283">
        <v>1</v>
      </c>
      <c r="D176" s="283">
        <v>0</v>
      </c>
      <c r="E176" s="283">
        <v>0</v>
      </c>
      <c r="F176" s="283">
        <v>1</v>
      </c>
      <c r="G176" s="283">
        <v>0</v>
      </c>
      <c r="H176" s="283">
        <v>0</v>
      </c>
      <c r="I176" s="283">
        <v>0</v>
      </c>
      <c r="J176" s="283">
        <v>0</v>
      </c>
      <c r="K176" s="283">
        <v>0</v>
      </c>
      <c r="L176" s="332">
        <v>0</v>
      </c>
      <c r="M176" s="312">
        <f t="shared" si="19"/>
        <v>2</v>
      </c>
    </row>
    <row r="177" spans="1:13" ht="15" customHeight="1">
      <c r="A177" s="244" t="s">
        <v>420</v>
      </c>
      <c r="B177" s="10"/>
      <c r="C177" s="283">
        <v>0</v>
      </c>
      <c r="D177" s="283">
        <v>14</v>
      </c>
      <c r="E177" s="283">
        <v>2</v>
      </c>
      <c r="F177" s="283">
        <v>3</v>
      </c>
      <c r="G177" s="283">
        <v>9</v>
      </c>
      <c r="H177" s="283">
        <v>12</v>
      </c>
      <c r="I177" s="283">
        <v>3</v>
      </c>
      <c r="J177" s="283">
        <v>15</v>
      </c>
      <c r="K177" s="283">
        <v>6</v>
      </c>
      <c r="L177" s="332">
        <v>27</v>
      </c>
      <c r="M177" s="312">
        <f t="shared" si="19"/>
        <v>91</v>
      </c>
    </row>
    <row r="178" spans="1:13" ht="15" customHeight="1">
      <c r="A178" s="244" t="s">
        <v>558</v>
      </c>
      <c r="B178" s="10"/>
      <c r="C178" s="283">
        <v>0</v>
      </c>
      <c r="D178" s="283">
        <v>0</v>
      </c>
      <c r="E178" s="283">
        <v>0</v>
      </c>
      <c r="F178" s="283">
        <v>0</v>
      </c>
      <c r="G178" s="283">
        <v>1</v>
      </c>
      <c r="H178" s="283">
        <v>0</v>
      </c>
      <c r="I178" s="283">
        <v>0</v>
      </c>
      <c r="J178" s="283">
        <v>0</v>
      </c>
      <c r="K178" s="283">
        <v>0</v>
      </c>
      <c r="L178" s="332">
        <v>0</v>
      </c>
      <c r="M178" s="312">
        <f t="shared" si="19"/>
        <v>1</v>
      </c>
    </row>
    <row r="179" spans="1:13" ht="15" customHeight="1">
      <c r="A179" s="244" t="s">
        <v>421</v>
      </c>
      <c r="B179" s="10"/>
      <c r="C179" s="283">
        <v>0</v>
      </c>
      <c r="D179" s="283">
        <v>1</v>
      </c>
      <c r="E179" s="283">
        <v>0</v>
      </c>
      <c r="F179" s="283">
        <v>0</v>
      </c>
      <c r="G179" s="283">
        <v>1</v>
      </c>
      <c r="H179" s="283">
        <v>0</v>
      </c>
      <c r="I179" s="283">
        <v>1</v>
      </c>
      <c r="J179" s="283">
        <v>2</v>
      </c>
      <c r="K179" s="283">
        <v>0</v>
      </c>
      <c r="L179" s="332">
        <v>0</v>
      </c>
      <c r="M179" s="312">
        <f t="shared" si="19"/>
        <v>5</v>
      </c>
    </row>
    <row r="180" spans="1:13" ht="15" customHeight="1">
      <c r="A180" s="244" t="s">
        <v>450</v>
      </c>
      <c r="B180" s="10"/>
      <c r="C180" s="283">
        <v>1</v>
      </c>
      <c r="D180" s="283">
        <v>0</v>
      </c>
      <c r="E180" s="283">
        <v>0</v>
      </c>
      <c r="F180" s="283">
        <v>0</v>
      </c>
      <c r="G180" s="283">
        <v>0</v>
      </c>
      <c r="H180" s="283">
        <v>0</v>
      </c>
      <c r="I180" s="283">
        <v>0</v>
      </c>
      <c r="J180" s="283">
        <v>0</v>
      </c>
      <c r="K180" s="283">
        <v>0</v>
      </c>
      <c r="L180" s="332">
        <v>0</v>
      </c>
      <c r="M180" s="312">
        <f t="shared" si="19"/>
        <v>1</v>
      </c>
    </row>
    <row r="181" spans="1:13" ht="15" customHeight="1">
      <c r="A181" s="244" t="s">
        <v>451</v>
      </c>
      <c r="B181" s="10"/>
      <c r="C181" s="283">
        <v>0</v>
      </c>
      <c r="D181" s="283">
        <v>0</v>
      </c>
      <c r="E181" s="283">
        <v>1</v>
      </c>
      <c r="F181" s="283">
        <v>0</v>
      </c>
      <c r="G181" s="283">
        <v>0</v>
      </c>
      <c r="H181" s="283">
        <v>1</v>
      </c>
      <c r="I181" s="283">
        <v>0</v>
      </c>
      <c r="J181" s="283">
        <v>2</v>
      </c>
      <c r="K181" s="283">
        <v>0</v>
      </c>
      <c r="L181" s="332">
        <v>0</v>
      </c>
      <c r="M181" s="312">
        <f t="shared" si="19"/>
        <v>4</v>
      </c>
    </row>
    <row r="182" spans="1:13" ht="17.100000000000001" customHeight="1">
      <c r="A182" s="244" t="s">
        <v>482</v>
      </c>
      <c r="B182" s="10"/>
      <c r="C182" s="283">
        <v>0</v>
      </c>
      <c r="D182" s="283">
        <v>0</v>
      </c>
      <c r="E182" s="283">
        <v>0</v>
      </c>
      <c r="F182" s="283">
        <v>0</v>
      </c>
      <c r="G182" s="283">
        <v>5</v>
      </c>
      <c r="H182" s="283">
        <v>0</v>
      </c>
      <c r="I182" s="283">
        <v>0</v>
      </c>
      <c r="J182" s="283">
        <v>3</v>
      </c>
      <c r="K182" s="283">
        <v>0</v>
      </c>
      <c r="L182" s="332">
        <v>0</v>
      </c>
      <c r="M182" s="312">
        <f t="shared" si="19"/>
        <v>8</v>
      </c>
    </row>
    <row r="183" spans="1:13">
      <c r="A183" s="244" t="s">
        <v>452</v>
      </c>
      <c r="B183" s="10"/>
      <c r="C183" s="283">
        <v>0</v>
      </c>
      <c r="D183" s="283">
        <v>0</v>
      </c>
      <c r="E183" s="283">
        <v>0</v>
      </c>
      <c r="F183" s="283">
        <v>0</v>
      </c>
      <c r="G183" s="283">
        <v>1</v>
      </c>
      <c r="H183" s="283">
        <v>0</v>
      </c>
      <c r="I183" s="283">
        <v>0</v>
      </c>
      <c r="J183" s="283">
        <v>0</v>
      </c>
      <c r="K183" s="283">
        <v>0</v>
      </c>
      <c r="L183" s="332">
        <v>0</v>
      </c>
      <c r="M183" s="312">
        <f t="shared" si="19"/>
        <v>1</v>
      </c>
    </row>
    <row r="184" spans="1:13">
      <c r="A184" s="244" t="s">
        <v>422</v>
      </c>
      <c r="B184" s="10"/>
      <c r="C184" s="283">
        <v>0</v>
      </c>
      <c r="D184" s="283">
        <v>2</v>
      </c>
      <c r="E184" s="283">
        <v>0</v>
      </c>
      <c r="F184" s="283">
        <v>6</v>
      </c>
      <c r="G184" s="283">
        <v>0</v>
      </c>
      <c r="H184" s="283">
        <v>2</v>
      </c>
      <c r="I184" s="283">
        <v>0</v>
      </c>
      <c r="J184" s="283">
        <v>11</v>
      </c>
      <c r="K184" s="283">
        <v>1</v>
      </c>
      <c r="L184" s="332">
        <v>23</v>
      </c>
      <c r="M184" s="312">
        <f t="shared" si="19"/>
        <v>45</v>
      </c>
    </row>
    <row r="185" spans="1:13" ht="14.25" thickBot="1">
      <c r="A185" s="244" t="s">
        <v>559</v>
      </c>
      <c r="B185" s="10"/>
      <c r="C185" s="283">
        <v>0</v>
      </c>
      <c r="D185" s="283">
        <v>0</v>
      </c>
      <c r="E185" s="283">
        <v>1</v>
      </c>
      <c r="F185" s="283">
        <v>0</v>
      </c>
      <c r="G185" s="283">
        <v>0</v>
      </c>
      <c r="H185" s="283">
        <v>0</v>
      </c>
      <c r="I185" s="283">
        <v>0</v>
      </c>
      <c r="J185" s="283">
        <v>0</v>
      </c>
      <c r="K185" s="283">
        <v>0</v>
      </c>
      <c r="L185" s="332">
        <v>2</v>
      </c>
      <c r="M185" s="333">
        <f t="shared" si="19"/>
        <v>3</v>
      </c>
    </row>
  </sheetData>
  <mergeCells count="10">
    <mergeCell ref="A124:M124"/>
    <mergeCell ref="A126:B126"/>
    <mergeCell ref="P126:Q126"/>
    <mergeCell ref="A1:M1"/>
    <mergeCell ref="A3:B3"/>
    <mergeCell ref="P3:Q3"/>
    <mergeCell ref="A98:B98"/>
    <mergeCell ref="A64:B64"/>
    <mergeCell ref="P64:Q64"/>
    <mergeCell ref="A62:M62"/>
  </mergeCells>
  <phoneticPr fontId="15"/>
  <printOptions horizontalCentered="1"/>
  <pageMargins left="0.59055118110236227" right="0.59055118110236227" top="0.55118110236220474" bottom="0.55118110236220474" header="0.19685039370078741" footer="0.11811023622047245"/>
  <pageSetup paperSize="8" scale="90" orientation="landscape" r:id="rId1"/>
  <ignoredErrors>
    <ignoredError sqref="M6:M34 M35:M5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1"/>
  <sheetViews>
    <sheetView zoomScale="75" zoomScaleNormal="75" workbookViewId="0">
      <selection activeCell="A2" sqref="A2:M21"/>
    </sheetView>
  </sheetViews>
  <sheetFormatPr defaultRowHeight="13.5"/>
  <cols>
    <col min="1" max="1" width="26.125" style="166" customWidth="1"/>
    <col min="2" max="12" width="13.875" style="139" customWidth="1"/>
    <col min="13" max="13" width="13.875" style="166" customWidth="1"/>
    <col min="14" max="48" width="9" style="139"/>
    <col min="49" max="16384" width="9" style="166"/>
  </cols>
  <sheetData>
    <row r="1" spans="1:29" s="139" customFormat="1" ht="29.25" customHeight="1" thickBot="1">
      <c r="A1" s="464" t="s">
        <v>321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138"/>
    </row>
    <row r="2" spans="1:29" s="139" customFormat="1" ht="28.5" customHeight="1">
      <c r="A2" s="140"/>
      <c r="B2" s="141" t="s">
        <v>252</v>
      </c>
      <c r="C2" s="142" t="s">
        <v>255</v>
      </c>
      <c r="D2" s="142" t="s">
        <v>258</v>
      </c>
      <c r="E2" s="142" t="s">
        <v>301</v>
      </c>
      <c r="F2" s="142" t="s">
        <v>264</v>
      </c>
      <c r="G2" s="142" t="s">
        <v>302</v>
      </c>
      <c r="H2" s="142" t="s">
        <v>270</v>
      </c>
      <c r="I2" s="142" t="s">
        <v>303</v>
      </c>
      <c r="J2" s="142" t="s">
        <v>304</v>
      </c>
      <c r="K2" s="142" t="s">
        <v>305</v>
      </c>
      <c r="L2" s="142" t="s">
        <v>279</v>
      </c>
      <c r="M2" s="143" t="s">
        <v>319</v>
      </c>
    </row>
    <row r="3" spans="1:29" s="139" customFormat="1" ht="42.75" customHeight="1">
      <c r="A3" s="144" t="s">
        <v>319</v>
      </c>
      <c r="B3" s="145">
        <v>115</v>
      </c>
      <c r="C3" s="146">
        <v>60</v>
      </c>
      <c r="D3" s="146">
        <v>88</v>
      </c>
      <c r="E3" s="146">
        <v>67</v>
      </c>
      <c r="F3" s="146">
        <v>55</v>
      </c>
      <c r="G3" s="146">
        <v>38</v>
      </c>
      <c r="H3" s="146">
        <v>81</v>
      </c>
      <c r="I3" s="146">
        <v>43</v>
      </c>
      <c r="J3" s="146">
        <v>69</v>
      </c>
      <c r="K3" s="146">
        <v>34</v>
      </c>
      <c r="L3" s="146">
        <v>19</v>
      </c>
      <c r="M3" s="147">
        <v>669</v>
      </c>
    </row>
    <row r="4" spans="1:29" s="139" customFormat="1" ht="41.25" customHeight="1" thickBot="1">
      <c r="A4" s="148" t="s">
        <v>250</v>
      </c>
      <c r="B4" s="149" t="s">
        <v>322</v>
      </c>
      <c r="C4" s="150" t="s">
        <v>323</v>
      </c>
      <c r="D4" s="150" t="s">
        <v>324</v>
      </c>
      <c r="E4" s="150" t="s">
        <v>323</v>
      </c>
      <c r="F4" s="150" t="s">
        <v>323</v>
      </c>
      <c r="G4" s="150" t="s">
        <v>325</v>
      </c>
      <c r="H4" s="150" t="s">
        <v>324</v>
      </c>
      <c r="I4" s="150" t="s">
        <v>325</v>
      </c>
      <c r="J4" s="150" t="s">
        <v>323</v>
      </c>
      <c r="K4" s="150" t="s">
        <v>325</v>
      </c>
      <c r="L4" s="150" t="s">
        <v>326</v>
      </c>
      <c r="M4" s="151"/>
    </row>
    <row r="5" spans="1:29" s="139" customFormat="1" ht="24" customHeight="1">
      <c r="A5" s="152" t="s">
        <v>276</v>
      </c>
      <c r="B5" s="153">
        <v>1</v>
      </c>
      <c r="C5" s="154">
        <v>2</v>
      </c>
      <c r="D5" s="154">
        <v>5</v>
      </c>
      <c r="E5" s="154">
        <v>3</v>
      </c>
      <c r="F5" s="154">
        <v>1</v>
      </c>
      <c r="G5" s="154">
        <v>1</v>
      </c>
      <c r="H5" s="154">
        <v>3</v>
      </c>
      <c r="I5" s="154">
        <v>2</v>
      </c>
      <c r="J5" s="154">
        <v>3</v>
      </c>
      <c r="K5" s="154">
        <v>1</v>
      </c>
      <c r="L5" s="154"/>
      <c r="M5" s="155">
        <f>B5+C5+D5+E5+F5+G5+H5+I5+J5+K5+L5</f>
        <v>22</v>
      </c>
    </row>
    <row r="6" spans="1:29" s="139" customFormat="1" ht="24" customHeight="1">
      <c r="A6" s="156" t="s">
        <v>5</v>
      </c>
      <c r="B6" s="157">
        <v>1</v>
      </c>
      <c r="C6" s="158"/>
      <c r="D6" s="158"/>
      <c r="E6" s="158">
        <v>1</v>
      </c>
      <c r="F6" s="158"/>
      <c r="G6" s="158"/>
      <c r="H6" s="158"/>
      <c r="I6" s="158"/>
      <c r="J6" s="158"/>
      <c r="K6" s="158" t="s">
        <v>121</v>
      </c>
      <c r="L6" s="158"/>
      <c r="M6" s="159">
        <v>2</v>
      </c>
    </row>
    <row r="7" spans="1:29" s="139" customFormat="1" ht="24" customHeight="1">
      <c r="A7" s="156" t="s">
        <v>11</v>
      </c>
      <c r="B7" s="157">
        <v>1</v>
      </c>
      <c r="C7" s="158">
        <v>2</v>
      </c>
      <c r="D7" s="158">
        <v>1</v>
      </c>
      <c r="E7" s="158" t="s">
        <v>121</v>
      </c>
      <c r="F7" s="158">
        <v>1</v>
      </c>
      <c r="G7" s="158">
        <v>1</v>
      </c>
      <c r="H7" s="158" t="s">
        <v>121</v>
      </c>
      <c r="I7" s="158">
        <v>1</v>
      </c>
      <c r="J7" s="158">
        <v>1</v>
      </c>
      <c r="K7" s="158" t="s">
        <v>121</v>
      </c>
      <c r="L7" s="158"/>
      <c r="M7" s="159">
        <v>8</v>
      </c>
    </row>
    <row r="8" spans="1:29" s="139" customFormat="1" ht="24" customHeight="1">
      <c r="A8" s="156" t="s">
        <v>313</v>
      </c>
      <c r="B8" s="157">
        <v>3</v>
      </c>
      <c r="C8" s="158"/>
      <c r="D8" s="158"/>
      <c r="E8" s="158"/>
      <c r="F8" s="158"/>
      <c r="G8" s="158"/>
      <c r="H8" s="158">
        <v>1</v>
      </c>
      <c r="I8" s="158"/>
      <c r="J8" s="158">
        <v>2</v>
      </c>
      <c r="K8" s="158"/>
      <c r="L8" s="158"/>
      <c r="M8" s="159">
        <f t="shared" ref="M8:M21" si="0">B8+C8+D8+E8+F8+G8+H8+I8+J8+K8+L8</f>
        <v>6</v>
      </c>
    </row>
    <row r="9" spans="1:29" s="139" customFormat="1" ht="24" customHeight="1">
      <c r="A9" s="156" t="s">
        <v>314</v>
      </c>
      <c r="B9" s="157"/>
      <c r="C9" s="158">
        <v>1</v>
      </c>
      <c r="D9" s="158" t="s">
        <v>121</v>
      </c>
      <c r="E9" s="158" t="s">
        <v>121</v>
      </c>
      <c r="F9" s="158" t="s">
        <v>121</v>
      </c>
      <c r="G9" s="158" t="s">
        <v>121</v>
      </c>
      <c r="H9" s="158" t="s">
        <v>121</v>
      </c>
      <c r="I9" s="158" t="s">
        <v>121</v>
      </c>
      <c r="J9" s="158" t="s">
        <v>121</v>
      </c>
      <c r="K9" s="158" t="s">
        <v>121</v>
      </c>
      <c r="L9" s="158"/>
      <c r="M9" s="159">
        <v>1</v>
      </c>
    </row>
    <row r="10" spans="1:29" s="139" customFormat="1" ht="24" customHeight="1">
      <c r="A10" s="156" t="s">
        <v>14</v>
      </c>
      <c r="B10" s="157"/>
      <c r="C10" s="158">
        <v>1</v>
      </c>
      <c r="D10" s="158" t="s">
        <v>121</v>
      </c>
      <c r="E10" s="158" t="s">
        <v>121</v>
      </c>
      <c r="F10" s="158" t="s">
        <v>121</v>
      </c>
      <c r="G10" s="158" t="s">
        <v>121</v>
      </c>
      <c r="H10" s="158">
        <v>1</v>
      </c>
      <c r="I10" s="158" t="s">
        <v>121</v>
      </c>
      <c r="J10" s="158" t="s">
        <v>121</v>
      </c>
      <c r="K10" s="158" t="s">
        <v>121</v>
      </c>
      <c r="L10" s="158"/>
      <c r="M10" s="159">
        <v>2</v>
      </c>
    </row>
    <row r="11" spans="1:29" s="139" customFormat="1" ht="24" customHeight="1">
      <c r="A11" s="156" t="s">
        <v>274</v>
      </c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9">
        <f>B11+C11+D11+E11+F11+G11+H11+I11+J11+K11+L11</f>
        <v>0</v>
      </c>
    </row>
    <row r="12" spans="1:29" s="139" customFormat="1" ht="24" customHeight="1">
      <c r="A12" s="156" t="s">
        <v>19</v>
      </c>
      <c r="B12" s="157"/>
      <c r="C12" s="158">
        <v>1</v>
      </c>
      <c r="D12" s="158" t="s">
        <v>121</v>
      </c>
      <c r="E12" s="158" t="s">
        <v>121</v>
      </c>
      <c r="F12" s="158" t="s">
        <v>121</v>
      </c>
      <c r="G12" s="158" t="s">
        <v>121</v>
      </c>
      <c r="H12" s="158">
        <v>1</v>
      </c>
      <c r="I12" s="158" t="s">
        <v>121</v>
      </c>
      <c r="J12" s="158">
        <v>1</v>
      </c>
      <c r="K12" s="158" t="s">
        <v>121</v>
      </c>
      <c r="L12" s="158"/>
      <c r="M12" s="159">
        <v>3</v>
      </c>
    </row>
    <row r="13" spans="1:29" s="139" customFormat="1" ht="24" customHeight="1">
      <c r="A13" s="156" t="s">
        <v>315</v>
      </c>
      <c r="B13" s="157">
        <v>42</v>
      </c>
      <c r="C13" s="158">
        <v>4</v>
      </c>
      <c r="D13" s="158">
        <v>13</v>
      </c>
      <c r="E13" s="158">
        <v>15</v>
      </c>
      <c r="F13" s="158">
        <v>6</v>
      </c>
      <c r="G13" s="158">
        <v>7</v>
      </c>
      <c r="H13" s="158">
        <v>23</v>
      </c>
      <c r="I13" s="158">
        <v>4</v>
      </c>
      <c r="J13" s="158">
        <v>10</v>
      </c>
      <c r="K13" s="158">
        <v>3</v>
      </c>
      <c r="L13" s="158"/>
      <c r="M13" s="159">
        <f t="shared" si="0"/>
        <v>127</v>
      </c>
    </row>
    <row r="14" spans="1:29" s="139" customFormat="1" ht="24" customHeight="1">
      <c r="A14" s="156" t="s">
        <v>263</v>
      </c>
      <c r="B14" s="157">
        <v>44</v>
      </c>
      <c r="C14" s="158">
        <v>18</v>
      </c>
      <c r="D14" s="158">
        <v>33</v>
      </c>
      <c r="E14" s="158">
        <v>29</v>
      </c>
      <c r="F14" s="158">
        <v>21</v>
      </c>
      <c r="G14" s="158">
        <v>11</v>
      </c>
      <c r="H14" s="158">
        <v>23</v>
      </c>
      <c r="I14" s="158">
        <v>23</v>
      </c>
      <c r="J14" s="158">
        <v>30</v>
      </c>
      <c r="K14" s="158">
        <v>21</v>
      </c>
      <c r="L14" s="158">
        <v>9</v>
      </c>
      <c r="M14" s="159">
        <f t="shared" si="0"/>
        <v>262</v>
      </c>
    </row>
    <row r="15" spans="1:29" s="139" customFormat="1" ht="24" customHeight="1">
      <c r="A15" s="156" t="s">
        <v>285</v>
      </c>
      <c r="B15" s="157">
        <v>20</v>
      </c>
      <c r="C15" s="158">
        <v>25</v>
      </c>
      <c r="D15" s="158">
        <v>30</v>
      </c>
      <c r="E15" s="158">
        <v>19</v>
      </c>
      <c r="F15" s="158">
        <v>25</v>
      </c>
      <c r="G15" s="158">
        <v>18</v>
      </c>
      <c r="H15" s="158">
        <v>24</v>
      </c>
      <c r="I15" s="158">
        <v>8</v>
      </c>
      <c r="J15" s="158">
        <v>20</v>
      </c>
      <c r="K15" s="158">
        <v>8</v>
      </c>
      <c r="L15" s="158">
        <v>7</v>
      </c>
      <c r="M15" s="159">
        <f t="shared" si="0"/>
        <v>204</v>
      </c>
    </row>
    <row r="16" spans="1:29" s="139" customFormat="1" ht="24" customHeight="1">
      <c r="A16" s="156" t="s">
        <v>38</v>
      </c>
      <c r="B16" s="157">
        <v>1</v>
      </c>
      <c r="C16" s="158">
        <v>1</v>
      </c>
      <c r="D16" s="158">
        <v>1</v>
      </c>
      <c r="E16" s="158" t="s">
        <v>121</v>
      </c>
      <c r="F16" s="158" t="s">
        <v>121</v>
      </c>
      <c r="G16" s="158" t="s">
        <v>121</v>
      </c>
      <c r="H16" s="158">
        <v>1</v>
      </c>
      <c r="I16" s="158" t="s">
        <v>121</v>
      </c>
      <c r="J16" s="158" t="s">
        <v>121</v>
      </c>
      <c r="K16" s="158" t="s">
        <v>121</v>
      </c>
      <c r="L16" s="158"/>
      <c r="M16" s="159">
        <v>4</v>
      </c>
      <c r="AC16" s="139">
        <v>1</v>
      </c>
    </row>
    <row r="17" spans="1:14" s="139" customFormat="1" ht="24" customHeight="1">
      <c r="A17" s="156" t="s">
        <v>272</v>
      </c>
      <c r="B17" s="157"/>
      <c r="C17" s="158">
        <v>1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9">
        <f t="shared" si="0"/>
        <v>1</v>
      </c>
    </row>
    <row r="18" spans="1:14" s="139" customFormat="1" ht="24" customHeight="1">
      <c r="A18" s="156" t="s">
        <v>283</v>
      </c>
      <c r="B18" s="157"/>
      <c r="C18" s="158">
        <v>1</v>
      </c>
      <c r="D18" s="158" t="s">
        <v>121</v>
      </c>
      <c r="E18" s="158" t="s">
        <v>121</v>
      </c>
      <c r="F18" s="158" t="s">
        <v>121</v>
      </c>
      <c r="G18" s="158" t="s">
        <v>121</v>
      </c>
      <c r="H18" s="158">
        <v>2</v>
      </c>
      <c r="I18" s="158">
        <v>2</v>
      </c>
      <c r="J18" s="158">
        <v>1</v>
      </c>
      <c r="K18" s="158" t="s">
        <v>121</v>
      </c>
      <c r="L18" s="158">
        <v>1</v>
      </c>
      <c r="M18" s="159">
        <v>7</v>
      </c>
    </row>
    <row r="19" spans="1:14" s="139" customFormat="1" ht="24" customHeight="1">
      <c r="A19" s="156" t="s">
        <v>64</v>
      </c>
      <c r="B19" s="157">
        <v>2</v>
      </c>
      <c r="C19" s="158">
        <v>3</v>
      </c>
      <c r="D19" s="158">
        <v>4</v>
      </c>
      <c r="E19" s="158"/>
      <c r="F19" s="158">
        <v>1</v>
      </c>
      <c r="G19" s="158"/>
      <c r="H19" s="158">
        <v>2</v>
      </c>
      <c r="I19" s="158">
        <v>3</v>
      </c>
      <c r="J19" s="158">
        <v>1</v>
      </c>
      <c r="K19" s="158">
        <v>1</v>
      </c>
      <c r="L19" s="158">
        <v>1</v>
      </c>
      <c r="M19" s="159">
        <f t="shared" si="0"/>
        <v>18</v>
      </c>
      <c r="N19" s="160"/>
    </row>
    <row r="20" spans="1:14" s="139" customFormat="1" ht="24" customHeight="1">
      <c r="A20" s="161" t="s">
        <v>327</v>
      </c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>
        <v>1</v>
      </c>
      <c r="M20" s="159">
        <f t="shared" si="0"/>
        <v>1</v>
      </c>
    </row>
    <row r="21" spans="1:14" s="139" customFormat="1" ht="24" customHeight="1" thickBot="1">
      <c r="A21" s="162" t="s">
        <v>148</v>
      </c>
      <c r="B21" s="163"/>
      <c r="C21" s="164"/>
      <c r="D21" s="164">
        <v>1</v>
      </c>
      <c r="E21" s="164"/>
      <c r="F21" s="164"/>
      <c r="G21" s="164"/>
      <c r="H21" s="164"/>
      <c r="I21" s="164"/>
      <c r="J21" s="164"/>
      <c r="K21" s="164"/>
      <c r="L21" s="164"/>
      <c r="M21" s="165">
        <f t="shared" si="0"/>
        <v>1</v>
      </c>
    </row>
  </sheetData>
  <mergeCells count="1">
    <mergeCell ref="A1:K1"/>
  </mergeCells>
  <phoneticPr fontId="15"/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印刷用25現役のみ合格実績10校</vt:lpstr>
      <vt:lpstr>400大学偏差値（ 印刷用)</vt:lpstr>
      <vt:lpstr>23－25年10校世界４００大学進学数</vt:lpstr>
      <vt:lpstr>資料３総合的な学力</vt:lpstr>
      <vt:lpstr>資料６進学実績</vt:lpstr>
      <vt:lpstr>資料７進学実績</vt:lpstr>
      <vt:lpstr>資料８進学実績</vt:lpstr>
      <vt:lpstr>25年1１校進学先 (世界ランキング ）</vt:lpstr>
      <vt:lpstr>'23－25年10校世界４００大学進学数'!Print_Area</vt:lpstr>
      <vt:lpstr>印刷用25現役のみ合格実績10校!Print_Area</vt:lpstr>
      <vt:lpstr>資料３総合的な学力!Print_Area</vt:lpstr>
      <vt:lpstr>資料６進学実績!Print_Area</vt:lpstr>
      <vt:lpstr>資料７進学実績!Print_Area</vt:lpstr>
      <vt:lpstr>資料８進学実績!Print_Area</vt:lpstr>
    </vt:vector>
  </TitlesOfParts>
  <Company>大阪府庁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大阪府庁</dc:creator>
  <cp:lastModifiedBy>HOSTNAME</cp:lastModifiedBy>
  <cp:lastPrinted>2018-09-04T08:40:44Z</cp:lastPrinted>
  <dcterms:created xsi:type="dcterms:W3CDTF">2013-07-09T02:04:47Z</dcterms:created>
  <dcterms:modified xsi:type="dcterms:W3CDTF">2018-09-04T09:29:57Z</dcterms:modified>
</cp:coreProperties>
</file>