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\Documents\Project\github_project\bursa-scraper\proof\"/>
    </mc:Choice>
  </mc:AlternateContent>
  <xr:revisionPtr revIDLastSave="0" documentId="13_ncr:1_{A9344D83-E790-4873-83AA-29E4774FEEE4}" xr6:coauthVersionLast="47" xr6:coauthVersionMax="47" xr10:uidLastSave="{00000000-0000-0000-0000-000000000000}"/>
  <bookViews>
    <workbookView xWindow="-1380" yWindow="520" windowWidth="19460" windowHeight="7870" firstSheet="1" activeTab="2" xr2:uid="{00000000-000D-0000-FFFF-FFFF00000000}"/>
  </bookViews>
  <sheets>
    <sheet name="^KLSE_monthly" sheetId="2" r:id="rId1"/>
    <sheet name="0104.KL_monthly" sheetId="1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3" l="1"/>
  <c r="N5" i="3"/>
  <c r="N4" i="3" l="1" a="1"/>
  <c r="N4" i="3" s="1"/>
  <c r="O4" i="3" a="1"/>
  <c r="O4" i="3" s="1"/>
  <c r="T3" i="3" l="1" a="1"/>
  <c r="T3" i="3" s="1"/>
  <c r="H46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3" i="3"/>
  <c r="F7" i="3"/>
  <c r="I7" i="3" s="1"/>
  <c r="F9" i="3"/>
  <c r="I9" i="3" s="1"/>
  <c r="F19" i="3"/>
  <c r="I19" i="3" s="1"/>
  <c r="F21" i="3"/>
  <c r="I21" i="3" s="1"/>
  <c r="F31" i="3"/>
  <c r="I31" i="3" s="1"/>
  <c r="F33" i="3"/>
  <c r="I33" i="3" s="1"/>
  <c r="F43" i="3"/>
  <c r="I43" i="3" s="1"/>
  <c r="F45" i="3"/>
  <c r="I45" i="3" s="1"/>
  <c r="F55" i="3"/>
  <c r="I55" i="3" s="1"/>
  <c r="F56" i="3"/>
  <c r="I56" i="3" s="1"/>
  <c r="F57" i="3"/>
  <c r="I57" i="3" s="1"/>
  <c r="E8" i="3"/>
  <c r="H8" i="3" s="1"/>
  <c r="E9" i="3"/>
  <c r="H9" i="3" s="1"/>
  <c r="E10" i="3"/>
  <c r="H10" i="3" s="1"/>
  <c r="E20" i="3"/>
  <c r="H20" i="3" s="1"/>
  <c r="E21" i="3"/>
  <c r="H21" i="3" s="1"/>
  <c r="E22" i="3"/>
  <c r="H22" i="3" s="1"/>
  <c r="E32" i="3"/>
  <c r="H32" i="3" s="1"/>
  <c r="E33" i="3"/>
  <c r="H33" i="3" s="1"/>
  <c r="E34" i="3"/>
  <c r="H34" i="3" s="1"/>
  <c r="E36" i="3"/>
  <c r="H36" i="3" s="1"/>
  <c r="E44" i="3"/>
  <c r="H44" i="3" s="1"/>
  <c r="E45" i="3"/>
  <c r="H45" i="3" s="1"/>
  <c r="E46" i="3"/>
  <c r="E48" i="3"/>
  <c r="H48" i="3" s="1"/>
  <c r="E56" i="3"/>
  <c r="H56" i="3" s="1"/>
  <c r="E57" i="3"/>
  <c r="H57" i="3" s="1"/>
  <c r="E58" i="3"/>
  <c r="H58" i="3" s="1"/>
  <c r="E60" i="3"/>
  <c r="H60" i="3" s="1"/>
  <c r="C2" i="3" a="1"/>
  <c r="C2" i="3" s="1"/>
  <c r="B2" i="3" a="1"/>
  <c r="B2" i="3" s="1"/>
  <c r="A1" i="3" a="1"/>
  <c r="A1" i="3" s="1"/>
  <c r="E53" i="3" l="1"/>
  <c r="H53" i="3" s="1"/>
  <c r="E41" i="3"/>
  <c r="H41" i="3" s="1"/>
  <c r="E29" i="3"/>
  <c r="H29" i="3" s="1"/>
  <c r="E17" i="3"/>
  <c r="H17" i="3" s="1"/>
  <c r="E5" i="3"/>
  <c r="H5" i="3" s="1"/>
  <c r="F52" i="3"/>
  <c r="I52" i="3" s="1"/>
  <c r="F40" i="3"/>
  <c r="I40" i="3" s="1"/>
  <c r="F28" i="3"/>
  <c r="I28" i="3" s="1"/>
  <c r="F16" i="3"/>
  <c r="I16" i="3" s="1"/>
  <c r="F4" i="3"/>
  <c r="I4" i="3" s="1"/>
  <c r="E52" i="3"/>
  <c r="H52" i="3" s="1"/>
  <c r="E40" i="3"/>
  <c r="H40" i="3" s="1"/>
  <c r="E28" i="3"/>
  <c r="H28" i="3" s="1"/>
  <c r="E16" i="3"/>
  <c r="H16" i="3" s="1"/>
  <c r="E4" i="3"/>
  <c r="H4" i="3" s="1"/>
  <c r="F51" i="3"/>
  <c r="I51" i="3" s="1"/>
  <c r="F39" i="3"/>
  <c r="I39" i="3" s="1"/>
  <c r="F27" i="3"/>
  <c r="I27" i="3" s="1"/>
  <c r="F15" i="3"/>
  <c r="I15" i="3" s="1"/>
  <c r="E51" i="3"/>
  <c r="H51" i="3" s="1"/>
  <c r="E39" i="3"/>
  <c r="H39" i="3" s="1"/>
  <c r="E27" i="3"/>
  <c r="H27" i="3" s="1"/>
  <c r="E15" i="3"/>
  <c r="H15" i="3" s="1"/>
  <c r="F3" i="3"/>
  <c r="F50" i="3"/>
  <c r="I50" i="3" s="1"/>
  <c r="F38" i="3"/>
  <c r="I38" i="3" s="1"/>
  <c r="F26" i="3"/>
  <c r="I26" i="3" s="1"/>
  <c r="F14" i="3"/>
  <c r="I14" i="3" s="1"/>
  <c r="E55" i="3"/>
  <c r="H55" i="3" s="1"/>
  <c r="E43" i="3"/>
  <c r="H43" i="3" s="1"/>
  <c r="E31" i="3"/>
  <c r="H31" i="3" s="1"/>
  <c r="E19" i="3"/>
  <c r="H19" i="3" s="1"/>
  <c r="E7" i="3"/>
  <c r="H7" i="3" s="1"/>
  <c r="F54" i="3"/>
  <c r="I54" i="3" s="1"/>
  <c r="F42" i="3"/>
  <c r="I42" i="3" s="1"/>
  <c r="F30" i="3"/>
  <c r="I30" i="3" s="1"/>
  <c r="F18" i="3"/>
  <c r="I18" i="3" s="1"/>
  <c r="F6" i="3"/>
  <c r="I6" i="3" s="1"/>
  <c r="E54" i="3"/>
  <c r="H54" i="3" s="1"/>
  <c r="E42" i="3"/>
  <c r="H42" i="3" s="1"/>
  <c r="E30" i="3"/>
  <c r="H30" i="3" s="1"/>
  <c r="E18" i="3"/>
  <c r="H18" i="3" s="1"/>
  <c r="E6" i="3"/>
  <c r="H6" i="3" s="1"/>
  <c r="F53" i="3"/>
  <c r="I53" i="3" s="1"/>
  <c r="F41" i="3"/>
  <c r="I41" i="3" s="1"/>
  <c r="F29" i="3"/>
  <c r="I29" i="3" s="1"/>
  <c r="F17" i="3"/>
  <c r="I17" i="3" s="1"/>
  <c r="F5" i="3"/>
  <c r="I5" i="3" s="1"/>
  <c r="E3" i="3"/>
  <c r="E50" i="3"/>
  <c r="H50" i="3" s="1"/>
  <c r="E38" i="3"/>
  <c r="H38" i="3" s="1"/>
  <c r="E26" i="3"/>
  <c r="H26" i="3" s="1"/>
  <c r="E14" i="3"/>
  <c r="H14" i="3" s="1"/>
  <c r="F61" i="3"/>
  <c r="I61" i="3" s="1"/>
  <c r="F49" i="3"/>
  <c r="I49" i="3" s="1"/>
  <c r="F37" i="3"/>
  <c r="I37" i="3" s="1"/>
  <c r="F25" i="3"/>
  <c r="I25" i="3" s="1"/>
  <c r="F13" i="3"/>
  <c r="I13" i="3" s="1"/>
  <c r="E61" i="3"/>
  <c r="H61" i="3" s="1"/>
  <c r="E49" i="3"/>
  <c r="H49" i="3" s="1"/>
  <c r="E37" i="3"/>
  <c r="H37" i="3" s="1"/>
  <c r="E25" i="3"/>
  <c r="H25" i="3" s="1"/>
  <c r="E13" i="3"/>
  <c r="H13" i="3" s="1"/>
  <c r="F60" i="3"/>
  <c r="I60" i="3" s="1"/>
  <c r="F48" i="3"/>
  <c r="I48" i="3" s="1"/>
  <c r="F36" i="3"/>
  <c r="I36" i="3" s="1"/>
  <c r="F24" i="3"/>
  <c r="I24" i="3" s="1"/>
  <c r="F12" i="3"/>
  <c r="I12" i="3" s="1"/>
  <c r="E24" i="3"/>
  <c r="H24" i="3" s="1"/>
  <c r="E12" i="3"/>
  <c r="H12" i="3" s="1"/>
  <c r="F59" i="3"/>
  <c r="I59" i="3" s="1"/>
  <c r="F47" i="3"/>
  <c r="I47" i="3" s="1"/>
  <c r="F35" i="3"/>
  <c r="I35" i="3" s="1"/>
  <c r="F23" i="3"/>
  <c r="I23" i="3" s="1"/>
  <c r="F11" i="3"/>
  <c r="I11" i="3" s="1"/>
  <c r="E59" i="3"/>
  <c r="H59" i="3" s="1"/>
  <c r="E47" i="3"/>
  <c r="H47" i="3" s="1"/>
  <c r="E35" i="3"/>
  <c r="H35" i="3" s="1"/>
  <c r="E23" i="3"/>
  <c r="H23" i="3" s="1"/>
  <c r="E11" i="3"/>
  <c r="H11" i="3" s="1"/>
  <c r="F58" i="3"/>
  <c r="I58" i="3" s="1"/>
  <c r="F46" i="3"/>
  <c r="I46" i="3" s="1"/>
  <c r="F34" i="3"/>
  <c r="I34" i="3" s="1"/>
  <c r="F22" i="3"/>
  <c r="I22" i="3" s="1"/>
  <c r="F10" i="3"/>
  <c r="I10" i="3" s="1"/>
  <c r="F44" i="3"/>
  <c r="I44" i="3" s="1"/>
  <c r="F32" i="3"/>
  <c r="I32" i="3" s="1"/>
  <c r="F20" i="3"/>
  <c r="I20" i="3" s="1"/>
  <c r="F8" i="3"/>
  <c r="I8" i="3" s="1"/>
  <c r="I3" i="3" l="1"/>
  <c r="O8" i="3"/>
  <c r="O9" i="3"/>
  <c r="N8" i="3"/>
  <c r="H3" i="3"/>
  <c r="N3" i="3" s="1"/>
  <c r="N9" i="3"/>
  <c r="N6" i="3" l="1"/>
  <c r="N7" i="3"/>
  <c r="O3" i="3"/>
  <c r="O7" i="3" s="1"/>
  <c r="O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<sst xmlns="http://schemas.openxmlformats.org/spreadsheetml/2006/main" count="32" uniqueCount="25">
  <si>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Date</t>
  </si>
  <si>
    <t>Open</t>
  </si>
  <si>
    <t>High</t>
  </si>
  <si>
    <t>Low</t>
  </si>
  <si>
    <t>Close</t>
  </si>
  <si>
    <t>Adj Close</t>
  </si>
  <si>
    <t>Volume</t>
  </si>
  <si>
    <t>Market Price</t>
  </si>
  <si>
    <t>Stock Price</t>
  </si>
  <si>
    <t>Assumed Annual Risk Free rate</t>
  </si>
  <si>
    <t>Market Return</t>
  </si>
  <si>
    <t>Stock Return</t>
  </si>
  <si>
    <t>Monthly Risk Free Rate</t>
  </si>
  <si>
    <t>Excess Market Return</t>
  </si>
  <si>
    <t>Excess Stock Return</t>
  </si>
  <si>
    <t>Beta</t>
  </si>
  <si>
    <t xml:space="preserve">Market </t>
  </si>
  <si>
    <t>0104.KL</t>
  </si>
  <si>
    <t>Annualized return</t>
  </si>
  <si>
    <t>Annualized standard deviation</t>
  </si>
  <si>
    <t>Sharpe Ratio</t>
  </si>
  <si>
    <t>Treynor Ratio</t>
  </si>
  <si>
    <t>Skewness</t>
  </si>
  <si>
    <t>Kurtosis</t>
  </si>
  <si>
    <t>5 year, yearly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</si>
</sst>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2" fontId="0" fillId="0" borderId="0" xfId="1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50" workbookViewId="0">
      <selection activeCell="E13" sqref="E12:E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42979</v>
      </c>
      <c r="B2">
        <v>1785.6899410000001</v>
      </c>
      <c r="C2">
        <v>1793.219971</v>
      </c>
      <c r="D2">
        <v>1753</v>
      </c>
      <c r="E2">
        <v>1755.579956</v>
      </c>
      <c r="F2">
        <v>1755.579956</v>
      </c>
      <c r="G2">
        <v>1985152000</v>
      </c>
    </row>
    <row r="3" spans="1:7" x14ac:dyDescent="0.35">
      <c r="A3" s="1">
        <v>43009</v>
      </c>
      <c r="B3">
        <v>1755.219971</v>
      </c>
      <c r="C3">
        <v>1765.4799800000001</v>
      </c>
      <c r="D3">
        <v>1733.670044</v>
      </c>
      <c r="E3">
        <v>1747.920044</v>
      </c>
      <c r="F3">
        <v>1747.920044</v>
      </c>
      <c r="G3">
        <v>2120748700</v>
      </c>
    </row>
    <row r="4" spans="1:7" x14ac:dyDescent="0.35">
      <c r="A4" s="1">
        <v>43040</v>
      </c>
      <c r="B4">
        <v>1747.790039</v>
      </c>
      <c r="C4">
        <v>1750.9399410000001</v>
      </c>
      <c r="D4">
        <v>1709.9399410000001</v>
      </c>
      <c r="E4">
        <v>1717.8599850000001</v>
      </c>
      <c r="F4">
        <v>1717.8599850000001</v>
      </c>
      <c r="G4">
        <v>2730992500</v>
      </c>
    </row>
    <row r="5" spans="1:7" x14ac:dyDescent="0.35">
      <c r="A5" s="1">
        <v>43070</v>
      </c>
      <c r="B5">
        <v>1719.619995</v>
      </c>
      <c r="C5">
        <v>1796.8100589999999</v>
      </c>
      <c r="D5">
        <v>1708.4799800000001</v>
      </c>
      <c r="E5">
        <v>1796.8100589999999</v>
      </c>
      <c r="F5">
        <v>1796.8100589999999</v>
      </c>
      <c r="G5">
        <v>2889048800</v>
      </c>
    </row>
    <row r="6" spans="1:7" x14ac:dyDescent="0.35">
      <c r="A6" s="1">
        <v>43101</v>
      </c>
      <c r="B6">
        <v>1783.099976</v>
      </c>
      <c r="C6">
        <v>1872.6999510000001</v>
      </c>
      <c r="D6">
        <v>1772</v>
      </c>
      <c r="E6">
        <v>1868.579956</v>
      </c>
      <c r="F6">
        <v>1868.579956</v>
      </c>
      <c r="G6">
        <v>3077374600</v>
      </c>
    </row>
    <row r="7" spans="1:7" x14ac:dyDescent="0.35">
      <c r="A7" s="1">
        <v>43132</v>
      </c>
      <c r="B7">
        <v>1875.339966</v>
      </c>
      <c r="C7">
        <v>1880.5600589999999</v>
      </c>
      <c r="D7">
        <v>1795.849976</v>
      </c>
      <c r="E7">
        <v>1856.1999510000001</v>
      </c>
      <c r="F7">
        <v>1856.1999510000001</v>
      </c>
      <c r="G7">
        <v>2696422200</v>
      </c>
    </row>
    <row r="8" spans="1:7" x14ac:dyDescent="0.35">
      <c r="A8" s="1">
        <v>43160</v>
      </c>
      <c r="B8">
        <v>1852.5600589999999</v>
      </c>
      <c r="C8">
        <v>1876.869995</v>
      </c>
      <c r="D8">
        <v>1834.660034</v>
      </c>
      <c r="E8">
        <v>1863.459961</v>
      </c>
      <c r="F8">
        <v>1863.459961</v>
      </c>
      <c r="G8">
        <v>2654465800</v>
      </c>
    </row>
    <row r="9" spans="1:7" x14ac:dyDescent="0.35">
      <c r="A9" s="1">
        <v>43191</v>
      </c>
      <c r="B9">
        <v>1863.0600589999999</v>
      </c>
      <c r="C9">
        <v>1896.030029</v>
      </c>
      <c r="D9">
        <v>1811.5600589999999</v>
      </c>
      <c r="E9">
        <v>1870.369995</v>
      </c>
      <c r="F9">
        <v>1870.369995</v>
      </c>
      <c r="G9">
        <v>2338642900</v>
      </c>
    </row>
    <row r="10" spans="1:7" x14ac:dyDescent="0.35">
      <c r="A10" s="1">
        <v>43221</v>
      </c>
      <c r="B10">
        <v>1859.459961</v>
      </c>
      <c r="C10">
        <v>1876.619995</v>
      </c>
      <c r="D10">
        <v>1709.51001</v>
      </c>
      <c r="E10">
        <v>1740.619995</v>
      </c>
      <c r="F10">
        <v>1740.619995</v>
      </c>
      <c r="G10">
        <v>2866672400</v>
      </c>
    </row>
    <row r="11" spans="1:7" x14ac:dyDescent="0.35">
      <c r="A11" s="1">
        <v>43252</v>
      </c>
      <c r="B11">
        <v>1739.9300539999999</v>
      </c>
      <c r="C11">
        <v>1801.420044</v>
      </c>
      <c r="D11">
        <v>1657.780029</v>
      </c>
      <c r="E11">
        <v>1691.5</v>
      </c>
      <c r="F11">
        <v>1691.5</v>
      </c>
      <c r="G11">
        <v>3115210200</v>
      </c>
    </row>
    <row r="12" spans="1:7" x14ac:dyDescent="0.35">
      <c r="A12" s="1">
        <v>43282</v>
      </c>
      <c r="B12">
        <v>1694.9300539999999</v>
      </c>
      <c r="C12">
        <v>1784.25</v>
      </c>
      <c r="D12">
        <v>1662.579956</v>
      </c>
      <c r="E12">
        <v>1784.25</v>
      </c>
      <c r="F12">
        <v>1784.25</v>
      </c>
      <c r="G12">
        <v>2573930200</v>
      </c>
    </row>
    <row r="13" spans="1:7" x14ac:dyDescent="0.35">
      <c r="A13" s="1">
        <v>43313</v>
      </c>
      <c r="B13">
        <v>1777.849976</v>
      </c>
      <c r="C13">
        <v>1826.900024</v>
      </c>
      <c r="D13">
        <v>1773.73999</v>
      </c>
      <c r="E13">
        <v>1819.660034</v>
      </c>
      <c r="F13">
        <v>1819.660034</v>
      </c>
      <c r="G13">
        <v>2314547600</v>
      </c>
    </row>
    <row r="14" spans="1:7" x14ac:dyDescent="0.35">
      <c r="A14" s="1">
        <v>43344</v>
      </c>
      <c r="B14">
        <v>1821.0600589999999</v>
      </c>
      <c r="C14">
        <v>1822.6800539999999</v>
      </c>
      <c r="D14">
        <v>1777.4499510000001</v>
      </c>
      <c r="E14">
        <v>1793.150024</v>
      </c>
      <c r="F14">
        <v>1793.150024</v>
      </c>
      <c r="G14">
        <v>1974540800</v>
      </c>
    </row>
    <row r="15" spans="1:7" x14ac:dyDescent="0.35">
      <c r="A15" s="1">
        <v>43374</v>
      </c>
      <c r="B15">
        <v>1795.98999</v>
      </c>
      <c r="C15">
        <v>1799.8000489999999</v>
      </c>
      <c r="D15">
        <v>1670.339966</v>
      </c>
      <c r="E15">
        <v>1709.2700199999999</v>
      </c>
      <c r="F15">
        <v>1709.2700199999999</v>
      </c>
      <c r="G15">
        <v>2825770300</v>
      </c>
    </row>
    <row r="16" spans="1:7" x14ac:dyDescent="0.35">
      <c r="A16" s="1">
        <v>43405</v>
      </c>
      <c r="B16">
        <v>1710.589966</v>
      </c>
      <c r="C16">
        <v>1726.099976</v>
      </c>
      <c r="D16">
        <v>1677.4499510000001</v>
      </c>
      <c r="E16">
        <v>1679.8599850000001</v>
      </c>
      <c r="F16">
        <v>1679.8599850000001</v>
      </c>
      <c r="G16">
        <v>3358182400</v>
      </c>
    </row>
    <row r="17" spans="1:7" x14ac:dyDescent="0.35">
      <c r="A17" s="1">
        <v>43435</v>
      </c>
      <c r="B17">
        <v>1685.73999</v>
      </c>
      <c r="C17">
        <v>1701.099976</v>
      </c>
      <c r="D17">
        <v>1626.9300539999999</v>
      </c>
      <c r="E17">
        <v>1690.579956</v>
      </c>
      <c r="F17">
        <v>1690.579956</v>
      </c>
      <c r="G17">
        <v>2229138400</v>
      </c>
    </row>
    <row r="18" spans="1:7" x14ac:dyDescent="0.35">
      <c r="A18" s="1">
        <v>43466</v>
      </c>
      <c r="B18">
        <v>1693.51001</v>
      </c>
      <c r="C18">
        <v>1705.5</v>
      </c>
      <c r="D18">
        <v>1666.0699460000001</v>
      </c>
      <c r="E18">
        <v>1683.530029</v>
      </c>
      <c r="F18">
        <v>1683.530029</v>
      </c>
      <c r="G18">
        <v>2678442500</v>
      </c>
    </row>
    <row r="19" spans="1:7" x14ac:dyDescent="0.35">
      <c r="A19" s="1">
        <v>43497</v>
      </c>
      <c r="B19">
        <v>1698.969971</v>
      </c>
      <c r="C19">
        <v>1732.2700199999999</v>
      </c>
      <c r="D19">
        <v>1681.6400149999999</v>
      </c>
      <c r="E19">
        <v>1707.7299800000001</v>
      </c>
      <c r="F19">
        <v>1707.7299800000001</v>
      </c>
      <c r="G19">
        <v>2029821600</v>
      </c>
    </row>
    <row r="20" spans="1:7" x14ac:dyDescent="0.35">
      <c r="A20" s="1">
        <v>43525</v>
      </c>
      <c r="B20">
        <v>1700.4499510000001</v>
      </c>
      <c r="C20">
        <v>1701.0500489999999</v>
      </c>
      <c r="D20">
        <v>1638.6899410000001</v>
      </c>
      <c r="E20">
        <v>1643.630005</v>
      </c>
      <c r="F20">
        <v>1643.630005</v>
      </c>
      <c r="G20">
        <v>2336308400</v>
      </c>
    </row>
    <row r="21" spans="1:7" x14ac:dyDescent="0.35">
      <c r="A21" s="1">
        <v>43556</v>
      </c>
      <c r="B21">
        <v>1646.4300539999999</v>
      </c>
      <c r="C21">
        <v>1647.589966</v>
      </c>
      <c r="D21">
        <v>1609.829956</v>
      </c>
      <c r="E21">
        <v>1642.290039</v>
      </c>
      <c r="F21">
        <v>1642.290039</v>
      </c>
      <c r="G21">
        <v>2206644100</v>
      </c>
    </row>
    <row r="22" spans="1:7" x14ac:dyDescent="0.35">
      <c r="A22" s="1">
        <v>43586</v>
      </c>
      <c r="B22">
        <v>1642.459961</v>
      </c>
      <c r="C22">
        <v>1650.76001</v>
      </c>
      <c r="D22">
        <v>1572.030029</v>
      </c>
      <c r="E22">
        <v>1650.76001</v>
      </c>
      <c r="F22">
        <v>1650.76001</v>
      </c>
      <c r="G22">
        <v>2601196500</v>
      </c>
    </row>
    <row r="23" spans="1:7" x14ac:dyDescent="0.35">
      <c r="A23" s="1">
        <v>43617</v>
      </c>
      <c r="B23">
        <v>1649.9300539999999</v>
      </c>
      <c r="C23">
        <v>1682.2299800000001</v>
      </c>
      <c r="D23">
        <v>1636.1800539999999</v>
      </c>
      <c r="E23">
        <v>1672.130005</v>
      </c>
      <c r="F23">
        <v>1672.130005</v>
      </c>
      <c r="G23">
        <v>1911853200</v>
      </c>
    </row>
    <row r="24" spans="1:7" x14ac:dyDescent="0.35">
      <c r="A24" s="1">
        <v>43647</v>
      </c>
      <c r="B24">
        <v>1674.910034</v>
      </c>
      <c r="C24">
        <v>1694.5500489999999</v>
      </c>
      <c r="D24">
        <v>1626.3199460000001</v>
      </c>
      <c r="E24">
        <v>1634.869995</v>
      </c>
      <c r="F24">
        <v>1634.869995</v>
      </c>
      <c r="G24">
        <v>2325982200</v>
      </c>
    </row>
    <row r="25" spans="1:7" x14ac:dyDescent="0.35">
      <c r="A25" s="1">
        <v>43678</v>
      </c>
      <c r="B25">
        <v>1628.8000489999999</v>
      </c>
      <c r="C25">
        <v>1639.130005</v>
      </c>
      <c r="D25">
        <v>1581.26001</v>
      </c>
      <c r="E25">
        <v>1612.1400149999999</v>
      </c>
      <c r="F25">
        <v>1612.1400149999999</v>
      </c>
      <c r="G25">
        <v>2773786900</v>
      </c>
    </row>
    <row r="26" spans="1:7" x14ac:dyDescent="0.35">
      <c r="A26" s="1">
        <v>43709</v>
      </c>
      <c r="B26">
        <v>1612.780029</v>
      </c>
      <c r="C26">
        <v>1616.339966</v>
      </c>
      <c r="D26">
        <v>1578.530029</v>
      </c>
      <c r="E26">
        <v>1583.910034</v>
      </c>
      <c r="F26">
        <v>1583.910034</v>
      </c>
      <c r="G26">
        <v>2004569400</v>
      </c>
    </row>
    <row r="27" spans="1:7" x14ac:dyDescent="0.35">
      <c r="A27" s="1">
        <v>43739</v>
      </c>
      <c r="B27">
        <v>1584.9399410000001</v>
      </c>
      <c r="C27">
        <v>1599.7700199999999</v>
      </c>
      <c r="D27">
        <v>1548.4499510000001</v>
      </c>
      <c r="E27">
        <v>1597.9799800000001</v>
      </c>
      <c r="F27">
        <v>1597.9799800000001</v>
      </c>
      <c r="G27">
        <v>1950749800</v>
      </c>
    </row>
    <row r="28" spans="1:7" x14ac:dyDescent="0.35">
      <c r="A28" s="1">
        <v>43770</v>
      </c>
      <c r="B28">
        <v>1595.7299800000001</v>
      </c>
      <c r="C28">
        <v>1614.209961</v>
      </c>
      <c r="D28">
        <v>1560.719971</v>
      </c>
      <c r="E28">
        <v>1561.73999</v>
      </c>
      <c r="F28">
        <v>1561.73999</v>
      </c>
      <c r="G28">
        <v>2088756300</v>
      </c>
    </row>
    <row r="29" spans="1:7" x14ac:dyDescent="0.35">
      <c r="A29" s="1">
        <v>43800</v>
      </c>
      <c r="B29">
        <v>1562.5500489999999</v>
      </c>
      <c r="C29">
        <v>1617.4300539999999</v>
      </c>
      <c r="D29">
        <v>1550.920044</v>
      </c>
      <c r="E29">
        <v>1588.76001</v>
      </c>
      <c r="F29">
        <v>1588.76001</v>
      </c>
      <c r="G29">
        <v>1743138000</v>
      </c>
    </row>
    <row r="30" spans="1:7" x14ac:dyDescent="0.35">
      <c r="A30" s="1">
        <v>43831</v>
      </c>
      <c r="B30">
        <v>1590.9799800000001</v>
      </c>
      <c r="C30">
        <v>1612.619995</v>
      </c>
      <c r="D30">
        <v>1530.6899410000001</v>
      </c>
      <c r="E30">
        <v>1531.0600589999999</v>
      </c>
      <c r="F30">
        <v>1531.0600589999999</v>
      </c>
      <c r="G30">
        <v>2062160200</v>
      </c>
    </row>
    <row r="31" spans="1:7" x14ac:dyDescent="0.35">
      <c r="A31" s="1">
        <v>43862</v>
      </c>
      <c r="B31">
        <v>1522.1400149999999</v>
      </c>
      <c r="C31">
        <v>1557.0699460000001</v>
      </c>
      <c r="D31">
        <v>1473.7700199999999</v>
      </c>
      <c r="E31">
        <v>1482.6400149999999</v>
      </c>
      <c r="F31">
        <v>1482.6400149999999</v>
      </c>
      <c r="G31">
        <v>2959580500</v>
      </c>
    </row>
    <row r="32" spans="1:7" x14ac:dyDescent="0.35">
      <c r="A32" s="1">
        <v>43891</v>
      </c>
      <c r="B32">
        <v>1471.339966</v>
      </c>
      <c r="C32">
        <v>1497.3100589999999</v>
      </c>
      <c r="D32">
        <v>1207.8000489999999</v>
      </c>
      <c r="E32">
        <v>1350.8900149999999</v>
      </c>
      <c r="F32">
        <v>1350.8900149999999</v>
      </c>
      <c r="G32">
        <v>5178304400</v>
      </c>
    </row>
    <row r="33" spans="1:7" x14ac:dyDescent="0.35">
      <c r="A33" s="1">
        <v>43922</v>
      </c>
      <c r="B33">
        <v>1344.900024</v>
      </c>
      <c r="C33">
        <v>1428.9499510000001</v>
      </c>
      <c r="D33">
        <v>1316.9399410000001</v>
      </c>
      <c r="E33">
        <v>1407.780029</v>
      </c>
      <c r="F33">
        <v>1407.780029</v>
      </c>
      <c r="G33">
        <v>3219101900</v>
      </c>
    </row>
    <row r="34" spans="1:7" x14ac:dyDescent="0.35">
      <c r="A34" s="1">
        <v>43952</v>
      </c>
      <c r="B34">
        <v>1388.829956</v>
      </c>
      <c r="C34">
        <v>1473.7700199999999</v>
      </c>
      <c r="D34">
        <v>1375.3900149999999</v>
      </c>
      <c r="E34">
        <v>1473.25</v>
      </c>
      <c r="F34">
        <v>1473.25</v>
      </c>
      <c r="G34">
        <v>2710469300</v>
      </c>
    </row>
    <row r="35" spans="1:7" x14ac:dyDescent="0.35">
      <c r="A35" s="1">
        <v>43983</v>
      </c>
      <c r="B35">
        <v>1474.8599850000001</v>
      </c>
      <c r="C35">
        <v>1590.829956</v>
      </c>
      <c r="D35">
        <v>1473.5500489999999</v>
      </c>
      <c r="E35">
        <v>1500.969971</v>
      </c>
      <c r="F35">
        <v>1500.969971</v>
      </c>
      <c r="G35">
        <v>3713786300</v>
      </c>
    </row>
    <row r="36" spans="1:7" x14ac:dyDescent="0.35">
      <c r="A36" s="1">
        <v>44013</v>
      </c>
      <c r="B36">
        <v>1503.9300539999999</v>
      </c>
      <c r="C36">
        <v>1618.01001</v>
      </c>
      <c r="D36">
        <v>1497.540039</v>
      </c>
      <c r="E36">
        <v>1603.75</v>
      </c>
      <c r="F36">
        <v>1603.75</v>
      </c>
      <c r="G36">
        <v>2824633000</v>
      </c>
    </row>
    <row r="37" spans="1:7" x14ac:dyDescent="0.35">
      <c r="A37" s="1">
        <v>44044</v>
      </c>
      <c r="B37">
        <v>1595.01001</v>
      </c>
      <c r="C37">
        <v>1599.339966</v>
      </c>
      <c r="D37">
        <v>1525.209961</v>
      </c>
      <c r="E37">
        <v>1525.209961</v>
      </c>
      <c r="F37">
        <v>1525.209961</v>
      </c>
      <c r="G37">
        <v>2383369900</v>
      </c>
    </row>
    <row r="38" spans="1:7" x14ac:dyDescent="0.35">
      <c r="A38" s="1">
        <v>44075</v>
      </c>
      <c r="B38">
        <v>1541.5500489999999</v>
      </c>
      <c r="C38">
        <v>1544.1800539999999</v>
      </c>
      <c r="D38">
        <v>1474.2299800000001</v>
      </c>
      <c r="E38">
        <v>1504.8199460000001</v>
      </c>
      <c r="F38">
        <v>1504.8199460000001</v>
      </c>
      <c r="G38">
        <v>4068325900</v>
      </c>
    </row>
    <row r="39" spans="1:7" x14ac:dyDescent="0.35">
      <c r="A39" s="1">
        <v>44105</v>
      </c>
      <c r="B39">
        <v>1501.579956</v>
      </c>
      <c r="C39">
        <v>1532.530029</v>
      </c>
      <c r="D39">
        <v>1461.0500489999999</v>
      </c>
      <c r="E39">
        <v>1466.8900149999999</v>
      </c>
      <c r="F39">
        <v>1466.8900149999999</v>
      </c>
      <c r="G39">
        <v>2789860500</v>
      </c>
    </row>
    <row r="40" spans="1:7" x14ac:dyDescent="0.35">
      <c r="A40" s="1">
        <v>44136</v>
      </c>
      <c r="B40">
        <v>1465.469971</v>
      </c>
      <c r="C40">
        <v>1618.6800539999999</v>
      </c>
      <c r="D40">
        <v>1452.130005</v>
      </c>
      <c r="E40">
        <v>1562.709961</v>
      </c>
      <c r="F40">
        <v>1562.709961</v>
      </c>
      <c r="G40">
        <v>4697912200</v>
      </c>
    </row>
    <row r="41" spans="1:7" x14ac:dyDescent="0.35">
      <c r="A41" s="1">
        <v>44166</v>
      </c>
      <c r="B41">
        <v>1580.170044</v>
      </c>
      <c r="C41">
        <v>1695.959961</v>
      </c>
      <c r="D41">
        <v>1580.170044</v>
      </c>
      <c r="E41">
        <v>1627.209961</v>
      </c>
      <c r="F41">
        <v>1627.209961</v>
      </c>
      <c r="G41">
        <v>3951740500</v>
      </c>
    </row>
    <row r="42" spans="1:7" x14ac:dyDescent="0.35">
      <c r="A42" s="1">
        <v>44197</v>
      </c>
      <c r="B42">
        <v>1629.01001</v>
      </c>
      <c r="C42">
        <v>1646.23999</v>
      </c>
      <c r="D42">
        <v>1560.540039</v>
      </c>
      <c r="E42">
        <v>1566.400024</v>
      </c>
      <c r="F42">
        <v>1566.400024</v>
      </c>
      <c r="G42">
        <v>4961557700</v>
      </c>
    </row>
    <row r="43" spans="1:7" x14ac:dyDescent="0.35">
      <c r="A43" s="1">
        <v>44228</v>
      </c>
      <c r="B43">
        <v>1575.030029</v>
      </c>
      <c r="C43">
        <v>1614.920044</v>
      </c>
      <c r="D43">
        <v>1557.5500489999999</v>
      </c>
      <c r="E43">
        <v>1577.75</v>
      </c>
      <c r="F43">
        <v>1577.75</v>
      </c>
      <c r="G43">
        <v>4000213300</v>
      </c>
    </row>
    <row r="44" spans="1:7" x14ac:dyDescent="0.35">
      <c r="A44" s="1">
        <v>44256</v>
      </c>
      <c r="B44">
        <v>1578.6999510000001</v>
      </c>
      <c r="C44">
        <v>1642.1999510000001</v>
      </c>
      <c r="D44">
        <v>1563.1800539999999</v>
      </c>
      <c r="E44">
        <v>1573.51001</v>
      </c>
      <c r="F44">
        <v>1573.51001</v>
      </c>
      <c r="G44">
        <v>4714595900</v>
      </c>
    </row>
    <row r="45" spans="1:7" x14ac:dyDescent="0.35">
      <c r="A45" s="1">
        <v>44287</v>
      </c>
      <c r="B45">
        <v>1579.969971</v>
      </c>
      <c r="C45">
        <v>1623.469971</v>
      </c>
      <c r="D45">
        <v>1575.1800539999999</v>
      </c>
      <c r="E45">
        <v>1601.650024</v>
      </c>
      <c r="F45">
        <v>1601.650024</v>
      </c>
      <c r="G45">
        <v>3523197200</v>
      </c>
    </row>
    <row r="46" spans="1:7" x14ac:dyDescent="0.35">
      <c r="A46" s="1">
        <v>44317</v>
      </c>
      <c r="B46">
        <v>1602.089966</v>
      </c>
      <c r="C46">
        <v>1602.089966</v>
      </c>
      <c r="D46">
        <v>1552.0699460000001</v>
      </c>
      <c r="E46">
        <v>1583.5500489999999</v>
      </c>
      <c r="F46">
        <v>1583.5500489999999</v>
      </c>
      <c r="G46">
        <v>2395561300</v>
      </c>
    </row>
    <row r="47" spans="1:7" x14ac:dyDescent="0.35">
      <c r="A47" s="1">
        <v>44348</v>
      </c>
      <c r="B47">
        <v>1585.73999</v>
      </c>
      <c r="C47">
        <v>1599.719971</v>
      </c>
      <c r="D47">
        <v>1531.660034</v>
      </c>
      <c r="E47">
        <v>1532.630005</v>
      </c>
      <c r="F47">
        <v>1532.630005</v>
      </c>
      <c r="G47">
        <v>3017475700</v>
      </c>
    </row>
    <row r="48" spans="1:7" x14ac:dyDescent="0.35">
      <c r="A48" s="1">
        <v>44378</v>
      </c>
      <c r="B48">
        <v>1533.339966</v>
      </c>
      <c r="C48">
        <v>1541.1099850000001</v>
      </c>
      <c r="D48">
        <v>1494.599976</v>
      </c>
      <c r="E48">
        <v>1494.599976</v>
      </c>
      <c r="F48">
        <v>1494.599976</v>
      </c>
      <c r="G48">
        <v>2417255800</v>
      </c>
    </row>
    <row r="49" spans="1:7" x14ac:dyDescent="0.35">
      <c r="A49" s="1">
        <v>44409</v>
      </c>
      <c r="B49">
        <v>1497.3900149999999</v>
      </c>
      <c r="C49">
        <v>1604.900024</v>
      </c>
      <c r="D49">
        <v>1483.7299800000001</v>
      </c>
      <c r="E49">
        <v>1601.380005</v>
      </c>
      <c r="F49">
        <v>1601.380005</v>
      </c>
      <c r="G49">
        <v>2651115400</v>
      </c>
    </row>
    <row r="50" spans="1:7" x14ac:dyDescent="0.35">
      <c r="A50" s="1">
        <v>44440</v>
      </c>
      <c r="B50">
        <v>1603.4300539999999</v>
      </c>
      <c r="C50">
        <v>1604.9799800000001</v>
      </c>
      <c r="D50">
        <v>1520.709961</v>
      </c>
      <c r="E50">
        <v>1537.8000489999999</v>
      </c>
      <c r="F50">
        <v>1537.8000489999999</v>
      </c>
      <c r="G50">
        <v>3673912800</v>
      </c>
    </row>
    <row r="51" spans="1:7" x14ac:dyDescent="0.35">
      <c r="A51" s="1">
        <v>44470</v>
      </c>
      <c r="B51">
        <v>1536.48999</v>
      </c>
      <c r="C51">
        <v>1613.349976</v>
      </c>
      <c r="D51">
        <v>1515.540039</v>
      </c>
      <c r="E51">
        <v>1562.3100589999999</v>
      </c>
      <c r="F51">
        <v>1562.3100589999999</v>
      </c>
      <c r="G51">
        <v>2788635500</v>
      </c>
    </row>
    <row r="52" spans="1:7" x14ac:dyDescent="0.35">
      <c r="A52" s="1">
        <v>44501</v>
      </c>
      <c r="B52">
        <v>1545.98999</v>
      </c>
      <c r="C52">
        <v>1545.98999</v>
      </c>
      <c r="D52">
        <v>1501.51001</v>
      </c>
      <c r="E52">
        <v>1513.9799800000001</v>
      </c>
      <c r="F52">
        <v>1513.9799800000001</v>
      </c>
      <c r="G52">
        <v>3513738600</v>
      </c>
    </row>
    <row r="53" spans="1:7" x14ac:dyDescent="0.35">
      <c r="A53" s="1">
        <v>44531</v>
      </c>
      <c r="B53">
        <v>1507.4799800000001</v>
      </c>
      <c r="C53">
        <v>1567.530029</v>
      </c>
      <c r="D53">
        <v>1475.369995</v>
      </c>
      <c r="E53">
        <v>1567.530029</v>
      </c>
      <c r="F53">
        <v>1567.530029</v>
      </c>
      <c r="G53">
        <v>3210640900</v>
      </c>
    </row>
    <row r="54" spans="1:7" x14ac:dyDescent="0.35">
      <c r="A54" s="1">
        <v>44562</v>
      </c>
      <c r="B54">
        <v>1553.6400149999999</v>
      </c>
      <c r="C54">
        <v>1570.1400149999999</v>
      </c>
      <c r="D54">
        <v>1503.339966</v>
      </c>
      <c r="E54">
        <v>1512.2700199999999</v>
      </c>
      <c r="F54">
        <v>1512.2700199999999</v>
      </c>
      <c r="G54">
        <v>2675305200</v>
      </c>
    </row>
    <row r="55" spans="1:7" x14ac:dyDescent="0.35">
      <c r="A55" s="1">
        <v>44593</v>
      </c>
      <c r="B55">
        <v>1515.920044</v>
      </c>
      <c r="C55">
        <v>1614.8199460000001</v>
      </c>
      <c r="D55">
        <v>1515.25</v>
      </c>
      <c r="E55">
        <v>1608.280029</v>
      </c>
      <c r="F55">
        <v>1608.280029</v>
      </c>
      <c r="G55">
        <v>3487110300</v>
      </c>
    </row>
    <row r="56" spans="1:7" x14ac:dyDescent="0.35">
      <c r="A56" s="1">
        <v>44621</v>
      </c>
      <c r="B56">
        <v>1608.5600589999999</v>
      </c>
      <c r="C56">
        <v>1620.4399410000001</v>
      </c>
      <c r="D56">
        <v>1540.900024</v>
      </c>
      <c r="E56">
        <v>1587.3599850000001</v>
      </c>
      <c r="F56">
        <v>1587.3599850000001</v>
      </c>
      <c r="G56">
        <v>5586670600</v>
      </c>
    </row>
    <row r="57" spans="1:7" x14ac:dyDescent="0.35">
      <c r="A57" s="1">
        <v>44652</v>
      </c>
      <c r="B57">
        <v>1588.290039</v>
      </c>
      <c r="C57">
        <v>1613.459961</v>
      </c>
      <c r="D57">
        <v>1581.1400149999999</v>
      </c>
      <c r="E57">
        <v>1600.4300539999999</v>
      </c>
      <c r="F57">
        <v>1600.4300539999999</v>
      </c>
      <c r="G57">
        <v>3016439500</v>
      </c>
    </row>
    <row r="58" spans="1:7" x14ac:dyDescent="0.35">
      <c r="A58" s="1">
        <v>44682</v>
      </c>
      <c r="B58">
        <v>1614.339966</v>
      </c>
      <c r="C58">
        <v>1615.170044</v>
      </c>
      <c r="D58">
        <v>1531.219971</v>
      </c>
      <c r="E58">
        <v>1570.099976</v>
      </c>
      <c r="F58">
        <v>1570.099976</v>
      </c>
      <c r="G58">
        <v>4057734000</v>
      </c>
    </row>
    <row r="59" spans="1:7" x14ac:dyDescent="0.35">
      <c r="A59" s="1">
        <v>44713</v>
      </c>
      <c r="B59">
        <v>1563.400024</v>
      </c>
      <c r="C59">
        <v>1563.8900149999999</v>
      </c>
      <c r="D59">
        <v>1427.780029</v>
      </c>
      <c r="E59">
        <v>1444.219971</v>
      </c>
      <c r="F59">
        <v>1444.219971</v>
      </c>
      <c r="G59">
        <v>4474891800</v>
      </c>
    </row>
    <row r="60" spans="1:7" x14ac:dyDescent="0.35">
      <c r="A60" s="1">
        <v>44743</v>
      </c>
      <c r="B60">
        <v>1441.619995</v>
      </c>
      <c r="C60">
        <v>1497.530029</v>
      </c>
      <c r="D60">
        <v>1408.829956</v>
      </c>
      <c r="E60">
        <v>1492.2299800000001</v>
      </c>
      <c r="F60">
        <v>1492.2299800000001</v>
      </c>
      <c r="G60">
        <v>3020802500</v>
      </c>
    </row>
    <row r="61" spans="1:7" x14ac:dyDescent="0.35">
      <c r="A61" s="1">
        <v>44774</v>
      </c>
      <c r="B61">
        <v>1492.670044</v>
      </c>
      <c r="C61">
        <v>1511.8000489999999</v>
      </c>
      <c r="D61">
        <v>1483.01001</v>
      </c>
      <c r="E61">
        <v>1504.01001</v>
      </c>
      <c r="F61">
        <v>1504.01001</v>
      </c>
      <c r="G61">
        <v>2083648900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50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42979</v>
      </c>
      <c r="B2">
        <v>8.6923E-2</v>
      </c>
      <c r="C2">
        <v>0.113076</v>
      </c>
      <c r="D2">
        <v>7.9229999999999995E-2</v>
      </c>
      <c r="E2">
        <v>0.10384599999999999</v>
      </c>
      <c r="F2">
        <v>0.10087400000000001</v>
      </c>
      <c r="G2">
        <v>210496000</v>
      </c>
    </row>
    <row r="3" spans="1:7" x14ac:dyDescent="0.35">
      <c r="A3" s="1">
        <v>43009</v>
      </c>
      <c r="B3">
        <v>0.10384599999999999</v>
      </c>
      <c r="C3">
        <v>0.130769</v>
      </c>
      <c r="D3">
        <v>9.8461000000000007E-2</v>
      </c>
      <c r="E3">
        <v>0.12923000000000001</v>
      </c>
      <c r="F3">
        <v>0.125531</v>
      </c>
      <c r="G3">
        <v>194035400</v>
      </c>
    </row>
    <row r="4" spans="1:7" x14ac:dyDescent="0.35">
      <c r="A4" s="1">
        <v>43040</v>
      </c>
      <c r="B4">
        <v>0.12923000000000001</v>
      </c>
      <c r="C4">
        <v>0.13461500000000001</v>
      </c>
      <c r="D4">
        <v>7.3845999999999995E-2</v>
      </c>
      <c r="E4">
        <v>0.08</v>
      </c>
      <c r="F4">
        <v>7.7710000000000001E-2</v>
      </c>
      <c r="G4">
        <v>188841900</v>
      </c>
    </row>
    <row r="5" spans="1:7" x14ac:dyDescent="0.35">
      <c r="A5" s="1">
        <v>43070</v>
      </c>
      <c r="B5">
        <v>0.08</v>
      </c>
      <c r="C5">
        <v>9.3845999999999999E-2</v>
      </c>
      <c r="D5">
        <v>0.08</v>
      </c>
      <c r="E5">
        <v>9.0769000000000002E-2</v>
      </c>
      <c r="F5">
        <v>8.8170999999999999E-2</v>
      </c>
      <c r="G5">
        <v>61854000</v>
      </c>
    </row>
    <row r="6" spans="1:7" x14ac:dyDescent="0.35">
      <c r="A6" s="1">
        <v>43101</v>
      </c>
      <c r="B6">
        <v>9.0769000000000002E-2</v>
      </c>
      <c r="C6">
        <v>0.101538</v>
      </c>
      <c r="D6">
        <v>8.5384000000000002E-2</v>
      </c>
      <c r="E6">
        <v>0.100769</v>
      </c>
      <c r="F6">
        <v>9.7885E-2</v>
      </c>
      <c r="G6">
        <v>60193900</v>
      </c>
    </row>
    <row r="7" spans="1:7" x14ac:dyDescent="0.35">
      <c r="A7" s="1">
        <v>43132</v>
      </c>
      <c r="B7">
        <v>0.100769</v>
      </c>
      <c r="C7">
        <v>0.113076</v>
      </c>
      <c r="D7">
        <v>8.6923E-2</v>
      </c>
      <c r="E7">
        <v>0.11</v>
      </c>
      <c r="F7">
        <v>0.106852</v>
      </c>
      <c r="G7">
        <v>41522000</v>
      </c>
    </row>
    <row r="8" spans="1:7" x14ac:dyDescent="0.35">
      <c r="A8" s="1">
        <v>43160</v>
      </c>
      <c r="B8">
        <v>0.115384</v>
      </c>
      <c r="C8">
        <v>0.115384</v>
      </c>
      <c r="D8">
        <v>0.101538</v>
      </c>
      <c r="E8">
        <v>0.102307</v>
      </c>
      <c r="F8">
        <v>9.9378999999999995E-2</v>
      </c>
      <c r="G8">
        <v>24061700</v>
      </c>
    </row>
    <row r="9" spans="1:7" x14ac:dyDescent="0.35">
      <c r="A9" s="1">
        <v>43191</v>
      </c>
      <c r="B9">
        <v>0.102307</v>
      </c>
      <c r="C9">
        <v>0.103076</v>
      </c>
      <c r="D9">
        <v>9.2307E-2</v>
      </c>
      <c r="E9">
        <v>9.2307E-2</v>
      </c>
      <c r="F9">
        <v>8.9664999999999995E-2</v>
      </c>
      <c r="G9">
        <v>5060900</v>
      </c>
    </row>
    <row r="10" spans="1:7" x14ac:dyDescent="0.35">
      <c r="A10" s="1">
        <v>43221</v>
      </c>
      <c r="B10">
        <v>9.2307E-2</v>
      </c>
      <c r="C10">
        <v>0.107692</v>
      </c>
      <c r="D10">
        <v>9.2307E-2</v>
      </c>
      <c r="E10">
        <v>9.3076000000000006E-2</v>
      </c>
      <c r="F10">
        <v>9.0412000000000006E-2</v>
      </c>
      <c r="G10">
        <v>7411300</v>
      </c>
    </row>
    <row r="11" spans="1:7" x14ac:dyDescent="0.35">
      <c r="A11" s="1">
        <v>43252</v>
      </c>
      <c r="B11">
        <v>9.2307E-2</v>
      </c>
      <c r="C11">
        <v>0.106153</v>
      </c>
      <c r="D11">
        <v>8.8460999999999998E-2</v>
      </c>
      <c r="E11">
        <v>9.2307E-2</v>
      </c>
      <c r="F11">
        <v>8.9664999999999995E-2</v>
      </c>
      <c r="G11">
        <v>5674500</v>
      </c>
    </row>
    <row r="12" spans="1:7" x14ac:dyDescent="0.35">
      <c r="A12" s="1">
        <v>43282</v>
      </c>
      <c r="B12">
        <v>8.8460999999999998E-2</v>
      </c>
      <c r="C12">
        <v>0.1</v>
      </c>
      <c r="D12">
        <v>8.8460999999999998E-2</v>
      </c>
      <c r="E12">
        <v>9.9229999999999999E-2</v>
      </c>
      <c r="F12">
        <v>9.6390000000000003E-2</v>
      </c>
      <c r="G12">
        <v>8128900</v>
      </c>
    </row>
    <row r="13" spans="1:7" x14ac:dyDescent="0.35">
      <c r="A13" s="1">
        <v>43313</v>
      </c>
      <c r="B13">
        <v>9.8461000000000007E-2</v>
      </c>
      <c r="C13">
        <v>0.13</v>
      </c>
      <c r="D13">
        <v>9.8461000000000007E-2</v>
      </c>
      <c r="E13">
        <v>0.123076</v>
      </c>
      <c r="F13">
        <v>0.11955300000000001</v>
      </c>
      <c r="G13">
        <v>71307600</v>
      </c>
    </row>
    <row r="14" spans="1:7" x14ac:dyDescent="0.35">
      <c r="A14" s="1">
        <v>43344</v>
      </c>
      <c r="B14">
        <v>0.12153799999999999</v>
      </c>
      <c r="C14">
        <v>0.14615300000000001</v>
      </c>
      <c r="D14">
        <v>0.12</v>
      </c>
      <c r="E14">
        <v>0.14538400000000001</v>
      </c>
      <c r="F14">
        <v>0.14122299999999999</v>
      </c>
      <c r="G14">
        <v>78443300</v>
      </c>
    </row>
    <row r="15" spans="1:7" x14ac:dyDescent="0.35">
      <c r="A15" s="1">
        <v>43374</v>
      </c>
      <c r="B15">
        <v>0.14230699999999999</v>
      </c>
      <c r="C15">
        <v>0.14461499999999999</v>
      </c>
      <c r="D15">
        <v>9.9229999999999999E-2</v>
      </c>
      <c r="E15">
        <v>0.115384</v>
      </c>
      <c r="F15">
        <v>0.11375399999999999</v>
      </c>
      <c r="G15">
        <v>42913000</v>
      </c>
    </row>
    <row r="16" spans="1:7" x14ac:dyDescent="0.35">
      <c r="A16" s="1">
        <v>43405</v>
      </c>
      <c r="B16">
        <v>0.115384</v>
      </c>
      <c r="C16">
        <v>0.15692300000000001</v>
      </c>
      <c r="D16">
        <v>0.11461499999999999</v>
      </c>
      <c r="E16">
        <v>0.124615</v>
      </c>
      <c r="F16">
        <v>0.12285500000000001</v>
      </c>
      <c r="G16">
        <v>135743400</v>
      </c>
    </row>
    <row r="17" spans="1:7" x14ac:dyDescent="0.35">
      <c r="A17" s="1">
        <v>43435</v>
      </c>
      <c r="B17">
        <v>0.12692300000000001</v>
      </c>
      <c r="C17">
        <v>0.13461500000000001</v>
      </c>
      <c r="D17">
        <v>0.12</v>
      </c>
      <c r="E17">
        <v>0.123846</v>
      </c>
      <c r="F17">
        <v>0.122097</v>
      </c>
      <c r="G17">
        <v>17347200</v>
      </c>
    </row>
    <row r="18" spans="1:7" x14ac:dyDescent="0.35">
      <c r="A18" s="1">
        <v>43466</v>
      </c>
      <c r="B18">
        <v>0.123846</v>
      </c>
      <c r="C18">
        <v>0.13922999999999999</v>
      </c>
      <c r="D18">
        <v>0.12</v>
      </c>
      <c r="E18">
        <v>0.135384</v>
      </c>
      <c r="F18">
        <v>0.13347200000000001</v>
      </c>
      <c r="G18">
        <v>12665900</v>
      </c>
    </row>
    <row r="19" spans="1:7" x14ac:dyDescent="0.35">
      <c r="A19" s="1">
        <v>43497</v>
      </c>
      <c r="B19">
        <v>0.135384</v>
      </c>
      <c r="C19">
        <v>0.157692</v>
      </c>
      <c r="D19">
        <v>0.135384</v>
      </c>
      <c r="E19">
        <v>0.14615300000000001</v>
      </c>
      <c r="F19">
        <v>0.14408899999999999</v>
      </c>
      <c r="G19">
        <v>46103200</v>
      </c>
    </row>
    <row r="20" spans="1:7" x14ac:dyDescent="0.35">
      <c r="A20" s="1">
        <v>43525</v>
      </c>
      <c r="B20">
        <v>0.14307600000000001</v>
      </c>
      <c r="C20">
        <v>0.146923</v>
      </c>
      <c r="D20">
        <v>0.12692300000000001</v>
      </c>
      <c r="E20">
        <v>0.133076</v>
      </c>
      <c r="F20">
        <v>0.13119600000000001</v>
      </c>
      <c r="G20">
        <v>19182800</v>
      </c>
    </row>
    <row r="21" spans="1:7" x14ac:dyDescent="0.35">
      <c r="A21" s="1">
        <v>43556</v>
      </c>
      <c r="B21">
        <v>0.133076</v>
      </c>
      <c r="C21">
        <v>0.136153</v>
      </c>
      <c r="D21">
        <v>0.120769</v>
      </c>
      <c r="E21">
        <v>0.120769</v>
      </c>
      <c r="F21">
        <v>0.120769</v>
      </c>
      <c r="G21">
        <v>17975100</v>
      </c>
    </row>
    <row r="22" spans="1:7" x14ac:dyDescent="0.35">
      <c r="A22" s="1">
        <v>43586</v>
      </c>
      <c r="B22">
        <v>0.120769</v>
      </c>
      <c r="C22">
        <v>0.12153799999999999</v>
      </c>
      <c r="D22">
        <v>9.3076000000000006E-2</v>
      </c>
      <c r="E22">
        <v>9.4615000000000005E-2</v>
      </c>
      <c r="F22">
        <v>9.4615000000000005E-2</v>
      </c>
      <c r="G22">
        <v>13626600</v>
      </c>
    </row>
    <row r="23" spans="1:7" x14ac:dyDescent="0.35">
      <c r="A23" s="1">
        <v>43617</v>
      </c>
      <c r="B23">
        <v>9.3076000000000006E-2</v>
      </c>
      <c r="C23">
        <v>0.10384599999999999</v>
      </c>
      <c r="D23">
        <v>8.7692000000000006E-2</v>
      </c>
      <c r="E23">
        <v>9.0769000000000002E-2</v>
      </c>
      <c r="F23">
        <v>9.0769000000000002E-2</v>
      </c>
      <c r="G23">
        <v>12871300</v>
      </c>
    </row>
    <row r="24" spans="1:7" x14ac:dyDescent="0.35">
      <c r="A24" s="1">
        <v>43647</v>
      </c>
      <c r="B24">
        <v>9.1537999999999994E-2</v>
      </c>
      <c r="C24">
        <v>9.4615000000000005E-2</v>
      </c>
      <c r="D24">
        <v>8.9230000000000004E-2</v>
      </c>
      <c r="E24">
        <v>9.2307E-2</v>
      </c>
      <c r="F24">
        <v>9.2307E-2</v>
      </c>
      <c r="G24">
        <v>11893700</v>
      </c>
    </row>
    <row r="25" spans="1:7" x14ac:dyDescent="0.35">
      <c r="A25" s="1">
        <v>43678</v>
      </c>
      <c r="B25">
        <v>9.2307E-2</v>
      </c>
      <c r="C25">
        <v>9.2307E-2</v>
      </c>
      <c r="D25">
        <v>0.08</v>
      </c>
      <c r="E25">
        <v>8.1537999999999999E-2</v>
      </c>
      <c r="F25">
        <v>8.1537999999999999E-2</v>
      </c>
      <c r="G25">
        <v>16060200</v>
      </c>
    </row>
    <row r="26" spans="1:7" x14ac:dyDescent="0.35">
      <c r="A26" s="1">
        <v>43709</v>
      </c>
      <c r="B26">
        <v>8.1537999999999999E-2</v>
      </c>
      <c r="C26">
        <v>8.6152999999999993E-2</v>
      </c>
      <c r="D26">
        <v>0.08</v>
      </c>
      <c r="E26">
        <v>8.0768999999999994E-2</v>
      </c>
      <c r="F26">
        <v>8.0768999999999994E-2</v>
      </c>
      <c r="G26">
        <v>13096200</v>
      </c>
    </row>
    <row r="27" spans="1:7" x14ac:dyDescent="0.35">
      <c r="A27" s="1">
        <v>43739</v>
      </c>
      <c r="B27">
        <v>8.1537999999999999E-2</v>
      </c>
      <c r="C27">
        <v>9.3845999999999999E-2</v>
      </c>
      <c r="D27">
        <v>8.0768999999999994E-2</v>
      </c>
      <c r="E27">
        <v>8.3075999999999997E-2</v>
      </c>
      <c r="F27">
        <v>8.3075999999999997E-2</v>
      </c>
      <c r="G27">
        <v>9200100</v>
      </c>
    </row>
    <row r="28" spans="1:7" x14ac:dyDescent="0.35">
      <c r="A28" s="1">
        <v>43770</v>
      </c>
      <c r="B28">
        <v>8.3075999999999997E-2</v>
      </c>
      <c r="C28">
        <v>8.8460999999999998E-2</v>
      </c>
      <c r="D28">
        <v>8.0768999999999994E-2</v>
      </c>
      <c r="E28">
        <v>8.3075999999999997E-2</v>
      </c>
      <c r="F28">
        <v>8.3075999999999997E-2</v>
      </c>
      <c r="G28">
        <v>13084500</v>
      </c>
    </row>
    <row r="29" spans="1:7" x14ac:dyDescent="0.35">
      <c r="A29" s="1">
        <v>43800</v>
      </c>
      <c r="B29">
        <v>8.1537999999999999E-2</v>
      </c>
      <c r="C29">
        <v>8.4614999999999996E-2</v>
      </c>
      <c r="D29">
        <v>7.9229999999999995E-2</v>
      </c>
      <c r="E29">
        <v>8.0768999999999994E-2</v>
      </c>
      <c r="F29">
        <v>8.0768999999999994E-2</v>
      </c>
      <c r="G29">
        <v>12656800</v>
      </c>
    </row>
    <row r="30" spans="1:7" x14ac:dyDescent="0.35">
      <c r="A30" s="1">
        <v>43831</v>
      </c>
      <c r="B30">
        <v>8.0768999999999994E-2</v>
      </c>
      <c r="C30">
        <v>0.104615</v>
      </c>
      <c r="D30">
        <v>0.08</v>
      </c>
      <c r="E30">
        <v>9.4615000000000005E-2</v>
      </c>
      <c r="F30">
        <v>9.4615000000000005E-2</v>
      </c>
      <c r="G30">
        <v>22523800</v>
      </c>
    </row>
    <row r="31" spans="1:7" x14ac:dyDescent="0.35">
      <c r="A31" s="1">
        <v>43862</v>
      </c>
      <c r="B31">
        <v>9.6922999999999995E-2</v>
      </c>
      <c r="C31">
        <v>0.13230700000000001</v>
      </c>
      <c r="D31">
        <v>9.4615000000000005E-2</v>
      </c>
      <c r="E31">
        <v>0.111538</v>
      </c>
      <c r="F31">
        <v>0.111538</v>
      </c>
      <c r="G31">
        <v>82547400</v>
      </c>
    </row>
    <row r="32" spans="1:7" x14ac:dyDescent="0.35">
      <c r="A32" s="1">
        <v>43891</v>
      </c>
      <c r="B32">
        <v>0.107692</v>
      </c>
      <c r="C32">
        <v>0.11461499999999999</v>
      </c>
      <c r="D32">
        <v>7.9229999999999995E-2</v>
      </c>
      <c r="E32">
        <v>0.09</v>
      </c>
      <c r="F32">
        <v>0.09</v>
      </c>
      <c r="G32">
        <v>38036700</v>
      </c>
    </row>
    <row r="33" spans="1:7" x14ac:dyDescent="0.35">
      <c r="A33" s="1">
        <v>43922</v>
      </c>
      <c r="B33">
        <v>8.8460999999999998E-2</v>
      </c>
      <c r="C33">
        <v>9.4615000000000005E-2</v>
      </c>
      <c r="D33">
        <v>8.6152999999999993E-2</v>
      </c>
      <c r="E33">
        <v>9.2307E-2</v>
      </c>
      <c r="F33">
        <v>9.2307E-2</v>
      </c>
      <c r="G33">
        <v>7107100</v>
      </c>
    </row>
    <row r="34" spans="1:7" x14ac:dyDescent="0.35">
      <c r="A34" s="1">
        <v>43952</v>
      </c>
      <c r="B34">
        <v>9.2307E-2</v>
      </c>
      <c r="C34">
        <v>0.112307</v>
      </c>
      <c r="D34">
        <v>8.9230000000000004E-2</v>
      </c>
      <c r="E34">
        <v>0.11</v>
      </c>
      <c r="F34">
        <v>0.11</v>
      </c>
      <c r="G34">
        <v>8647600</v>
      </c>
    </row>
    <row r="35" spans="1:7" x14ac:dyDescent="0.35">
      <c r="A35" s="1">
        <v>43983</v>
      </c>
      <c r="B35">
        <v>0.11</v>
      </c>
      <c r="C35">
        <v>0.125384</v>
      </c>
      <c r="D35">
        <v>0.1</v>
      </c>
      <c r="E35">
        <v>0.101538</v>
      </c>
      <c r="F35">
        <v>0.101538</v>
      </c>
      <c r="G35">
        <v>58884800</v>
      </c>
    </row>
    <row r="36" spans="1:7" x14ac:dyDescent="0.35">
      <c r="A36" s="1">
        <v>44013</v>
      </c>
      <c r="B36">
        <v>0.101538</v>
      </c>
      <c r="C36">
        <v>0.123076</v>
      </c>
      <c r="D36">
        <v>0.101538</v>
      </c>
      <c r="E36">
        <v>0.113846</v>
      </c>
      <c r="F36">
        <v>0.113846</v>
      </c>
      <c r="G36">
        <v>26950300</v>
      </c>
    </row>
    <row r="37" spans="1:7" x14ac:dyDescent="0.35">
      <c r="A37" s="1">
        <v>44044</v>
      </c>
      <c r="B37">
        <v>0.113846</v>
      </c>
      <c r="C37">
        <v>0.130769</v>
      </c>
      <c r="D37">
        <v>0.111538</v>
      </c>
      <c r="E37">
        <v>0.116923</v>
      </c>
      <c r="F37">
        <v>0.116923</v>
      </c>
      <c r="G37">
        <v>45488300</v>
      </c>
    </row>
    <row r="38" spans="1:7" x14ac:dyDescent="0.35">
      <c r="A38" s="1">
        <v>44075</v>
      </c>
      <c r="B38">
        <v>0.11923</v>
      </c>
      <c r="C38">
        <v>0.13</v>
      </c>
      <c r="D38">
        <v>0.115384</v>
      </c>
      <c r="E38">
        <v>0.118461</v>
      </c>
      <c r="F38">
        <v>0.118461</v>
      </c>
      <c r="G38">
        <v>24462100</v>
      </c>
    </row>
    <row r="39" spans="1:7" x14ac:dyDescent="0.35">
      <c r="A39" s="1">
        <v>44105</v>
      </c>
      <c r="B39">
        <v>0.118461</v>
      </c>
      <c r="C39">
        <v>0.12692300000000001</v>
      </c>
      <c r="D39">
        <v>0.11615300000000001</v>
      </c>
      <c r="E39">
        <v>0.12153799999999999</v>
      </c>
      <c r="F39">
        <v>0.12153799999999999</v>
      </c>
      <c r="G39">
        <v>31393700</v>
      </c>
    </row>
    <row r="40" spans="1:7" x14ac:dyDescent="0.35">
      <c r="A40" s="1">
        <v>44136</v>
      </c>
      <c r="B40">
        <v>0.12153799999999999</v>
      </c>
      <c r="C40">
        <v>0.14461499999999999</v>
      </c>
      <c r="D40">
        <v>0.12153799999999999</v>
      </c>
      <c r="E40">
        <v>0.13153799999999999</v>
      </c>
      <c r="F40">
        <v>0.13153799999999999</v>
      </c>
      <c r="G40">
        <v>38639900</v>
      </c>
    </row>
    <row r="41" spans="1:7" x14ac:dyDescent="0.35">
      <c r="A41" s="1">
        <v>44166</v>
      </c>
      <c r="B41">
        <v>0.13</v>
      </c>
      <c r="C41">
        <v>0.14000000000000001</v>
      </c>
      <c r="D41">
        <v>0.13</v>
      </c>
      <c r="E41">
        <v>0.133076</v>
      </c>
      <c r="F41">
        <v>0.133076</v>
      </c>
      <c r="G41">
        <v>18267600</v>
      </c>
    </row>
    <row r="42" spans="1:7" x14ac:dyDescent="0.35">
      <c r="A42" s="1">
        <v>44197</v>
      </c>
      <c r="B42">
        <v>0.133076</v>
      </c>
      <c r="C42">
        <v>0.244615</v>
      </c>
      <c r="D42">
        <v>0.133076</v>
      </c>
      <c r="E42">
        <v>0.212307</v>
      </c>
      <c r="F42">
        <v>0.212307</v>
      </c>
      <c r="G42">
        <v>332342400</v>
      </c>
    </row>
    <row r="43" spans="1:7" x14ac:dyDescent="0.35">
      <c r="A43" s="1">
        <v>44228</v>
      </c>
      <c r="B43">
        <v>0.212307</v>
      </c>
      <c r="C43">
        <v>0.50384600000000002</v>
      </c>
      <c r="D43">
        <v>0.211538</v>
      </c>
      <c r="E43">
        <v>0.44615300000000002</v>
      </c>
      <c r="F43">
        <v>0.44615300000000002</v>
      </c>
      <c r="G43">
        <v>684188700</v>
      </c>
    </row>
    <row r="44" spans="1:7" x14ac:dyDescent="0.35">
      <c r="A44" s="1">
        <v>44256</v>
      </c>
      <c r="B44">
        <v>0.44615300000000002</v>
      </c>
      <c r="C44">
        <v>0.48307600000000001</v>
      </c>
      <c r="D44">
        <v>0.32692300000000002</v>
      </c>
      <c r="E44">
        <v>0.32692300000000002</v>
      </c>
      <c r="F44">
        <v>0.32692300000000002</v>
      </c>
      <c r="G44">
        <v>208802100</v>
      </c>
    </row>
    <row r="45" spans="1:7" x14ac:dyDescent="0.35">
      <c r="A45" s="1">
        <v>44287</v>
      </c>
      <c r="B45">
        <v>0.33076899999999998</v>
      </c>
      <c r="C45">
        <v>0.39230700000000002</v>
      </c>
      <c r="D45">
        <v>0.32692300000000002</v>
      </c>
      <c r="E45">
        <v>0.328461</v>
      </c>
      <c r="F45">
        <v>0.328461</v>
      </c>
      <c r="G45">
        <v>56711200</v>
      </c>
    </row>
    <row r="46" spans="1:7" x14ac:dyDescent="0.35">
      <c r="A46" s="1">
        <v>44317</v>
      </c>
      <c r="B46">
        <v>0.32692300000000002</v>
      </c>
      <c r="C46">
        <v>0.33384599999999998</v>
      </c>
      <c r="D46">
        <v>0.27692299999999997</v>
      </c>
      <c r="E46">
        <v>0.28461500000000001</v>
      </c>
      <c r="F46">
        <v>0.28461500000000001</v>
      </c>
      <c r="G46">
        <v>34422700</v>
      </c>
    </row>
    <row r="47" spans="1:7" x14ac:dyDescent="0.35">
      <c r="A47" s="1">
        <v>44348</v>
      </c>
      <c r="B47">
        <v>0.28153800000000001</v>
      </c>
      <c r="C47">
        <v>0.72692299999999999</v>
      </c>
      <c r="D47">
        <v>0.28153800000000001</v>
      </c>
      <c r="E47">
        <v>0.65384600000000004</v>
      </c>
      <c r="F47">
        <v>0.65384600000000004</v>
      </c>
      <c r="G47">
        <v>320594300</v>
      </c>
    </row>
    <row r="48" spans="1:7" x14ac:dyDescent="0.35">
      <c r="A48" s="1">
        <v>44378</v>
      </c>
      <c r="B48">
        <v>0.65</v>
      </c>
      <c r="C48">
        <v>1.8415379999999999</v>
      </c>
      <c r="D48">
        <v>0.65</v>
      </c>
      <c r="E48">
        <v>1.7553840000000001</v>
      </c>
      <c r="F48">
        <v>1.7553840000000001</v>
      </c>
      <c r="G48">
        <v>365300000</v>
      </c>
    </row>
    <row r="49" spans="1:7" x14ac:dyDescent="0.35">
      <c r="A49" s="1">
        <v>44409</v>
      </c>
      <c r="B49">
        <v>1.7553840000000001</v>
      </c>
      <c r="C49">
        <v>2.3938459999999999</v>
      </c>
      <c r="D49">
        <v>1.7</v>
      </c>
      <c r="E49">
        <v>2.3923070000000002</v>
      </c>
      <c r="F49">
        <v>2.3923070000000002</v>
      </c>
      <c r="G49">
        <v>156587600</v>
      </c>
    </row>
    <row r="50" spans="1:7" x14ac:dyDescent="0.35">
      <c r="A50" s="1">
        <v>44440</v>
      </c>
      <c r="B50">
        <v>2.423076</v>
      </c>
      <c r="C50">
        <v>3.0769229999999999</v>
      </c>
      <c r="D50">
        <v>2.236923</v>
      </c>
      <c r="E50">
        <v>2.7692299999999999</v>
      </c>
      <c r="F50">
        <v>2.7692299999999999</v>
      </c>
      <c r="G50">
        <v>115030500</v>
      </c>
    </row>
    <row r="51" spans="1:7" x14ac:dyDescent="0.35">
      <c r="A51" s="1">
        <v>44470</v>
      </c>
      <c r="B51">
        <v>2.7984610000000001</v>
      </c>
      <c r="C51">
        <v>3.7984610000000001</v>
      </c>
      <c r="D51">
        <v>2.6538460000000001</v>
      </c>
      <c r="E51">
        <v>3.5769229999999999</v>
      </c>
      <c r="F51">
        <v>3.5769229999999999</v>
      </c>
      <c r="G51">
        <v>115185200</v>
      </c>
    </row>
    <row r="52" spans="1:7" x14ac:dyDescent="0.35">
      <c r="A52" s="1">
        <v>44501</v>
      </c>
      <c r="B52">
        <v>3.5861529999999999</v>
      </c>
      <c r="C52">
        <v>3.8461530000000002</v>
      </c>
      <c r="D52">
        <v>2.8292299999999999</v>
      </c>
      <c r="E52">
        <v>3.0307689999999998</v>
      </c>
      <c r="F52">
        <v>3.0307689999999998</v>
      </c>
      <c r="G52">
        <v>129243400</v>
      </c>
    </row>
    <row r="53" spans="1:7" x14ac:dyDescent="0.35">
      <c r="A53" s="1">
        <v>44531</v>
      </c>
      <c r="B53">
        <v>3.0292300000000001</v>
      </c>
      <c r="C53">
        <v>3.1230760000000002</v>
      </c>
      <c r="D53">
        <v>2.704615</v>
      </c>
      <c r="E53">
        <v>3.0353840000000001</v>
      </c>
      <c r="F53">
        <v>3.0353840000000001</v>
      </c>
      <c r="G53">
        <v>58173700</v>
      </c>
    </row>
    <row r="54" spans="1:7" x14ac:dyDescent="0.35">
      <c r="A54" s="1">
        <v>44562</v>
      </c>
      <c r="B54">
        <v>39.5</v>
      </c>
      <c r="C54">
        <v>43.700001</v>
      </c>
      <c r="D54">
        <v>2.35</v>
      </c>
      <c r="E54">
        <v>2.9</v>
      </c>
      <c r="F54">
        <v>2.9</v>
      </c>
      <c r="G54">
        <v>222795900</v>
      </c>
    </row>
    <row r="55" spans="1:7" x14ac:dyDescent="0.35">
      <c r="A55" s="1">
        <v>44593</v>
      </c>
      <c r="B55">
        <v>2.9</v>
      </c>
      <c r="C55">
        <v>2.96</v>
      </c>
      <c r="D55">
        <v>2.1</v>
      </c>
      <c r="E55">
        <v>2.33</v>
      </c>
      <c r="F55">
        <v>2.33</v>
      </c>
      <c r="G55">
        <v>59555500</v>
      </c>
    </row>
    <row r="56" spans="1:7" x14ac:dyDescent="0.35">
      <c r="A56" s="1">
        <v>44621</v>
      </c>
      <c r="B56">
        <v>2.36</v>
      </c>
      <c r="C56">
        <v>2.74</v>
      </c>
      <c r="D56">
        <v>1.51</v>
      </c>
      <c r="E56">
        <v>2.52</v>
      </c>
      <c r="F56">
        <v>2.52</v>
      </c>
      <c r="G56">
        <v>233368800</v>
      </c>
    </row>
    <row r="57" spans="1:7" x14ac:dyDescent="0.35">
      <c r="A57" s="1">
        <v>44652</v>
      </c>
      <c r="B57">
        <v>2.48</v>
      </c>
      <c r="C57">
        <v>2.73</v>
      </c>
      <c r="D57">
        <v>2.06</v>
      </c>
      <c r="E57">
        <v>2.2000000000000002</v>
      </c>
      <c r="F57">
        <v>2.2000000000000002</v>
      </c>
      <c r="G57">
        <v>133420700</v>
      </c>
    </row>
    <row r="58" spans="1:7" x14ac:dyDescent="0.35">
      <c r="A58" s="1">
        <v>44682</v>
      </c>
      <c r="B58">
        <v>2.2000000000000002</v>
      </c>
      <c r="C58">
        <v>2.5499999999999998</v>
      </c>
      <c r="D58">
        <v>1.81</v>
      </c>
      <c r="E58">
        <v>2.33</v>
      </c>
      <c r="F58">
        <v>2.33</v>
      </c>
      <c r="G58">
        <v>169017000</v>
      </c>
    </row>
    <row r="59" spans="1:7" x14ac:dyDescent="0.35">
      <c r="A59" s="1">
        <v>44713</v>
      </c>
      <c r="B59">
        <v>2.3199999999999998</v>
      </c>
      <c r="C59">
        <v>2.4500000000000002</v>
      </c>
      <c r="D59">
        <v>1.93</v>
      </c>
      <c r="E59">
        <v>1.95</v>
      </c>
      <c r="F59">
        <v>1.95</v>
      </c>
      <c r="G59">
        <v>102516400</v>
      </c>
    </row>
    <row r="60" spans="1:7" x14ac:dyDescent="0.35">
      <c r="A60" s="1">
        <v>44743</v>
      </c>
      <c r="B60">
        <v>1.95</v>
      </c>
      <c r="C60">
        <v>2.48</v>
      </c>
      <c r="D60">
        <v>1.83</v>
      </c>
      <c r="E60">
        <v>2.44</v>
      </c>
      <c r="F60">
        <v>2.44</v>
      </c>
      <c r="G60">
        <v>74068800</v>
      </c>
    </row>
    <row r="61" spans="1:7" x14ac:dyDescent="0.35">
      <c r="A61" s="1">
        <v>44774</v>
      </c>
      <c r="B61">
        <v>2.4500000000000002</v>
      </c>
      <c r="C61">
        <v>2.6</v>
      </c>
      <c r="D61">
        <v>2.25</v>
      </c>
      <c r="E61">
        <v>2.56</v>
      </c>
      <c r="F61">
        <v>2.56</v>
      </c>
      <c r="G61">
        <v>45605200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3"/>
  <sheetViews>
    <sheetView tabSelected="1" workbookViewId="0">
      <selection activeCell="O6" sqref="O6"/>
    </sheetView>
  </sheetViews>
  <sheetFormatPr defaultRowHeight="14.5" x14ac:dyDescent="0.35"/>
  <cols>
    <col min="1" max="1" width="9.453125" style="1" bestFit="1" customWidth="1"/>
    <col min="4" max="4" width="9.453125" style="3" customWidth="1"/>
    <col min="14" max="15" width="7.81640625" bestFit="1" customWidth="1"/>
  </cols>
  <sheetData>
    <row r="1" spans="1:20" ht="58" x14ac:dyDescent="0.35">
      <c r="A1" s="1" t="str" cm="1">
        <f t="array" ref="A1:A61">'^KLSE_monthly'!A1:A61</f>
        <v>Date</v>
      </c>
      <c r="B1" t="s">
        <v>7</v>
      </c>
      <c r="C1" t="s">
        <v>8</v>
      </c>
      <c r="D1" s="2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M1" s="7" t="s">
        <v>24</v>
      </c>
    </row>
    <row r="2" spans="1:20" x14ac:dyDescent="0.35">
      <c r="A2" s="1">
        <v>42979</v>
      </c>
      <c r="B2" cm="1">
        <f t="array" ref="B2:B61">'^KLSE_monthly'!F2:F61</f>
        <v>1755.579956</v>
      </c>
      <c r="C2" cm="1">
        <f t="array" ref="C2:C61">'0104.KL_monthly'!F2:F61</f>
        <v>0.10087400000000001</v>
      </c>
      <c r="N2" s="4" t="s">
        <v>16</v>
      </c>
      <c r="O2" s="4" t="s">
        <v>17</v>
      </c>
      <c r="R2">
        <v>0.01</v>
      </c>
    </row>
    <row r="3" spans="1:20" x14ac:dyDescent="0.35">
      <c r="A3" s="1">
        <v>43009</v>
      </c>
      <c r="B3">
        <v>1747.920044</v>
      </c>
      <c r="C3">
        <v>0.125531</v>
      </c>
      <c r="D3" s="3">
        <v>0.04</v>
      </c>
      <c r="E3">
        <f>B3/B2-1</f>
        <v>-4.3631803688695125E-3</v>
      </c>
      <c r="F3">
        <f>C3/C2-1</f>
        <v>0.24443364989987515</v>
      </c>
      <c r="G3" s="4">
        <f>(1+D3)^(1/12) -1</f>
        <v>3.2737397821989145E-3</v>
      </c>
      <c r="H3" s="5">
        <f>E3-$G$3</f>
        <v>-7.636920151068427E-3</v>
      </c>
      <c r="I3" s="5">
        <f>F3-$G$3</f>
        <v>0.24115991011767623</v>
      </c>
      <c r="M3" t="s">
        <v>15</v>
      </c>
      <c r="N3" s="6">
        <f>SLOPE(H3:H61,$H$3:$H$61)</f>
        <v>1</v>
      </c>
      <c r="O3" s="6">
        <f>SLOPE(I3:I61,$H$3:$H$61)</f>
        <v>0.13753889768929944</v>
      </c>
      <c r="R3">
        <v>0.04</v>
      </c>
      <c r="T3" cm="1">
        <f t="array" ref="T3">PRODUCT(1+R2:R4)^1/12  -1</f>
        <v>-0.90984066666666663</v>
      </c>
    </row>
    <row r="4" spans="1:20" x14ac:dyDescent="0.35">
      <c r="A4" s="1">
        <v>43040</v>
      </c>
      <c r="B4">
        <v>1717.8599850000001</v>
      </c>
      <c r="C4">
        <v>7.7710000000000001E-2</v>
      </c>
      <c r="D4" s="3">
        <v>0.04</v>
      </c>
      <c r="E4">
        <f t="shared" ref="E4:E61" si="0">B4/B3-1</f>
        <v>-1.7197616734921928E-2</v>
      </c>
      <c r="F4">
        <f t="shared" ref="F4:F61" si="1">C4/C3-1</f>
        <v>-0.38094972556579654</v>
      </c>
      <c r="G4" s="4">
        <f t="shared" ref="G4:G61" si="2">(1+D4)^(1/12) -1</f>
        <v>3.2737397821989145E-3</v>
      </c>
      <c r="H4" s="5">
        <f t="shared" ref="H4:H61" si="3">E4-$G$3</f>
        <v>-2.0471356517120842E-2</v>
      </c>
      <c r="I4" s="5">
        <f t="shared" ref="I4:I61" si="4">F4-$G$3</f>
        <v>-0.38422346534799545</v>
      </c>
      <c r="M4" t="s">
        <v>18</v>
      </c>
      <c r="N4" s="4" cm="1">
        <f t="array" ref="N4">PRODUCT(1+E3:E61)^(1/5)-1</f>
        <v>-3.0459349757850918E-2</v>
      </c>
      <c r="O4" s="4" cm="1">
        <f t="array" ref="O4">PRODUCT(1+F3:F61)^(1/5)-1</f>
        <v>0.90937901248035868</v>
      </c>
      <c r="R4">
        <v>0.03</v>
      </c>
    </row>
    <row r="5" spans="1:20" x14ac:dyDescent="0.35">
      <c r="A5" s="1">
        <v>43070</v>
      </c>
      <c r="B5">
        <v>1796.8100589999999</v>
      </c>
      <c r="C5">
        <v>8.8170999999999999E-2</v>
      </c>
      <c r="D5" s="3">
        <v>0.04</v>
      </c>
      <c r="E5">
        <f t="shared" si="0"/>
        <v>4.5958386998577128E-2</v>
      </c>
      <c r="F5">
        <f t="shared" si="1"/>
        <v>0.13461587955218124</v>
      </c>
      <c r="G5" s="4">
        <f t="shared" si="2"/>
        <v>3.2737397821989145E-3</v>
      </c>
      <c r="H5" s="5">
        <f t="shared" si="3"/>
        <v>4.2684647216378213E-2</v>
      </c>
      <c r="I5" s="5">
        <f t="shared" si="4"/>
        <v>0.13134213976998232</v>
      </c>
      <c r="M5" t="s">
        <v>19</v>
      </c>
      <c r="N5" s="4">
        <f>_xlfn.STDEV.S(E3:E61)*SQRT(12)</f>
        <v>0.12362070444710124</v>
      </c>
      <c r="O5" s="4">
        <f>_xlfn.STDEV.S(F3:F61)*SQRT(12)</f>
        <v>1.1818024949773749</v>
      </c>
    </row>
    <row r="6" spans="1:20" x14ac:dyDescent="0.35">
      <c r="A6" s="1">
        <v>43101</v>
      </c>
      <c r="B6">
        <v>1868.579956</v>
      </c>
      <c r="C6">
        <v>9.7885E-2</v>
      </c>
      <c r="D6" s="3">
        <v>0.04</v>
      </c>
      <c r="E6">
        <f t="shared" si="0"/>
        <v>3.9942951476987565E-2</v>
      </c>
      <c r="F6">
        <f t="shared" si="1"/>
        <v>0.11017227886720127</v>
      </c>
      <c r="G6" s="4">
        <f t="shared" si="2"/>
        <v>3.2737397821989145E-3</v>
      </c>
      <c r="H6" s="5">
        <f t="shared" si="3"/>
        <v>3.666921169478865E-2</v>
      </c>
      <c r="I6" s="5">
        <f t="shared" si="4"/>
        <v>0.10689853908500235</v>
      </c>
      <c r="M6" t="s">
        <v>20</v>
      </c>
      <c r="N6" s="6">
        <f>(N4-$G$61)/N5</f>
        <v>-0.2728757265291642</v>
      </c>
      <c r="O6" s="6">
        <f>(O4-$G$61)/O5</f>
        <v>0.76671463848577071</v>
      </c>
    </row>
    <row r="7" spans="1:20" x14ac:dyDescent="0.35">
      <c r="A7" s="1">
        <v>43132</v>
      </c>
      <c r="B7">
        <v>1856.1999510000001</v>
      </c>
      <c r="C7">
        <v>0.106852</v>
      </c>
      <c r="D7" s="3">
        <v>0.04</v>
      </c>
      <c r="E7">
        <f t="shared" si="0"/>
        <v>-6.6253547033124915E-3</v>
      </c>
      <c r="F7">
        <f t="shared" si="1"/>
        <v>9.1607498595290382E-2</v>
      </c>
      <c r="G7" s="4">
        <f t="shared" si="2"/>
        <v>3.2737397821989145E-3</v>
      </c>
      <c r="H7" s="5">
        <f t="shared" si="3"/>
        <v>-9.899094485511406E-3</v>
      </c>
      <c r="I7" s="5">
        <f t="shared" si="4"/>
        <v>8.8333758813091467E-2</v>
      </c>
      <c r="M7" t="s">
        <v>21</v>
      </c>
      <c r="N7" s="6">
        <f>(N4-$G$61)/N3</f>
        <v>-3.3733089540049832E-2</v>
      </c>
      <c r="O7" s="6">
        <f>(O4-$G$61)/O3</f>
        <v>6.5879928363614839</v>
      </c>
    </row>
    <row r="8" spans="1:20" x14ac:dyDescent="0.35">
      <c r="A8" s="1">
        <v>43160</v>
      </c>
      <c r="B8">
        <v>1863.459961</v>
      </c>
      <c r="C8">
        <v>9.9378999999999995E-2</v>
      </c>
      <c r="D8" s="3">
        <v>0.04</v>
      </c>
      <c r="E8">
        <f t="shared" si="0"/>
        <v>3.9112219543420146E-3</v>
      </c>
      <c r="F8">
        <f t="shared" si="1"/>
        <v>-6.9937857971774098E-2</v>
      </c>
      <c r="G8" s="4">
        <f t="shared" si="2"/>
        <v>3.2737397821989145E-3</v>
      </c>
      <c r="H8" s="5">
        <f t="shared" si="3"/>
        <v>6.374821721431001E-4</v>
      </c>
      <c r="I8" s="5">
        <f t="shared" si="4"/>
        <v>-7.3211597753973012E-2</v>
      </c>
      <c r="M8" t="s">
        <v>22</v>
      </c>
      <c r="N8" s="6">
        <f>SKEW(E3:E61)</f>
        <v>4.5427534882264926E-2</v>
      </c>
      <c r="O8" s="6">
        <f>SKEW(F3:F61)</f>
        <v>2.97331641385624</v>
      </c>
    </row>
    <row r="9" spans="1:20" x14ac:dyDescent="0.35">
      <c r="A9" s="1">
        <v>43191</v>
      </c>
      <c r="B9">
        <v>1870.369995</v>
      </c>
      <c r="C9">
        <v>8.9664999999999995E-2</v>
      </c>
      <c r="D9" s="3">
        <v>0.04</v>
      </c>
      <c r="E9">
        <f t="shared" si="0"/>
        <v>3.7081741194437967E-3</v>
      </c>
      <c r="F9">
        <f t="shared" si="1"/>
        <v>-9.774700892542687E-2</v>
      </c>
      <c r="G9" s="4">
        <f t="shared" si="2"/>
        <v>3.2737397821989145E-3</v>
      </c>
      <c r="H9" s="5">
        <f t="shared" si="3"/>
        <v>4.3443433724488223E-4</v>
      </c>
      <c r="I9" s="5">
        <f t="shared" si="4"/>
        <v>-0.10102074870762578</v>
      </c>
      <c r="M9" t="s">
        <v>23</v>
      </c>
      <c r="N9" s="6">
        <f>KURT(E3:E61)</f>
        <v>-4.4540903175671609E-2</v>
      </c>
      <c r="O9" s="6">
        <f>KURT(F3:F61)</f>
        <v>10.602339235201054</v>
      </c>
    </row>
    <row r="10" spans="1:20" x14ac:dyDescent="0.35">
      <c r="A10" s="1">
        <v>43221</v>
      </c>
      <c r="B10">
        <v>1740.619995</v>
      </c>
      <c r="C10">
        <v>9.0412000000000006E-2</v>
      </c>
      <c r="D10" s="3">
        <v>0.04</v>
      </c>
      <c r="E10">
        <f t="shared" si="0"/>
        <v>-6.9371301051052159E-2</v>
      </c>
      <c r="F10">
        <f t="shared" si="1"/>
        <v>8.3310098700719593E-3</v>
      </c>
      <c r="G10" s="4">
        <f t="shared" si="2"/>
        <v>3.2737397821989145E-3</v>
      </c>
      <c r="H10" s="5">
        <f t="shared" si="3"/>
        <v>-7.2645040833251073E-2</v>
      </c>
      <c r="I10" s="5">
        <f t="shared" si="4"/>
        <v>5.0572700878730448E-3</v>
      </c>
    </row>
    <row r="11" spans="1:20" x14ac:dyDescent="0.35">
      <c r="A11" s="1">
        <v>43252</v>
      </c>
      <c r="B11">
        <v>1691.5</v>
      </c>
      <c r="C11">
        <v>8.9664999999999995E-2</v>
      </c>
      <c r="D11" s="3">
        <v>0.04</v>
      </c>
      <c r="E11">
        <f t="shared" si="0"/>
        <v>-2.8219826924371305E-2</v>
      </c>
      <c r="F11">
        <f t="shared" si="1"/>
        <v>-8.2621775870460601E-3</v>
      </c>
      <c r="G11" s="4">
        <f t="shared" si="2"/>
        <v>3.2737397821989145E-3</v>
      </c>
      <c r="H11" s="5">
        <f t="shared" si="3"/>
        <v>-3.149356670657022E-2</v>
      </c>
      <c r="I11" s="5">
        <f t="shared" si="4"/>
        <v>-1.1535917369244975E-2</v>
      </c>
    </row>
    <row r="12" spans="1:20" x14ac:dyDescent="0.35">
      <c r="A12" s="1">
        <v>43282</v>
      </c>
      <c r="B12">
        <v>1784.25</v>
      </c>
      <c r="C12">
        <v>9.6390000000000003E-2</v>
      </c>
      <c r="D12" s="3">
        <v>0.04</v>
      </c>
      <c r="E12">
        <f t="shared" si="0"/>
        <v>5.4832988471770649E-2</v>
      </c>
      <c r="F12">
        <f t="shared" si="1"/>
        <v>7.5001394077957029E-2</v>
      </c>
      <c r="G12" s="4">
        <f t="shared" si="2"/>
        <v>3.2737397821989145E-3</v>
      </c>
      <c r="H12" s="5">
        <f t="shared" si="3"/>
        <v>5.1559248689571735E-2</v>
      </c>
      <c r="I12" s="5">
        <f t="shared" si="4"/>
        <v>7.1727654295758114E-2</v>
      </c>
    </row>
    <row r="13" spans="1:20" x14ac:dyDescent="0.35">
      <c r="A13" s="1">
        <v>43313</v>
      </c>
      <c r="B13">
        <v>1819.660034</v>
      </c>
      <c r="C13">
        <v>0.11955300000000001</v>
      </c>
      <c r="D13" s="3">
        <v>0.04</v>
      </c>
      <c r="E13">
        <f t="shared" si="0"/>
        <v>1.9845892671991106E-2</v>
      </c>
      <c r="F13">
        <f t="shared" si="1"/>
        <v>0.2403050108932463</v>
      </c>
      <c r="G13" s="4">
        <f t="shared" si="2"/>
        <v>3.2737397821989145E-3</v>
      </c>
      <c r="H13" s="5">
        <f t="shared" si="3"/>
        <v>1.6572152889792191E-2</v>
      </c>
      <c r="I13" s="5">
        <f t="shared" si="4"/>
        <v>0.23703127111104738</v>
      </c>
    </row>
    <row r="14" spans="1:20" x14ac:dyDescent="0.35">
      <c r="A14" s="1">
        <v>43344</v>
      </c>
      <c r="B14">
        <v>1793.150024</v>
      </c>
      <c r="C14">
        <v>0.14122299999999999</v>
      </c>
      <c r="D14" s="3">
        <v>0.04</v>
      </c>
      <c r="E14">
        <f t="shared" si="0"/>
        <v>-1.4568660906249198E-2</v>
      </c>
      <c r="F14">
        <f t="shared" si="1"/>
        <v>0.18125852132526976</v>
      </c>
      <c r="G14" s="4">
        <f t="shared" si="2"/>
        <v>3.2737397821989145E-3</v>
      </c>
      <c r="H14" s="5">
        <f t="shared" si="3"/>
        <v>-1.7842400688448112E-2</v>
      </c>
      <c r="I14" s="5">
        <f t="shared" si="4"/>
        <v>0.17798478154307085</v>
      </c>
    </row>
    <row r="15" spans="1:20" x14ac:dyDescent="0.35">
      <c r="A15" s="1">
        <v>43374</v>
      </c>
      <c r="B15">
        <v>1709.2700199999999</v>
      </c>
      <c r="C15">
        <v>0.11375399999999999</v>
      </c>
      <c r="D15" s="3">
        <v>0.04</v>
      </c>
      <c r="E15">
        <f t="shared" si="0"/>
        <v>-4.6778017944582251E-2</v>
      </c>
      <c r="F15">
        <f t="shared" si="1"/>
        <v>-0.1945079767459974</v>
      </c>
      <c r="G15" s="4">
        <f t="shared" si="2"/>
        <v>3.2737397821989145E-3</v>
      </c>
      <c r="H15" s="5">
        <f t="shared" si="3"/>
        <v>-5.0051757726781165E-2</v>
      </c>
      <c r="I15" s="5">
        <f t="shared" si="4"/>
        <v>-0.19778171652819632</v>
      </c>
    </row>
    <row r="16" spans="1:20" x14ac:dyDescent="0.35">
      <c r="A16" s="1">
        <v>43405</v>
      </c>
      <c r="B16">
        <v>1679.8599850000001</v>
      </c>
      <c r="C16">
        <v>0.12285500000000001</v>
      </c>
      <c r="D16" s="3">
        <v>0.04</v>
      </c>
      <c r="E16">
        <f t="shared" si="0"/>
        <v>-1.720619601109008E-2</v>
      </c>
      <c r="F16">
        <f t="shared" si="1"/>
        <v>8.0005977811769435E-2</v>
      </c>
      <c r="G16" s="4">
        <f t="shared" si="2"/>
        <v>3.2737397821989145E-3</v>
      </c>
      <c r="H16" s="5">
        <f t="shared" si="3"/>
        <v>-2.0479935793288995E-2</v>
      </c>
      <c r="I16" s="5">
        <f t="shared" si="4"/>
        <v>7.6732238029570521E-2</v>
      </c>
    </row>
    <row r="17" spans="1:9" x14ac:dyDescent="0.35">
      <c r="A17" s="1">
        <v>43435</v>
      </c>
      <c r="B17">
        <v>1690.579956</v>
      </c>
      <c r="C17">
        <v>0.122097</v>
      </c>
      <c r="D17" s="3">
        <v>0.04</v>
      </c>
      <c r="E17">
        <f t="shared" si="0"/>
        <v>6.3814669649386868E-3</v>
      </c>
      <c r="F17">
        <f t="shared" si="1"/>
        <v>-6.1698750559603388E-3</v>
      </c>
      <c r="G17" s="4">
        <f t="shared" si="2"/>
        <v>3.2737397821989145E-3</v>
      </c>
      <c r="H17" s="5">
        <f t="shared" si="3"/>
        <v>3.1077271827397723E-3</v>
      </c>
      <c r="I17" s="5">
        <f t="shared" si="4"/>
        <v>-9.4436148381592533E-3</v>
      </c>
    </row>
    <row r="18" spans="1:9" x14ac:dyDescent="0.35">
      <c r="A18" s="1">
        <v>43466</v>
      </c>
      <c r="B18">
        <v>1683.530029</v>
      </c>
      <c r="C18">
        <v>0.13347200000000001</v>
      </c>
      <c r="D18" s="3">
        <v>0.04</v>
      </c>
      <c r="E18">
        <f t="shared" si="0"/>
        <v>-4.1701233798373538E-3</v>
      </c>
      <c r="F18">
        <f t="shared" si="1"/>
        <v>9.3163632194075197E-2</v>
      </c>
      <c r="G18" s="4">
        <f t="shared" si="2"/>
        <v>3.2737397821989145E-3</v>
      </c>
      <c r="H18" s="5">
        <f t="shared" si="3"/>
        <v>-7.4438631620362683E-3</v>
      </c>
      <c r="I18" s="5">
        <f t="shared" si="4"/>
        <v>8.9889892411876282E-2</v>
      </c>
    </row>
    <row r="19" spans="1:9" x14ac:dyDescent="0.35">
      <c r="A19" s="1">
        <v>43497</v>
      </c>
      <c r="B19">
        <v>1707.7299800000001</v>
      </c>
      <c r="C19">
        <v>0.14408899999999999</v>
      </c>
      <c r="D19" s="3">
        <v>0.04</v>
      </c>
      <c r="E19">
        <f t="shared" si="0"/>
        <v>1.43745288668089E-2</v>
      </c>
      <c r="F19">
        <f t="shared" si="1"/>
        <v>7.9544773435626936E-2</v>
      </c>
      <c r="G19" s="4">
        <f t="shared" si="2"/>
        <v>3.2737397821989145E-3</v>
      </c>
      <c r="H19" s="5">
        <f t="shared" si="3"/>
        <v>1.1100789084609985E-2</v>
      </c>
      <c r="I19" s="5">
        <f t="shared" si="4"/>
        <v>7.6271033653428022E-2</v>
      </c>
    </row>
    <row r="20" spans="1:9" x14ac:dyDescent="0.35">
      <c r="A20" s="1">
        <v>43525</v>
      </c>
      <c r="B20">
        <v>1643.630005</v>
      </c>
      <c r="C20">
        <v>0.13119600000000001</v>
      </c>
      <c r="D20" s="3">
        <v>0.04</v>
      </c>
      <c r="E20">
        <f t="shared" si="0"/>
        <v>-3.7535193356504792E-2</v>
      </c>
      <c r="F20">
        <f t="shared" si="1"/>
        <v>-8.9479418970219715E-2</v>
      </c>
      <c r="G20" s="4">
        <f t="shared" si="2"/>
        <v>3.2737397821989145E-3</v>
      </c>
      <c r="H20" s="5">
        <f t="shared" si="3"/>
        <v>-4.0808933138703707E-2</v>
      </c>
      <c r="I20" s="5">
        <f t="shared" si="4"/>
        <v>-9.275315875241863E-2</v>
      </c>
    </row>
    <row r="21" spans="1:9" x14ac:dyDescent="0.35">
      <c r="A21" s="1">
        <v>43556</v>
      </c>
      <c r="B21">
        <v>1642.290039</v>
      </c>
      <c r="C21">
        <v>0.120769</v>
      </c>
      <c r="D21" s="3">
        <v>0.04</v>
      </c>
      <c r="E21">
        <f t="shared" si="0"/>
        <v>-8.1524795478526979E-4</v>
      </c>
      <c r="F21">
        <f t="shared" si="1"/>
        <v>-7.9476508430135095E-2</v>
      </c>
      <c r="G21" s="4">
        <f t="shared" si="2"/>
        <v>3.2737397821989145E-3</v>
      </c>
      <c r="H21" s="5">
        <f t="shared" si="3"/>
        <v>-4.0889877369841843E-3</v>
      </c>
      <c r="I21" s="5">
        <f t="shared" si="4"/>
        <v>-8.275024821233401E-2</v>
      </c>
    </row>
    <row r="22" spans="1:9" x14ac:dyDescent="0.35">
      <c r="A22" s="1">
        <v>43586</v>
      </c>
      <c r="B22">
        <v>1650.76001</v>
      </c>
      <c r="C22">
        <v>9.4615000000000005E-2</v>
      </c>
      <c r="D22" s="3">
        <v>0.04</v>
      </c>
      <c r="E22">
        <f t="shared" si="0"/>
        <v>5.1574148285995491E-3</v>
      </c>
      <c r="F22">
        <f t="shared" si="1"/>
        <v>-0.21656219725260617</v>
      </c>
      <c r="G22" s="4">
        <f t="shared" si="2"/>
        <v>3.2737397821989145E-3</v>
      </c>
      <c r="H22" s="5">
        <f t="shared" si="3"/>
        <v>1.8836750464006347E-3</v>
      </c>
      <c r="I22" s="5">
        <f t="shared" si="4"/>
        <v>-0.21983593703480508</v>
      </c>
    </row>
    <row r="23" spans="1:9" x14ac:dyDescent="0.35">
      <c r="A23" s="1">
        <v>43617</v>
      </c>
      <c r="B23">
        <v>1672.130005</v>
      </c>
      <c r="C23">
        <v>9.0769000000000002E-2</v>
      </c>
      <c r="D23" s="3">
        <v>0.04</v>
      </c>
      <c r="E23">
        <f t="shared" si="0"/>
        <v>1.2945549244314458E-2</v>
      </c>
      <c r="F23">
        <f t="shared" si="1"/>
        <v>-4.0648945727421726E-2</v>
      </c>
      <c r="G23" s="4">
        <f t="shared" si="2"/>
        <v>3.2737397821989145E-3</v>
      </c>
      <c r="H23" s="5">
        <f t="shared" si="3"/>
        <v>9.6718094621155437E-3</v>
      </c>
      <c r="I23" s="5">
        <f t="shared" si="4"/>
        <v>-4.392268550962064E-2</v>
      </c>
    </row>
    <row r="24" spans="1:9" x14ac:dyDescent="0.35">
      <c r="A24" s="1">
        <v>43647</v>
      </c>
      <c r="B24">
        <v>1634.869995</v>
      </c>
      <c r="C24">
        <v>9.2307E-2</v>
      </c>
      <c r="D24" s="3">
        <v>0.04</v>
      </c>
      <c r="E24">
        <f t="shared" si="0"/>
        <v>-2.2282962382461413E-2</v>
      </c>
      <c r="F24">
        <f t="shared" si="1"/>
        <v>1.6944110874858032E-2</v>
      </c>
      <c r="G24" s="4">
        <f t="shared" si="2"/>
        <v>3.2737397821989145E-3</v>
      </c>
      <c r="H24" s="5">
        <f t="shared" si="3"/>
        <v>-2.5556702164660328E-2</v>
      </c>
      <c r="I24" s="5">
        <f t="shared" si="4"/>
        <v>1.3670371092659117E-2</v>
      </c>
    </row>
    <row r="25" spans="1:9" x14ac:dyDescent="0.35">
      <c r="A25" s="1">
        <v>43678</v>
      </c>
      <c r="B25">
        <v>1612.1400149999999</v>
      </c>
      <c r="C25">
        <v>8.1537999999999999E-2</v>
      </c>
      <c r="D25" s="3">
        <v>0.04</v>
      </c>
      <c r="E25">
        <f t="shared" si="0"/>
        <v>-1.3903233938794002E-2</v>
      </c>
      <c r="F25">
        <f t="shared" si="1"/>
        <v>-0.11666504165447911</v>
      </c>
      <c r="G25" s="4">
        <f t="shared" si="2"/>
        <v>3.2737397821989145E-3</v>
      </c>
      <c r="H25" s="5">
        <f t="shared" si="3"/>
        <v>-1.7176973720992916E-2</v>
      </c>
      <c r="I25" s="5">
        <f t="shared" si="4"/>
        <v>-0.11993878143667802</v>
      </c>
    </row>
    <row r="26" spans="1:9" x14ac:dyDescent="0.35">
      <c r="A26" s="1">
        <v>43709</v>
      </c>
      <c r="B26">
        <v>1583.910034</v>
      </c>
      <c r="C26">
        <v>8.0768999999999994E-2</v>
      </c>
      <c r="D26" s="3">
        <v>0.04</v>
      </c>
      <c r="E26">
        <f t="shared" si="0"/>
        <v>-1.7510874202821602E-2</v>
      </c>
      <c r="F26">
        <f t="shared" si="1"/>
        <v>-9.4311854595403588E-3</v>
      </c>
      <c r="G26" s="4">
        <f t="shared" si="2"/>
        <v>3.2737397821989145E-3</v>
      </c>
      <c r="H26" s="5">
        <f t="shared" si="3"/>
        <v>-2.0784613985020517E-2</v>
      </c>
      <c r="I26" s="5">
        <f t="shared" si="4"/>
        <v>-1.2704925241739273E-2</v>
      </c>
    </row>
    <row r="27" spans="1:9" x14ac:dyDescent="0.35">
      <c r="A27" s="1">
        <v>43739</v>
      </c>
      <c r="B27">
        <v>1597.9799800000001</v>
      </c>
      <c r="C27">
        <v>8.3075999999999997E-2</v>
      </c>
      <c r="D27" s="3">
        <v>0.04</v>
      </c>
      <c r="E27">
        <f t="shared" si="0"/>
        <v>8.8830461945290651E-3</v>
      </c>
      <c r="F27">
        <f t="shared" si="1"/>
        <v>2.8562938751253597E-2</v>
      </c>
      <c r="G27" s="4">
        <f t="shared" si="2"/>
        <v>3.2737397821989145E-3</v>
      </c>
      <c r="H27" s="5">
        <f t="shared" si="3"/>
        <v>5.6093064123301506E-3</v>
      </c>
      <c r="I27" s="5">
        <f t="shared" si="4"/>
        <v>2.5289198969054683E-2</v>
      </c>
    </row>
    <row r="28" spans="1:9" x14ac:dyDescent="0.35">
      <c r="A28" s="1">
        <v>43770</v>
      </c>
      <c r="B28">
        <v>1561.73999</v>
      </c>
      <c r="C28">
        <v>8.3075999999999997E-2</v>
      </c>
      <c r="D28" s="3">
        <v>0.04</v>
      </c>
      <c r="E28">
        <f t="shared" si="0"/>
        <v>-2.2678625798553509E-2</v>
      </c>
      <c r="F28">
        <f t="shared" si="1"/>
        <v>0</v>
      </c>
      <c r="G28" s="4">
        <f t="shared" si="2"/>
        <v>3.2737397821989145E-3</v>
      </c>
      <c r="H28" s="5">
        <f t="shared" si="3"/>
        <v>-2.5952365580752423E-2</v>
      </c>
      <c r="I28" s="5">
        <f t="shared" si="4"/>
        <v>-3.2737397821989145E-3</v>
      </c>
    </row>
    <row r="29" spans="1:9" x14ac:dyDescent="0.35">
      <c r="A29" s="1">
        <v>43800</v>
      </c>
      <c r="B29">
        <v>1588.76001</v>
      </c>
      <c r="C29">
        <v>8.0768999999999994E-2</v>
      </c>
      <c r="D29" s="3">
        <v>0.04</v>
      </c>
      <c r="E29">
        <f t="shared" si="0"/>
        <v>1.7301228228137955E-2</v>
      </c>
      <c r="F29">
        <f t="shared" si="1"/>
        <v>-2.7769752997255592E-2</v>
      </c>
      <c r="G29" s="4">
        <f t="shared" si="2"/>
        <v>3.2737397821989145E-3</v>
      </c>
      <c r="H29" s="5">
        <f t="shared" si="3"/>
        <v>1.402748844593904E-2</v>
      </c>
      <c r="I29" s="5">
        <f t="shared" si="4"/>
        <v>-3.1043492779454507E-2</v>
      </c>
    </row>
    <row r="30" spans="1:9" x14ac:dyDescent="0.35">
      <c r="A30" s="1">
        <v>43831</v>
      </c>
      <c r="B30">
        <v>1531.0600589999999</v>
      </c>
      <c r="C30">
        <v>9.4615000000000005E-2</v>
      </c>
      <c r="D30" s="3">
        <v>0.04</v>
      </c>
      <c r="E30">
        <f t="shared" si="0"/>
        <v>-3.6317600290052598E-2</v>
      </c>
      <c r="F30">
        <f t="shared" si="1"/>
        <v>0.17142715645854234</v>
      </c>
      <c r="G30" s="4">
        <f t="shared" si="2"/>
        <v>3.2737397821989145E-3</v>
      </c>
      <c r="H30" s="5">
        <f t="shared" si="3"/>
        <v>-3.9591340072251513E-2</v>
      </c>
      <c r="I30" s="5">
        <f t="shared" si="4"/>
        <v>0.16815341667634343</v>
      </c>
    </row>
    <row r="31" spans="1:9" x14ac:dyDescent="0.35">
      <c r="A31" s="1">
        <v>43862</v>
      </c>
      <c r="B31">
        <v>1482.6400149999999</v>
      </c>
      <c r="C31">
        <v>0.111538</v>
      </c>
      <c r="D31" s="3">
        <v>0.04</v>
      </c>
      <c r="E31">
        <f t="shared" si="0"/>
        <v>-3.1625176109436937E-2</v>
      </c>
      <c r="F31">
        <f t="shared" si="1"/>
        <v>0.17886170268984825</v>
      </c>
      <c r="G31" s="4">
        <f t="shared" si="2"/>
        <v>3.2737397821989145E-3</v>
      </c>
      <c r="H31" s="5">
        <f t="shared" si="3"/>
        <v>-3.4898915891635851E-2</v>
      </c>
      <c r="I31" s="5">
        <f t="shared" si="4"/>
        <v>0.17558796290764933</v>
      </c>
    </row>
    <row r="32" spans="1:9" x14ac:dyDescent="0.35">
      <c r="A32" s="1">
        <v>43891</v>
      </c>
      <c r="B32">
        <v>1350.8900149999999</v>
      </c>
      <c r="C32">
        <v>0.09</v>
      </c>
      <c r="D32" s="3">
        <v>0.04</v>
      </c>
      <c r="E32">
        <f t="shared" si="0"/>
        <v>-8.8861759204576729E-2</v>
      </c>
      <c r="F32">
        <f t="shared" si="1"/>
        <v>-0.19310010937976296</v>
      </c>
      <c r="G32" s="4">
        <f t="shared" si="2"/>
        <v>3.2737397821989145E-3</v>
      </c>
      <c r="H32" s="5">
        <f t="shared" si="3"/>
        <v>-9.2135498986775644E-2</v>
      </c>
      <c r="I32" s="5">
        <f t="shared" si="4"/>
        <v>-0.19637384916196188</v>
      </c>
    </row>
    <row r="33" spans="1:9" x14ac:dyDescent="0.35">
      <c r="A33" s="1">
        <v>43922</v>
      </c>
      <c r="B33">
        <v>1407.780029</v>
      </c>
      <c r="C33">
        <v>9.2307E-2</v>
      </c>
      <c r="D33" s="3">
        <v>0.04</v>
      </c>
      <c r="E33">
        <f t="shared" si="0"/>
        <v>4.211298726639856E-2</v>
      </c>
      <c r="F33">
        <f t="shared" si="1"/>
        <v>2.5633333333333397E-2</v>
      </c>
      <c r="G33" s="4">
        <f t="shared" si="2"/>
        <v>3.2737397821989145E-3</v>
      </c>
      <c r="H33" s="5">
        <f t="shared" si="3"/>
        <v>3.8839247484199646E-2</v>
      </c>
      <c r="I33" s="5">
        <f t="shared" si="4"/>
        <v>2.2359593551134482E-2</v>
      </c>
    </row>
    <row r="34" spans="1:9" x14ac:dyDescent="0.35">
      <c r="A34" s="1">
        <v>43952</v>
      </c>
      <c r="B34">
        <v>1473.25</v>
      </c>
      <c r="C34">
        <v>0.11</v>
      </c>
      <c r="D34" s="3">
        <v>0.04</v>
      </c>
      <c r="E34">
        <f t="shared" si="0"/>
        <v>4.6505824526084316E-2</v>
      </c>
      <c r="F34">
        <f t="shared" si="1"/>
        <v>0.19167560423369845</v>
      </c>
      <c r="G34" s="4">
        <f t="shared" si="2"/>
        <v>3.2737397821989145E-3</v>
      </c>
      <c r="H34" s="5">
        <f t="shared" si="3"/>
        <v>4.3232084743885402E-2</v>
      </c>
      <c r="I34" s="5">
        <f t="shared" si="4"/>
        <v>0.18840186445149953</v>
      </c>
    </row>
    <row r="35" spans="1:9" x14ac:dyDescent="0.35">
      <c r="A35" s="1">
        <v>43983</v>
      </c>
      <c r="B35">
        <v>1500.969971</v>
      </c>
      <c r="C35">
        <v>0.101538</v>
      </c>
      <c r="D35" s="3">
        <v>0.04</v>
      </c>
      <c r="E35">
        <f t="shared" si="0"/>
        <v>1.8815524181232002E-2</v>
      </c>
      <c r="F35">
        <f t="shared" si="1"/>
        <v>-7.6927272727272733E-2</v>
      </c>
      <c r="G35" s="4">
        <f t="shared" si="2"/>
        <v>3.2737397821989145E-3</v>
      </c>
      <c r="H35" s="5">
        <f t="shared" si="3"/>
        <v>1.5541784399033087E-2</v>
      </c>
      <c r="I35" s="5">
        <f t="shared" si="4"/>
        <v>-8.0201012509471648E-2</v>
      </c>
    </row>
    <row r="36" spans="1:9" x14ac:dyDescent="0.35">
      <c r="A36" s="1">
        <v>44013</v>
      </c>
      <c r="B36">
        <v>1603.75</v>
      </c>
      <c r="C36">
        <v>0.113846</v>
      </c>
      <c r="D36" s="3">
        <v>0.04</v>
      </c>
      <c r="E36">
        <f t="shared" si="0"/>
        <v>6.8475739678871994E-2</v>
      </c>
      <c r="F36">
        <f t="shared" si="1"/>
        <v>0.12121570249561731</v>
      </c>
      <c r="G36" s="4">
        <f t="shared" si="2"/>
        <v>3.2737397821989145E-3</v>
      </c>
      <c r="H36" s="5">
        <f t="shared" si="3"/>
        <v>6.520199989667308E-2</v>
      </c>
      <c r="I36" s="5">
        <f t="shared" si="4"/>
        <v>0.11794196271341839</v>
      </c>
    </row>
    <row r="37" spans="1:9" x14ac:dyDescent="0.35">
      <c r="A37" s="1">
        <v>44044</v>
      </c>
      <c r="B37">
        <v>1525.209961</v>
      </c>
      <c r="C37">
        <v>0.116923</v>
      </c>
      <c r="D37" s="3">
        <v>0.04</v>
      </c>
      <c r="E37">
        <f t="shared" si="0"/>
        <v>-4.8972744505066279E-2</v>
      </c>
      <c r="F37">
        <f t="shared" si="1"/>
        <v>2.7027739226674674E-2</v>
      </c>
      <c r="G37" s="4">
        <f t="shared" si="2"/>
        <v>3.2737397821989145E-3</v>
      </c>
      <c r="H37" s="5">
        <f t="shared" si="3"/>
        <v>-5.2246484287265194E-2</v>
      </c>
      <c r="I37" s="5">
        <f t="shared" si="4"/>
        <v>2.375399944447576E-2</v>
      </c>
    </row>
    <row r="38" spans="1:9" x14ac:dyDescent="0.35">
      <c r="A38" s="1">
        <v>44075</v>
      </c>
      <c r="B38">
        <v>1504.8199460000001</v>
      </c>
      <c r="C38">
        <v>0.118461</v>
      </c>
      <c r="D38" s="3">
        <v>0.04</v>
      </c>
      <c r="E38">
        <f t="shared" si="0"/>
        <v>-1.33686610508571E-2</v>
      </c>
      <c r="F38">
        <f t="shared" si="1"/>
        <v>1.3153956022339486E-2</v>
      </c>
      <c r="G38" s="4">
        <f t="shared" si="2"/>
        <v>3.2737397821989145E-3</v>
      </c>
      <c r="H38" s="5">
        <f t="shared" si="3"/>
        <v>-1.6642400833056015E-2</v>
      </c>
      <c r="I38" s="5">
        <f t="shared" si="4"/>
        <v>9.8802162401405713E-3</v>
      </c>
    </row>
    <row r="39" spans="1:9" x14ac:dyDescent="0.35">
      <c r="A39" s="1">
        <v>44105</v>
      </c>
      <c r="B39">
        <v>1466.8900149999999</v>
      </c>
      <c r="C39">
        <v>0.12153799999999999</v>
      </c>
      <c r="D39" s="3">
        <v>0.04</v>
      </c>
      <c r="E39">
        <f t="shared" si="0"/>
        <v>-2.5205627491064697E-2</v>
      </c>
      <c r="F39">
        <f t="shared" si="1"/>
        <v>2.5974793391917883E-2</v>
      </c>
      <c r="G39" s="4">
        <f t="shared" si="2"/>
        <v>3.2737397821989145E-3</v>
      </c>
      <c r="H39" s="5">
        <f t="shared" si="3"/>
        <v>-2.8479367273263612E-2</v>
      </c>
      <c r="I39" s="5">
        <f t="shared" si="4"/>
        <v>2.2701053609718969E-2</v>
      </c>
    </row>
    <row r="40" spans="1:9" x14ac:dyDescent="0.35">
      <c r="A40" s="1">
        <v>44136</v>
      </c>
      <c r="B40">
        <v>1562.709961</v>
      </c>
      <c r="C40">
        <v>0.13153799999999999</v>
      </c>
      <c r="D40" s="3">
        <v>0.04</v>
      </c>
      <c r="E40">
        <f t="shared" si="0"/>
        <v>6.5321833961764497E-2</v>
      </c>
      <c r="F40">
        <f t="shared" si="1"/>
        <v>8.2278793463772537E-2</v>
      </c>
      <c r="G40" s="4">
        <f t="shared" si="2"/>
        <v>3.2737397821989145E-3</v>
      </c>
      <c r="H40" s="5">
        <f t="shared" si="3"/>
        <v>6.2048094179565583E-2</v>
      </c>
      <c r="I40" s="5">
        <f t="shared" si="4"/>
        <v>7.9005053681573623E-2</v>
      </c>
    </row>
    <row r="41" spans="1:9" x14ac:dyDescent="0.35">
      <c r="A41" s="1">
        <v>44166</v>
      </c>
      <c r="B41">
        <v>1627.209961</v>
      </c>
      <c r="C41">
        <v>0.133076</v>
      </c>
      <c r="D41" s="3">
        <v>0.04</v>
      </c>
      <c r="E41">
        <f t="shared" si="0"/>
        <v>4.1274453743627149E-2</v>
      </c>
      <c r="F41">
        <f t="shared" si="1"/>
        <v>1.1692438686919493E-2</v>
      </c>
      <c r="G41" s="4">
        <f t="shared" si="2"/>
        <v>3.2737397821989145E-3</v>
      </c>
      <c r="H41" s="5">
        <f t="shared" si="3"/>
        <v>3.8000713961428234E-2</v>
      </c>
      <c r="I41" s="5">
        <f t="shared" si="4"/>
        <v>8.4186989047205785E-3</v>
      </c>
    </row>
    <row r="42" spans="1:9" x14ac:dyDescent="0.35">
      <c r="A42" s="1">
        <v>44197</v>
      </c>
      <c r="B42">
        <v>1566.400024</v>
      </c>
      <c r="C42">
        <v>0.212307</v>
      </c>
      <c r="D42" s="3">
        <v>0.04</v>
      </c>
      <c r="E42">
        <f t="shared" si="0"/>
        <v>-3.7370676469205777E-2</v>
      </c>
      <c r="F42">
        <f t="shared" si="1"/>
        <v>0.59538158646187145</v>
      </c>
      <c r="G42" s="4">
        <f t="shared" si="2"/>
        <v>3.2737397821989145E-3</v>
      </c>
      <c r="H42" s="5">
        <f t="shared" si="3"/>
        <v>-4.0644416251404691E-2</v>
      </c>
      <c r="I42" s="5">
        <f t="shared" si="4"/>
        <v>0.59210784667967253</v>
      </c>
    </row>
    <row r="43" spans="1:9" x14ac:dyDescent="0.35">
      <c r="A43" s="1">
        <v>44228</v>
      </c>
      <c r="B43">
        <v>1577.75</v>
      </c>
      <c r="C43">
        <v>0.44615300000000002</v>
      </c>
      <c r="D43" s="3">
        <v>0.04</v>
      </c>
      <c r="E43">
        <f t="shared" si="0"/>
        <v>7.2458987653845064E-3</v>
      </c>
      <c r="F43">
        <f t="shared" si="1"/>
        <v>1.1014521424164068</v>
      </c>
      <c r="G43" s="4">
        <f t="shared" si="2"/>
        <v>3.2737397821989145E-3</v>
      </c>
      <c r="H43" s="5">
        <f t="shared" si="3"/>
        <v>3.9721589831855919E-3</v>
      </c>
      <c r="I43" s="5">
        <f t="shared" si="4"/>
        <v>1.0981784026342079</v>
      </c>
    </row>
    <row r="44" spans="1:9" x14ac:dyDescent="0.35">
      <c r="A44" s="1">
        <v>44256</v>
      </c>
      <c r="B44">
        <v>1573.51001</v>
      </c>
      <c r="C44">
        <v>0.32692300000000002</v>
      </c>
      <c r="D44" s="3">
        <v>0.04</v>
      </c>
      <c r="E44">
        <f t="shared" si="0"/>
        <v>-2.6873649183964954E-3</v>
      </c>
      <c r="F44">
        <f t="shared" si="1"/>
        <v>-0.2672401620072038</v>
      </c>
      <c r="G44" s="4">
        <f t="shared" si="2"/>
        <v>3.2737397821989145E-3</v>
      </c>
      <c r="H44" s="5">
        <f t="shared" si="3"/>
        <v>-5.9611047005954099E-3</v>
      </c>
      <c r="I44" s="5">
        <f t="shared" si="4"/>
        <v>-0.27051390178940271</v>
      </c>
    </row>
    <row r="45" spans="1:9" x14ac:dyDescent="0.35">
      <c r="A45" s="1">
        <v>44287</v>
      </c>
      <c r="B45">
        <v>1601.650024</v>
      </c>
      <c r="C45">
        <v>0.328461</v>
      </c>
      <c r="D45" s="3">
        <v>0.04</v>
      </c>
      <c r="E45">
        <f t="shared" si="0"/>
        <v>1.7883593889561622E-2</v>
      </c>
      <c r="F45">
        <f t="shared" si="1"/>
        <v>4.704471695169854E-3</v>
      </c>
      <c r="G45" s="4">
        <f t="shared" si="2"/>
        <v>3.2737397821989145E-3</v>
      </c>
      <c r="H45" s="5">
        <f t="shared" si="3"/>
        <v>1.4609854107362708E-2</v>
      </c>
      <c r="I45" s="5">
        <f t="shared" si="4"/>
        <v>1.4307319129709395E-3</v>
      </c>
    </row>
    <row r="46" spans="1:9" x14ac:dyDescent="0.35">
      <c r="A46" s="1">
        <v>44317</v>
      </c>
      <c r="B46">
        <v>1583.5500489999999</v>
      </c>
      <c r="C46">
        <v>0.28461500000000001</v>
      </c>
      <c r="D46" s="3">
        <v>0.04</v>
      </c>
      <c r="E46">
        <f t="shared" si="0"/>
        <v>-1.1300830224318825E-2</v>
      </c>
      <c r="F46">
        <f t="shared" si="1"/>
        <v>-0.1334892118090123</v>
      </c>
      <c r="G46" s="4">
        <f t="shared" si="2"/>
        <v>3.2737397821989145E-3</v>
      </c>
      <c r="H46" s="5">
        <f t="shared" si="3"/>
        <v>-1.457457000651774E-2</v>
      </c>
      <c r="I46" s="5">
        <f t="shared" si="4"/>
        <v>-0.13676295159121121</v>
      </c>
    </row>
    <row r="47" spans="1:9" x14ac:dyDescent="0.35">
      <c r="A47" s="1">
        <v>44348</v>
      </c>
      <c r="B47">
        <v>1532.630005</v>
      </c>
      <c r="C47">
        <v>0.65384600000000004</v>
      </c>
      <c r="D47" s="3">
        <v>0.04</v>
      </c>
      <c r="E47">
        <f t="shared" si="0"/>
        <v>-3.2155626550708361E-2</v>
      </c>
      <c r="F47">
        <f t="shared" si="1"/>
        <v>1.2972998612160289</v>
      </c>
      <c r="G47" s="4">
        <f t="shared" si="2"/>
        <v>3.2737397821989145E-3</v>
      </c>
      <c r="H47" s="5">
        <f t="shared" si="3"/>
        <v>-3.5429366332907275E-2</v>
      </c>
      <c r="I47" s="5">
        <f t="shared" si="4"/>
        <v>1.29402612143383</v>
      </c>
    </row>
    <row r="48" spans="1:9" x14ac:dyDescent="0.35">
      <c r="A48" s="1">
        <v>44378</v>
      </c>
      <c r="B48">
        <v>1494.599976</v>
      </c>
      <c r="C48">
        <v>1.7553840000000001</v>
      </c>
      <c r="D48" s="3">
        <v>0.04</v>
      </c>
      <c r="E48">
        <f t="shared" si="0"/>
        <v>-2.4813574623968049E-2</v>
      </c>
      <c r="F48">
        <f t="shared" si="1"/>
        <v>1.6847055728718994</v>
      </c>
      <c r="G48" s="4">
        <f t="shared" si="2"/>
        <v>3.2737397821989145E-3</v>
      </c>
      <c r="H48" s="5">
        <f t="shared" si="3"/>
        <v>-2.8087314406166963E-2</v>
      </c>
      <c r="I48" s="5">
        <f t="shared" si="4"/>
        <v>1.6814318330897005</v>
      </c>
    </row>
    <row r="49" spans="1:9" x14ac:dyDescent="0.35">
      <c r="A49" s="1">
        <v>44409</v>
      </c>
      <c r="B49">
        <v>1601.380005</v>
      </c>
      <c r="C49">
        <v>2.3923070000000002</v>
      </c>
      <c r="D49" s="3">
        <v>0.04</v>
      </c>
      <c r="E49">
        <f t="shared" si="0"/>
        <v>7.1443885129568674E-2</v>
      </c>
      <c r="F49">
        <f t="shared" si="1"/>
        <v>0.36283969775274239</v>
      </c>
      <c r="G49" s="4">
        <f t="shared" si="2"/>
        <v>3.2737397821989145E-3</v>
      </c>
      <c r="H49" s="5">
        <f t="shared" si="3"/>
        <v>6.8170145347369759E-2</v>
      </c>
      <c r="I49" s="5">
        <f t="shared" si="4"/>
        <v>0.35956595797054347</v>
      </c>
    </row>
    <row r="50" spans="1:9" x14ac:dyDescent="0.35">
      <c r="A50" s="1">
        <v>44440</v>
      </c>
      <c r="B50">
        <v>1537.8000489999999</v>
      </c>
      <c r="C50">
        <v>2.7692299999999999</v>
      </c>
      <c r="D50" s="3">
        <v>0.04</v>
      </c>
      <c r="E50">
        <f t="shared" si="0"/>
        <v>-3.9703228341482877E-2</v>
      </c>
      <c r="F50">
        <f t="shared" si="1"/>
        <v>0.15755628353718798</v>
      </c>
      <c r="G50" s="4">
        <f t="shared" si="2"/>
        <v>3.2737397821989145E-3</v>
      </c>
      <c r="H50" s="5">
        <f t="shared" si="3"/>
        <v>-4.2976968123681791E-2</v>
      </c>
      <c r="I50" s="5">
        <f t="shared" si="4"/>
        <v>0.15428254375498907</v>
      </c>
    </row>
    <row r="51" spans="1:9" x14ac:dyDescent="0.35">
      <c r="A51" s="1">
        <v>44470</v>
      </c>
      <c r="B51">
        <v>1562.3100589999999</v>
      </c>
      <c r="C51">
        <v>3.5769229999999999</v>
      </c>
      <c r="D51" s="3">
        <v>0.04</v>
      </c>
      <c r="E51">
        <f t="shared" si="0"/>
        <v>1.5938359486942666E-2</v>
      </c>
      <c r="F51">
        <f t="shared" si="1"/>
        <v>0.29166699768527704</v>
      </c>
      <c r="G51" s="4">
        <f t="shared" si="2"/>
        <v>3.2737397821989145E-3</v>
      </c>
      <c r="H51" s="5">
        <f t="shared" si="3"/>
        <v>1.2664619704743751E-2</v>
      </c>
      <c r="I51" s="5">
        <f t="shared" si="4"/>
        <v>0.28839325790307813</v>
      </c>
    </row>
    <row r="52" spans="1:9" x14ac:dyDescent="0.35">
      <c r="A52" s="1">
        <v>44501</v>
      </c>
      <c r="B52">
        <v>1513.9799800000001</v>
      </c>
      <c r="C52">
        <v>3.0307689999999998</v>
      </c>
      <c r="D52" s="3">
        <v>0.04</v>
      </c>
      <c r="E52">
        <f t="shared" si="0"/>
        <v>-3.0935011089242348E-2</v>
      </c>
      <c r="F52">
        <f t="shared" si="1"/>
        <v>-0.152688218337381</v>
      </c>
      <c r="G52" s="4">
        <f t="shared" si="2"/>
        <v>3.2737397821989145E-3</v>
      </c>
      <c r="H52" s="5">
        <f t="shared" si="3"/>
        <v>-3.4208750871441262E-2</v>
      </c>
      <c r="I52" s="5">
        <f t="shared" si="4"/>
        <v>-0.15596195811957991</v>
      </c>
    </row>
    <row r="53" spans="1:9" x14ac:dyDescent="0.35">
      <c r="A53" s="1">
        <v>44531</v>
      </c>
      <c r="B53">
        <v>1567.530029</v>
      </c>
      <c r="C53">
        <v>3.0353840000000001</v>
      </c>
      <c r="D53" s="3">
        <v>0.04</v>
      </c>
      <c r="E53">
        <f t="shared" si="0"/>
        <v>3.5370381185621635E-2</v>
      </c>
      <c r="F53">
        <f t="shared" si="1"/>
        <v>1.5227158519834916E-3</v>
      </c>
      <c r="G53" s="4">
        <f t="shared" si="2"/>
        <v>3.2737397821989145E-3</v>
      </c>
      <c r="H53" s="5">
        <f t="shared" si="3"/>
        <v>3.2096641403422721E-2</v>
      </c>
      <c r="I53" s="5">
        <f t="shared" si="4"/>
        <v>-1.7510239302154229E-3</v>
      </c>
    </row>
    <row r="54" spans="1:9" x14ac:dyDescent="0.35">
      <c r="A54" s="1">
        <v>44562</v>
      </c>
      <c r="B54">
        <v>1512.2700199999999</v>
      </c>
      <c r="C54">
        <v>2.9</v>
      </c>
      <c r="D54" s="3">
        <v>0.04</v>
      </c>
      <c r="E54">
        <f t="shared" si="0"/>
        <v>-3.5252918909153497E-2</v>
      </c>
      <c r="F54">
        <f t="shared" si="1"/>
        <v>-4.4601935043473984E-2</v>
      </c>
      <c r="G54" s="4">
        <f t="shared" si="2"/>
        <v>3.2737397821989145E-3</v>
      </c>
      <c r="H54" s="5">
        <f t="shared" si="3"/>
        <v>-3.8526658691352411E-2</v>
      </c>
      <c r="I54" s="5">
        <f t="shared" si="4"/>
        <v>-4.7875674825672898E-2</v>
      </c>
    </row>
    <row r="55" spans="1:9" x14ac:dyDescent="0.35">
      <c r="A55" s="1">
        <v>44593</v>
      </c>
      <c r="B55">
        <v>1608.280029</v>
      </c>
      <c r="C55">
        <v>2.33</v>
      </c>
      <c r="D55" s="3">
        <v>0.04</v>
      </c>
      <c r="E55">
        <f t="shared" si="0"/>
        <v>6.348734533532574E-2</v>
      </c>
      <c r="F55">
        <f t="shared" si="1"/>
        <v>-0.19655172413793098</v>
      </c>
      <c r="G55" s="4">
        <f t="shared" si="2"/>
        <v>3.2737397821989145E-3</v>
      </c>
      <c r="H55" s="5">
        <f t="shared" si="3"/>
        <v>6.0213605553126825E-2</v>
      </c>
      <c r="I55" s="5">
        <f t="shared" si="4"/>
        <v>-0.1998254639201299</v>
      </c>
    </row>
    <row r="56" spans="1:9" x14ac:dyDescent="0.35">
      <c r="A56" s="1">
        <v>44621</v>
      </c>
      <c r="B56">
        <v>1587.3599850000001</v>
      </c>
      <c r="C56">
        <v>2.52</v>
      </c>
      <c r="D56" s="3">
        <v>0.04</v>
      </c>
      <c r="E56">
        <f t="shared" si="0"/>
        <v>-1.3007712352809397E-2</v>
      </c>
      <c r="F56">
        <f t="shared" si="1"/>
        <v>8.1545064377682275E-2</v>
      </c>
      <c r="G56" s="4">
        <f t="shared" si="2"/>
        <v>3.2737397821989145E-3</v>
      </c>
      <c r="H56" s="5">
        <f t="shared" si="3"/>
        <v>-1.6281452135008312E-2</v>
      </c>
      <c r="I56" s="5">
        <f t="shared" si="4"/>
        <v>7.827132459548336E-2</v>
      </c>
    </row>
    <row r="57" spans="1:9" x14ac:dyDescent="0.35">
      <c r="A57" s="1">
        <v>44652</v>
      </c>
      <c r="B57">
        <v>1600.4300539999999</v>
      </c>
      <c r="C57">
        <v>2.2000000000000002</v>
      </c>
      <c r="D57" s="3">
        <v>0.04</v>
      </c>
      <c r="E57">
        <f t="shared" si="0"/>
        <v>8.2338405424777772E-3</v>
      </c>
      <c r="F57">
        <f t="shared" si="1"/>
        <v>-0.12698412698412687</v>
      </c>
      <c r="G57" s="4">
        <f t="shared" si="2"/>
        <v>3.2737397821989145E-3</v>
      </c>
      <c r="H57" s="5">
        <f t="shared" si="3"/>
        <v>4.9601007602788627E-3</v>
      </c>
      <c r="I57" s="5">
        <f t="shared" si="4"/>
        <v>-0.13025786676632578</v>
      </c>
    </row>
    <row r="58" spans="1:9" x14ac:dyDescent="0.35">
      <c r="A58" s="1">
        <v>44682</v>
      </c>
      <c r="B58">
        <v>1570.099976</v>
      </c>
      <c r="C58">
        <v>2.33</v>
      </c>
      <c r="D58" s="3">
        <v>0.04</v>
      </c>
      <c r="E58">
        <f t="shared" si="0"/>
        <v>-1.8951204974059999E-2</v>
      </c>
      <c r="F58">
        <f t="shared" si="1"/>
        <v>5.9090909090909083E-2</v>
      </c>
      <c r="G58" s="4">
        <f t="shared" si="2"/>
        <v>3.2737397821989145E-3</v>
      </c>
      <c r="H58" s="5">
        <f t="shared" si="3"/>
        <v>-2.2224944756258913E-2</v>
      </c>
      <c r="I58" s="5">
        <f t="shared" si="4"/>
        <v>5.5817169308710168E-2</v>
      </c>
    </row>
    <row r="59" spans="1:9" x14ac:dyDescent="0.35">
      <c r="A59" s="1">
        <v>44713</v>
      </c>
      <c r="B59">
        <v>1444.219971</v>
      </c>
      <c r="C59">
        <v>1.95</v>
      </c>
      <c r="D59" s="3">
        <v>0.04</v>
      </c>
      <c r="E59">
        <f t="shared" si="0"/>
        <v>-8.0173241783426441E-2</v>
      </c>
      <c r="F59">
        <f t="shared" si="1"/>
        <v>-0.16309012875536488</v>
      </c>
      <c r="G59" s="4">
        <f t="shared" si="2"/>
        <v>3.2737397821989145E-3</v>
      </c>
      <c r="H59" s="5">
        <f t="shared" si="3"/>
        <v>-8.3446981565625356E-2</v>
      </c>
      <c r="I59" s="5">
        <f t="shared" si="4"/>
        <v>-0.1663638685375638</v>
      </c>
    </row>
    <row r="60" spans="1:9" x14ac:dyDescent="0.35">
      <c r="A60" s="1">
        <v>44743</v>
      </c>
      <c r="B60">
        <v>1492.2299800000001</v>
      </c>
      <c r="C60">
        <v>2.44</v>
      </c>
      <c r="D60" s="3">
        <v>0.04</v>
      </c>
      <c r="E60">
        <f t="shared" si="0"/>
        <v>3.3242864635611769E-2</v>
      </c>
      <c r="F60">
        <f t="shared" si="1"/>
        <v>0.25128205128205128</v>
      </c>
      <c r="G60" s="4">
        <f t="shared" si="2"/>
        <v>3.2737397821989145E-3</v>
      </c>
      <c r="H60" s="5">
        <f t="shared" si="3"/>
        <v>2.9969124853412854E-2</v>
      </c>
      <c r="I60" s="5">
        <f t="shared" si="4"/>
        <v>0.24800831149985236</v>
      </c>
    </row>
    <row r="61" spans="1:9" x14ac:dyDescent="0.35">
      <c r="A61" s="1">
        <v>44774</v>
      </c>
      <c r="B61">
        <v>1504.01001</v>
      </c>
      <c r="C61">
        <v>2.56</v>
      </c>
      <c r="D61" s="3">
        <v>0.04</v>
      </c>
      <c r="E61">
        <f t="shared" si="0"/>
        <v>7.8942456309583076E-3</v>
      </c>
      <c r="F61">
        <f t="shared" si="1"/>
        <v>4.9180327868852514E-2</v>
      </c>
      <c r="G61" s="4">
        <f t="shared" si="2"/>
        <v>3.2737397821989145E-3</v>
      </c>
      <c r="H61" s="5">
        <f t="shared" si="3"/>
        <v>4.6205058487593931E-3</v>
      </c>
      <c r="I61" s="5">
        <f t="shared" si="4"/>
        <v>4.5906588086653599E-2</v>
      </c>
    </row>
    <row r="62" spans="1:9" x14ac:dyDescent="0.35">
      <c r="G62" s="4"/>
      <c r="H62" s="5"/>
      <c r="I62" s="5"/>
    </row>
    <row r="63" spans="1:9" x14ac:dyDescent="0.35">
      <c r="G63" s="4"/>
      <c r="H63" s="5"/>
      <c r="I63" s="5"/>
    </row>
    <row r="64" spans="1:9" x14ac:dyDescent="0.35">
      <c r="G64" s="4"/>
      <c r="H64" s="5"/>
      <c r="I64" s="5"/>
    </row>
    <row r="65" spans="7:9" x14ac:dyDescent="0.35">
      <c r="G65" s="4"/>
      <c r="H65" s="5"/>
      <c r="I65" s="5"/>
    </row>
    <row r="66" spans="7:9" x14ac:dyDescent="0.35">
      <c r="G66" s="4"/>
      <c r="H66" s="5"/>
      <c r="I66" s="5"/>
    </row>
    <row r="67" spans="7:9" x14ac:dyDescent="0.35">
      <c r="G67" s="4"/>
      <c r="H67" s="5"/>
      <c r="I67" s="5"/>
    </row>
    <row r="68" spans="7:9" x14ac:dyDescent="0.35">
      <c r="G68" s="4"/>
      <c r="H68" s="5"/>
      <c r="I68" s="5"/>
    </row>
    <row r="69" spans="7:9" x14ac:dyDescent="0.35">
      <c r="G69" s="4"/>
      <c r="H69" s="5"/>
      <c r="I69" s="5"/>
    </row>
    <row r="70" spans="7:9" x14ac:dyDescent="0.35">
      <c r="G70" s="4"/>
      <c r="H70" s="5"/>
      <c r="I70" s="5"/>
    </row>
    <row r="71" spans="7:9" x14ac:dyDescent="0.35">
      <c r="G71" s="4"/>
      <c r="H71" s="5"/>
      <c r="I71" s="5"/>
    </row>
    <row r="72" spans="7:9" x14ac:dyDescent="0.35">
      <c r="G72" s="4"/>
      <c r="H72" s="5"/>
      <c r="I72" s="5"/>
    </row>
    <row r="73" spans="7:9" x14ac:dyDescent="0.35">
      <c r="G73" s="4"/>
      <c r="H73" s="5"/>
      <c r="I73" s="5"/>
    </row>
    <row r="74" spans="7:9" x14ac:dyDescent="0.35">
      <c r="G74" s="4"/>
      <c r="H74" s="5"/>
      <c r="I74" s="5"/>
    </row>
    <row r="75" spans="7:9" x14ac:dyDescent="0.35">
      <c r="G75" s="4"/>
      <c r="H75" s="5"/>
      <c r="I75" s="5"/>
    </row>
    <row r="76" spans="7:9" x14ac:dyDescent="0.35">
      <c r="G76" s="4"/>
      <c r="H76" s="5"/>
      <c r="I76" s="5"/>
    </row>
    <row r="77" spans="7:9" x14ac:dyDescent="0.35">
      <c r="G77" s="4"/>
      <c r="H77" s="5"/>
      <c r="I77" s="5"/>
    </row>
    <row r="78" spans="7:9" x14ac:dyDescent="0.35">
      <c r="G78" s="4"/>
      <c r="H78" s="5"/>
      <c r="I78" s="5"/>
    </row>
    <row r="79" spans="7:9" x14ac:dyDescent="0.35">
      <c r="G79" s="4"/>
      <c r="H79" s="5"/>
      <c r="I79" s="5"/>
    </row>
    <row r="80" spans="7:9" x14ac:dyDescent="0.35">
      <c r="G80" s="4"/>
      <c r="H80" s="5"/>
      <c r="I80" s="5"/>
    </row>
    <row r="81" spans="7:9" x14ac:dyDescent="0.35">
      <c r="G81" s="4"/>
      <c r="H81" s="5"/>
      <c r="I81" s="5"/>
    </row>
    <row r="82" spans="7:9" x14ac:dyDescent="0.35">
      <c r="G82" s="4"/>
      <c r="H82" s="5"/>
      <c r="I82" s="5"/>
    </row>
    <row r="83" spans="7:9" x14ac:dyDescent="0.35">
      <c r="G83" s="4"/>
      <c r="H83" s="5"/>
      <c r="I83" s="5"/>
    </row>
    <row r="84" spans="7:9" x14ac:dyDescent="0.35">
      <c r="G84" s="4"/>
      <c r="H84" s="5"/>
      <c r="I84" s="5"/>
    </row>
    <row r="85" spans="7:9" x14ac:dyDescent="0.35">
      <c r="G85" s="4"/>
      <c r="H85" s="5"/>
      <c r="I85" s="5"/>
    </row>
    <row r="86" spans="7:9" x14ac:dyDescent="0.35">
      <c r="G86" s="4"/>
      <c r="H86" s="5"/>
      <c r="I86" s="5"/>
    </row>
    <row r="87" spans="7:9" x14ac:dyDescent="0.35">
      <c r="G87" s="4"/>
      <c r="H87" s="5"/>
      <c r="I87" s="5"/>
    </row>
    <row r="88" spans="7:9" x14ac:dyDescent="0.35">
      <c r="G88" s="4"/>
      <c r="H88" s="5"/>
      <c r="I88" s="5"/>
    </row>
    <row r="89" spans="7:9" x14ac:dyDescent="0.35">
      <c r="G89" s="4"/>
      <c r="H89" s="5"/>
      <c r="I89" s="5"/>
    </row>
    <row r="90" spans="7:9" x14ac:dyDescent="0.35">
      <c r="G90" s="4"/>
      <c r="H90" s="5"/>
      <c r="I90" s="5"/>
    </row>
    <row r="91" spans="7:9" x14ac:dyDescent="0.35">
      <c r="G91" s="4"/>
      <c r="H91" s="5"/>
      <c r="I91" s="5"/>
    </row>
    <row r="92" spans="7:9" x14ac:dyDescent="0.35">
      <c r="G92" s="4"/>
      <c r="H92" s="5"/>
      <c r="I92" s="5"/>
    </row>
    <row r="93" spans="7:9" x14ac:dyDescent="0.35">
      <c r="G93" s="4"/>
      <c r="H93" s="5"/>
      <c r="I93" s="5"/>
    </row>
    <row r="94" spans="7:9" x14ac:dyDescent="0.35">
      <c r="G94" s="4"/>
      <c r="H94" s="5"/>
      <c r="I94" s="5"/>
    </row>
    <row r="95" spans="7:9" x14ac:dyDescent="0.35">
      <c r="G95" s="4"/>
      <c r="H95" s="5"/>
      <c r="I95" s="5"/>
    </row>
    <row r="96" spans="7:9" x14ac:dyDescent="0.35">
      <c r="G96" s="4"/>
      <c r="H96" s="5"/>
      <c r="I96" s="5"/>
    </row>
    <row r="97" spans="7:9" x14ac:dyDescent="0.35">
      <c r="G97" s="4"/>
      <c r="H97" s="5"/>
      <c r="I97" s="5"/>
    </row>
    <row r="98" spans="7:9" x14ac:dyDescent="0.35">
      <c r="G98" s="4"/>
      <c r="H98" s="5"/>
      <c r="I98" s="5"/>
    </row>
    <row r="99" spans="7:9" x14ac:dyDescent="0.35">
      <c r="G99" s="4"/>
      <c r="H99" s="5"/>
      <c r="I99" s="5"/>
    </row>
    <row r="100" spans="7:9" x14ac:dyDescent="0.35">
      <c r="G100" s="4"/>
      <c r="H100" s="5"/>
      <c r="I100" s="5"/>
    </row>
    <row r="101" spans="7:9" x14ac:dyDescent="0.35">
      <c r="G101" s="4"/>
      <c r="H101" s="5"/>
      <c r="I101" s="5"/>
    </row>
    <row r="102" spans="7:9" x14ac:dyDescent="0.35">
      <c r="G102" s="4"/>
      <c r="H102" s="5"/>
      <c r="I102" s="5"/>
    </row>
    <row r="103" spans="7:9" x14ac:dyDescent="0.35">
      <c r="G103" s="4"/>
      <c r="H103" s="5"/>
      <c r="I103" s="5"/>
    </row>
    <row r="104" spans="7:9" x14ac:dyDescent="0.35">
      <c r="G104" s="4"/>
      <c r="H104" s="5"/>
      <c r="I104" s="5"/>
    </row>
    <row r="105" spans="7:9" x14ac:dyDescent="0.35">
      <c r="G105" s="4"/>
      <c r="H105" s="5"/>
      <c r="I105" s="5"/>
    </row>
    <row r="106" spans="7:9" x14ac:dyDescent="0.35">
      <c r="G106" s="4"/>
      <c r="H106" s="5"/>
      <c r="I106" s="5"/>
    </row>
    <row r="107" spans="7:9" x14ac:dyDescent="0.35">
      <c r="G107" s="4"/>
      <c r="H107" s="5"/>
      <c r="I107" s="5"/>
    </row>
    <row r="108" spans="7:9" x14ac:dyDescent="0.35">
      <c r="G108" s="4"/>
      <c r="H108" s="5"/>
      <c r="I108" s="5"/>
    </row>
    <row r="109" spans="7:9" x14ac:dyDescent="0.35">
      <c r="G109" s="4"/>
      <c r="H109" s="5"/>
      <c r="I109" s="5"/>
    </row>
    <row r="110" spans="7:9" x14ac:dyDescent="0.35">
      <c r="G110" s="4"/>
      <c r="H110" s="5"/>
      <c r="I110" s="5"/>
    </row>
    <row r="111" spans="7:9" x14ac:dyDescent="0.35">
      <c r="G111" s="4"/>
      <c r="H111" s="5"/>
      <c r="I111" s="5"/>
    </row>
    <row r="112" spans="7:9" x14ac:dyDescent="0.35">
      <c r="G112" s="4"/>
      <c r="H112" s="5"/>
      <c r="I112" s="5"/>
    </row>
    <row r="113" spans="7:9" x14ac:dyDescent="0.35">
      <c r="G113" s="4"/>
      <c r="H113" s="5"/>
      <c r="I113" s="5"/>
    </row>
    <row r="114" spans="7:9" x14ac:dyDescent="0.35">
      <c r="G114" s="4"/>
      <c r="H114" s="5"/>
      <c r="I114" s="5"/>
    </row>
    <row r="115" spans="7:9" x14ac:dyDescent="0.35">
      <c r="G115" s="4"/>
      <c r="H115" s="5"/>
      <c r="I115" s="5"/>
    </row>
    <row r="116" spans="7:9" x14ac:dyDescent="0.35">
      <c r="G116" s="4"/>
      <c r="H116" s="5"/>
      <c r="I116" s="5"/>
    </row>
    <row r="117" spans="7:9" x14ac:dyDescent="0.35">
      <c r="G117" s="4"/>
      <c r="H117" s="5"/>
      <c r="I117" s="5"/>
    </row>
    <row r="118" spans="7:9" x14ac:dyDescent="0.35">
      <c r="G118" s="4"/>
      <c r="H118" s="5"/>
      <c r="I118" s="5"/>
    </row>
    <row r="119" spans="7:9" x14ac:dyDescent="0.35">
      <c r="G119" s="4"/>
      <c r="H119" s="5"/>
      <c r="I119" s="5"/>
    </row>
    <row r="120" spans="7:9" x14ac:dyDescent="0.35">
      <c r="G120" s="4"/>
      <c r="H120" s="5"/>
      <c r="I120" s="5"/>
    </row>
    <row r="121" spans="7:9" x14ac:dyDescent="0.35">
      <c r="G121" s="4"/>
      <c r="H121" s="5"/>
      <c r="I121" s="5"/>
    </row>
    <row r="122" spans="7:9" x14ac:dyDescent="0.35">
      <c r="G122" s="4"/>
      <c r="H122" s="5"/>
      <c r="I122" s="5"/>
    </row>
    <row r="123" spans="7:9" x14ac:dyDescent="0.35">
      <c r="G123" s="4"/>
      <c r="H123" s="5"/>
      <c r="I123" s="5"/>
    </row>
    <row r="124" spans="7:9" x14ac:dyDescent="0.35">
      <c r="G124" s="4"/>
      <c r="H124" s="5"/>
      <c r="I124" s="5"/>
    </row>
    <row r="125" spans="7:9" x14ac:dyDescent="0.35">
      <c r="G125" s="4"/>
      <c r="H125" s="5"/>
      <c r="I125" s="5"/>
    </row>
    <row r="126" spans="7:9" x14ac:dyDescent="0.35">
      <c r="G126" s="4"/>
      <c r="H126" s="5"/>
      <c r="I126" s="5"/>
    </row>
    <row r="127" spans="7:9" x14ac:dyDescent="0.35">
      <c r="G127" s="4"/>
      <c r="H127" s="5"/>
      <c r="I127" s="5"/>
    </row>
    <row r="128" spans="7:9" x14ac:dyDescent="0.35">
      <c r="G128" s="4"/>
      <c r="H128" s="5"/>
      <c r="I128" s="5"/>
    </row>
    <row r="129" spans="7:9" x14ac:dyDescent="0.35">
      <c r="G129" s="4"/>
      <c r="H129" s="5"/>
      <c r="I129" s="5"/>
    </row>
    <row r="130" spans="7:9" x14ac:dyDescent="0.35">
      <c r="G130" s="4"/>
      <c r="H130" s="5"/>
      <c r="I130" s="5"/>
    </row>
    <row r="131" spans="7:9" x14ac:dyDescent="0.35">
      <c r="G131" s="4"/>
      <c r="H131" s="5"/>
      <c r="I131" s="5"/>
    </row>
    <row r="132" spans="7:9" x14ac:dyDescent="0.35">
      <c r="G132" s="4"/>
      <c r="H132" s="5"/>
      <c r="I132" s="5"/>
    </row>
    <row r="133" spans="7:9" x14ac:dyDescent="0.35">
      <c r="G133" s="4"/>
      <c r="H133" s="5"/>
      <c r="I133" s="5"/>
    </row>
    <row r="134" spans="7:9" x14ac:dyDescent="0.35">
      <c r="G134" s="4"/>
      <c r="H134" s="5"/>
      <c r="I134" s="5"/>
    </row>
    <row r="135" spans="7:9" x14ac:dyDescent="0.35">
      <c r="G135" s="4"/>
      <c r="H135" s="5"/>
      <c r="I135" s="5"/>
    </row>
    <row r="136" spans="7:9" x14ac:dyDescent="0.35">
      <c r="G136" s="4"/>
      <c r="H136" s="5"/>
      <c r="I136" s="5"/>
    </row>
    <row r="137" spans="7:9" x14ac:dyDescent="0.35">
      <c r="G137" s="4"/>
      <c r="H137" s="5"/>
      <c r="I137" s="5"/>
    </row>
    <row r="138" spans="7:9" x14ac:dyDescent="0.35">
      <c r="G138" s="4"/>
      <c r="H138" s="5"/>
      <c r="I138" s="5"/>
    </row>
    <row r="139" spans="7:9" x14ac:dyDescent="0.35">
      <c r="G139" s="4"/>
      <c r="H139" s="5"/>
      <c r="I139" s="5"/>
    </row>
    <row r="140" spans="7:9" x14ac:dyDescent="0.35">
      <c r="G140" s="4"/>
      <c r="H140" s="5"/>
      <c r="I140" s="5"/>
    </row>
    <row r="141" spans="7:9" x14ac:dyDescent="0.35">
      <c r="G141" s="4"/>
      <c r="H141" s="5"/>
      <c r="I141" s="5"/>
    </row>
    <row r="142" spans="7:9" x14ac:dyDescent="0.35">
      <c r="G142" s="4"/>
      <c r="H142" s="5"/>
      <c r="I142" s="5"/>
    </row>
    <row r="143" spans="7:9" x14ac:dyDescent="0.35">
      <c r="G143" s="4"/>
      <c r="H143" s="5"/>
      <c r="I143" s="5"/>
    </row>
    <row r="144" spans="7:9" x14ac:dyDescent="0.35">
      <c r="G144" s="4"/>
      <c r="H144" s="5"/>
      <c r="I144" s="5"/>
    </row>
    <row r="145" spans="7:9" x14ac:dyDescent="0.35">
      <c r="G145" s="4"/>
      <c r="H145" s="5"/>
      <c r="I145" s="5"/>
    </row>
    <row r="146" spans="7:9" x14ac:dyDescent="0.35">
      <c r="G146" s="4"/>
      <c r="H146" s="5"/>
      <c r="I146" s="5"/>
    </row>
    <row r="147" spans="7:9" x14ac:dyDescent="0.35">
      <c r="G147" s="4"/>
      <c r="H147" s="5"/>
      <c r="I147" s="5"/>
    </row>
    <row r="148" spans="7:9" x14ac:dyDescent="0.35">
      <c r="G148" s="4"/>
      <c r="H148" s="5"/>
      <c r="I148" s="5"/>
    </row>
    <row r="149" spans="7:9" x14ac:dyDescent="0.35">
      <c r="G149" s="4"/>
      <c r="H149" s="5"/>
      <c r="I149" s="5"/>
    </row>
    <row r="150" spans="7:9" x14ac:dyDescent="0.35">
      <c r="G150" s="4"/>
      <c r="H150" s="5"/>
      <c r="I150" s="5"/>
    </row>
    <row r="151" spans="7:9" x14ac:dyDescent="0.35">
      <c r="G151" s="4"/>
      <c r="H151" s="5"/>
      <c r="I151" s="5"/>
    </row>
    <row r="152" spans="7:9" x14ac:dyDescent="0.35">
      <c r="G152" s="4"/>
      <c r="H152" s="5"/>
      <c r="I152" s="5"/>
    </row>
    <row r="153" spans="7:9" x14ac:dyDescent="0.35">
      <c r="G153" s="4"/>
      <c r="H153" s="5"/>
      <c r="I153" s="5"/>
    </row>
    <row r="154" spans="7:9" x14ac:dyDescent="0.35">
      <c r="G154" s="4"/>
      <c r="H154" s="5"/>
      <c r="I154" s="5"/>
    </row>
    <row r="155" spans="7:9" x14ac:dyDescent="0.35">
      <c r="G155" s="4"/>
      <c r="H155" s="5"/>
      <c r="I155" s="5"/>
    </row>
    <row r="156" spans="7:9" x14ac:dyDescent="0.35">
      <c r="G156" s="4"/>
      <c r="H156" s="5"/>
      <c r="I156" s="5"/>
    </row>
    <row r="157" spans="7:9" x14ac:dyDescent="0.35">
      <c r="G157" s="4"/>
      <c r="H157" s="5"/>
      <c r="I157" s="5"/>
    </row>
    <row r="158" spans="7:9" x14ac:dyDescent="0.35">
      <c r="G158" s="4"/>
      <c r="H158" s="5"/>
      <c r="I158" s="5"/>
    </row>
    <row r="159" spans="7:9" x14ac:dyDescent="0.35">
      <c r="G159" s="4"/>
      <c r="H159" s="5"/>
      <c r="I159" s="5"/>
    </row>
    <row r="160" spans="7:9" x14ac:dyDescent="0.35">
      <c r="G160" s="4"/>
      <c r="H160" s="5"/>
      <c r="I160" s="5"/>
    </row>
    <row r="161" spans="7:9" x14ac:dyDescent="0.35">
      <c r="G161" s="4"/>
      <c r="H161" s="5"/>
      <c r="I161" s="5"/>
    </row>
    <row r="162" spans="7:9" x14ac:dyDescent="0.35">
      <c r="G162" s="4"/>
      <c r="H162" s="5"/>
      <c r="I162" s="5"/>
    </row>
    <row r="163" spans="7:9" x14ac:dyDescent="0.35">
      <c r="G163" s="4"/>
      <c r="H163" s="5"/>
      <c r="I163" s="5"/>
    </row>
    <row r="164" spans="7:9" x14ac:dyDescent="0.35">
      <c r="G164" s="4"/>
      <c r="H164" s="5"/>
      <c r="I164" s="5"/>
    </row>
    <row r="165" spans="7:9" x14ac:dyDescent="0.35">
      <c r="G165" s="4"/>
      <c r="H165" s="5"/>
      <c r="I165" s="5"/>
    </row>
    <row r="166" spans="7:9" x14ac:dyDescent="0.35">
      <c r="G166" s="4"/>
      <c r="H166" s="5"/>
      <c r="I166" s="5"/>
    </row>
    <row r="167" spans="7:9" x14ac:dyDescent="0.35">
      <c r="G167" s="4"/>
      <c r="H167" s="5"/>
      <c r="I167" s="5"/>
    </row>
    <row r="168" spans="7:9" x14ac:dyDescent="0.35">
      <c r="G168" s="4"/>
      <c r="H168" s="5"/>
      <c r="I168" s="5"/>
    </row>
    <row r="169" spans="7:9" x14ac:dyDescent="0.35">
      <c r="G169" s="4"/>
      <c r="H169" s="5"/>
      <c r="I169" s="5"/>
    </row>
    <row r="170" spans="7:9" x14ac:dyDescent="0.35">
      <c r="G170" s="4"/>
      <c r="H170" s="5"/>
      <c r="I170" s="5"/>
    </row>
    <row r="171" spans="7:9" x14ac:dyDescent="0.35">
      <c r="G171" s="4"/>
      <c r="H171" s="5"/>
      <c r="I171" s="5"/>
    </row>
    <row r="172" spans="7:9" x14ac:dyDescent="0.35">
      <c r="G172" s="4"/>
      <c r="H172" s="5"/>
      <c r="I172" s="5"/>
    </row>
    <row r="173" spans="7:9" x14ac:dyDescent="0.35">
      <c r="G173" s="4"/>
      <c r="H173" s="5"/>
      <c r="I173" s="5"/>
    </row>
    <row r="174" spans="7:9" x14ac:dyDescent="0.35">
      <c r="G174" s="4"/>
      <c r="H174" s="5"/>
      <c r="I174" s="5"/>
    </row>
    <row r="175" spans="7:9" x14ac:dyDescent="0.35">
      <c r="G175" s="4"/>
      <c r="H175" s="5"/>
      <c r="I175" s="5"/>
    </row>
    <row r="176" spans="7:9" x14ac:dyDescent="0.35">
      <c r="G176" s="4"/>
      <c r="H176" s="5"/>
      <c r="I176" s="5"/>
    </row>
    <row r="177" spans="7:9" x14ac:dyDescent="0.35">
      <c r="G177" s="4"/>
      <c r="H177" s="5"/>
      <c r="I177" s="5"/>
    </row>
    <row r="178" spans="7:9" x14ac:dyDescent="0.35">
      <c r="G178" s="4"/>
      <c r="H178" s="5"/>
      <c r="I178" s="5"/>
    </row>
    <row r="179" spans="7:9" x14ac:dyDescent="0.35">
      <c r="G179" s="4"/>
      <c r="H179" s="5"/>
      <c r="I179" s="5"/>
    </row>
    <row r="180" spans="7:9" x14ac:dyDescent="0.35">
      <c r="G180" s="4"/>
      <c r="H180" s="5"/>
      <c r="I180" s="5"/>
    </row>
    <row r="181" spans="7:9" x14ac:dyDescent="0.35">
      <c r="G181" s="4"/>
      <c r="H181" s="5"/>
      <c r="I181" s="5"/>
    </row>
    <row r="182" spans="7:9" x14ac:dyDescent="0.35">
      <c r="G182" s="4"/>
      <c r="H182" s="5"/>
      <c r="I182" s="5"/>
    </row>
    <row r="183" spans="7:9" x14ac:dyDescent="0.35">
      <c r="G183" s="4"/>
      <c r="H183" s="5"/>
      <c r="I183" s="5"/>
    </row>
    <row r="184" spans="7:9" x14ac:dyDescent="0.35">
      <c r="G184" s="4"/>
      <c r="H184" s="5"/>
      <c r="I184" s="5"/>
    </row>
    <row r="185" spans="7:9" x14ac:dyDescent="0.35">
      <c r="G185" s="4"/>
      <c r="H185" s="5"/>
      <c r="I185" s="5"/>
    </row>
    <row r="186" spans="7:9" x14ac:dyDescent="0.35">
      <c r="G186" s="4"/>
      <c r="H186" s="5"/>
      <c r="I186" s="5"/>
    </row>
    <row r="187" spans="7:9" x14ac:dyDescent="0.35">
      <c r="G187" s="4"/>
      <c r="H187" s="5"/>
      <c r="I187" s="5"/>
    </row>
    <row r="188" spans="7:9" x14ac:dyDescent="0.35">
      <c r="G188" s="4"/>
      <c r="H188" s="5"/>
      <c r="I188" s="5"/>
    </row>
    <row r="189" spans="7:9" x14ac:dyDescent="0.35">
      <c r="G189" s="4"/>
      <c r="H189" s="5"/>
      <c r="I189" s="5"/>
    </row>
    <row r="190" spans="7:9" x14ac:dyDescent="0.35">
      <c r="G190" s="4"/>
      <c r="H190" s="5"/>
      <c r="I190" s="5"/>
    </row>
    <row r="191" spans="7:9" x14ac:dyDescent="0.35">
      <c r="G191" s="4"/>
      <c r="H191" s="5"/>
      <c r="I191" s="5"/>
    </row>
    <row r="192" spans="7:9" x14ac:dyDescent="0.35">
      <c r="G192" s="4"/>
      <c r="H192" s="5"/>
      <c r="I192" s="5"/>
    </row>
    <row r="193" spans="7:9" x14ac:dyDescent="0.35">
      <c r="G193" s="4"/>
      <c r="H193" s="5"/>
      <c r="I193" s="5"/>
    </row>
    <row r="194" spans="7:9" x14ac:dyDescent="0.35">
      <c r="G194" s="4"/>
      <c r="H194" s="5"/>
      <c r="I194" s="5"/>
    </row>
    <row r="195" spans="7:9" x14ac:dyDescent="0.35">
      <c r="G195" s="4"/>
      <c r="H195" s="5"/>
      <c r="I195" s="5"/>
    </row>
    <row r="196" spans="7:9" x14ac:dyDescent="0.35">
      <c r="G196" s="4"/>
      <c r="H196" s="5"/>
      <c r="I196" s="5"/>
    </row>
    <row r="197" spans="7:9" x14ac:dyDescent="0.35">
      <c r="G197" s="4"/>
      <c r="H197" s="5"/>
      <c r="I197" s="5"/>
    </row>
    <row r="198" spans="7:9" x14ac:dyDescent="0.35">
      <c r="G198" s="4"/>
      <c r="H198" s="5"/>
      <c r="I198" s="5"/>
    </row>
    <row r="199" spans="7:9" x14ac:dyDescent="0.35">
      <c r="G199" s="4"/>
      <c r="H199" s="5"/>
      <c r="I199" s="5"/>
    </row>
    <row r="200" spans="7:9" x14ac:dyDescent="0.35">
      <c r="G200" s="4"/>
      <c r="H200" s="5"/>
      <c r="I200" s="5"/>
    </row>
    <row r="201" spans="7:9" x14ac:dyDescent="0.35">
      <c r="G201" s="4"/>
      <c r="H201" s="5"/>
      <c r="I201" s="5"/>
    </row>
    <row r="202" spans="7:9" x14ac:dyDescent="0.35">
      <c r="G202" s="4"/>
      <c r="H202" s="5"/>
      <c r="I202" s="5"/>
    </row>
    <row r="203" spans="7:9" x14ac:dyDescent="0.35">
      <c r="G203" s="4"/>
      <c r="H203" s="5"/>
      <c r="I203" s="5"/>
    </row>
    <row r="204" spans="7:9" x14ac:dyDescent="0.35">
      <c r="G204" s="4"/>
      <c r="H204" s="5"/>
      <c r="I204" s="5"/>
    </row>
    <row r="205" spans="7:9" x14ac:dyDescent="0.35">
      <c r="G205" s="4"/>
      <c r="H205" s="5"/>
      <c r="I205" s="5"/>
    </row>
    <row r="206" spans="7:9" x14ac:dyDescent="0.35">
      <c r="G206" s="4"/>
      <c r="H206" s="5"/>
      <c r="I206" s="5"/>
    </row>
    <row r="207" spans="7:9" x14ac:dyDescent="0.35">
      <c r="G207" s="4"/>
      <c r="H207" s="5"/>
      <c r="I207" s="5"/>
    </row>
    <row r="208" spans="7:9" x14ac:dyDescent="0.35">
      <c r="G208" s="4"/>
      <c r="H208" s="5"/>
      <c r="I208" s="5"/>
    </row>
    <row r="209" spans="7:9" x14ac:dyDescent="0.35">
      <c r="G209" s="4"/>
      <c r="H209" s="5"/>
      <c r="I209" s="5"/>
    </row>
    <row r="210" spans="7:9" x14ac:dyDescent="0.35">
      <c r="G210" s="4"/>
      <c r="H210" s="5"/>
      <c r="I210" s="5"/>
    </row>
    <row r="211" spans="7:9" x14ac:dyDescent="0.35">
      <c r="G211" s="4"/>
      <c r="H211" s="5"/>
      <c r="I211" s="5"/>
    </row>
    <row r="212" spans="7:9" x14ac:dyDescent="0.35">
      <c r="G212" s="4"/>
      <c r="H212" s="5"/>
      <c r="I212" s="5"/>
    </row>
    <row r="213" spans="7:9" x14ac:dyDescent="0.35">
      <c r="G213" s="4"/>
      <c r="H213" s="5"/>
      <c r="I213" s="5"/>
    </row>
    <row r="214" spans="7:9" x14ac:dyDescent="0.35">
      <c r="G214" s="4"/>
      <c r="H214" s="5"/>
      <c r="I214" s="5"/>
    </row>
    <row r="215" spans="7:9" x14ac:dyDescent="0.35">
      <c r="G215" s="4"/>
      <c r="H215" s="5"/>
      <c r="I215" s="5"/>
    </row>
    <row r="216" spans="7:9" x14ac:dyDescent="0.35">
      <c r="G216" s="4"/>
      <c r="H216" s="5"/>
      <c r="I216" s="5"/>
    </row>
    <row r="217" spans="7:9" x14ac:dyDescent="0.35">
      <c r="G217" s="4"/>
      <c r="H217" s="5"/>
      <c r="I217" s="5"/>
    </row>
    <row r="218" spans="7:9" x14ac:dyDescent="0.35">
      <c r="G218" s="4"/>
      <c r="H218" s="5"/>
      <c r="I218" s="5"/>
    </row>
    <row r="219" spans="7:9" x14ac:dyDescent="0.35">
      <c r="G219" s="4"/>
      <c r="H219" s="5"/>
      <c r="I219" s="5"/>
    </row>
    <row r="220" spans="7:9" x14ac:dyDescent="0.35">
      <c r="G220" s="4"/>
      <c r="H220" s="5"/>
      <c r="I220" s="5"/>
    </row>
    <row r="221" spans="7:9" x14ac:dyDescent="0.35">
      <c r="G221" s="4"/>
      <c r="H221" s="5"/>
      <c r="I221" s="5"/>
    </row>
    <row r="222" spans="7:9" x14ac:dyDescent="0.35">
      <c r="G222" s="4"/>
      <c r="H222" s="5"/>
      <c r="I222" s="5"/>
    </row>
    <row r="223" spans="7:9" x14ac:dyDescent="0.35">
      <c r="G223" s="4"/>
      <c r="H223" s="5"/>
      <c r="I223" s="5"/>
    </row>
    <row r="224" spans="7:9" x14ac:dyDescent="0.35">
      <c r="G224" s="4"/>
      <c r="H224" s="5"/>
      <c r="I224" s="5"/>
    </row>
    <row r="225" spans="7:9" x14ac:dyDescent="0.35">
      <c r="G225" s="4"/>
      <c r="H225" s="5"/>
      <c r="I225" s="5"/>
    </row>
    <row r="226" spans="7:9" x14ac:dyDescent="0.35">
      <c r="G226" s="4"/>
      <c r="H226" s="5"/>
      <c r="I226" s="5"/>
    </row>
    <row r="227" spans="7:9" x14ac:dyDescent="0.35">
      <c r="G227" s="4"/>
      <c r="H227" s="5"/>
      <c r="I227" s="5"/>
    </row>
    <row r="228" spans="7:9" x14ac:dyDescent="0.35">
      <c r="G228" s="4"/>
      <c r="H228" s="5"/>
      <c r="I228" s="5"/>
    </row>
    <row r="229" spans="7:9" x14ac:dyDescent="0.35">
      <c r="G229" s="4"/>
      <c r="H229" s="5"/>
      <c r="I229" s="5"/>
    </row>
    <row r="230" spans="7:9" x14ac:dyDescent="0.35">
      <c r="G230" s="4"/>
      <c r="H230" s="5"/>
      <c r="I230" s="5"/>
    </row>
    <row r="231" spans="7:9" x14ac:dyDescent="0.35">
      <c r="G231" s="4"/>
      <c r="H231" s="5"/>
      <c r="I231" s="5"/>
    </row>
    <row r="232" spans="7:9" x14ac:dyDescent="0.35">
      <c r="G232" s="4"/>
      <c r="H232" s="5"/>
      <c r="I232" s="5"/>
    </row>
    <row r="233" spans="7:9" x14ac:dyDescent="0.35">
      <c r="G233" s="4"/>
      <c r="H233" s="5"/>
      <c r="I233" s="5"/>
    </row>
    <row r="234" spans="7:9" x14ac:dyDescent="0.35">
      <c r="G234" s="4"/>
      <c r="H234" s="5"/>
      <c r="I234" s="5"/>
    </row>
    <row r="235" spans="7:9" x14ac:dyDescent="0.35">
      <c r="G235" s="4"/>
      <c r="H235" s="5"/>
      <c r="I235" s="5"/>
    </row>
    <row r="236" spans="7:9" x14ac:dyDescent="0.35">
      <c r="G236" s="4"/>
      <c r="H236" s="5"/>
      <c r="I236" s="5"/>
    </row>
    <row r="237" spans="7:9" x14ac:dyDescent="0.35">
      <c r="G237" s="4"/>
      <c r="H237" s="5"/>
      <c r="I237" s="5"/>
    </row>
    <row r="238" spans="7:9" x14ac:dyDescent="0.35">
      <c r="G238" s="4"/>
      <c r="H238" s="5"/>
      <c r="I238" s="5"/>
    </row>
    <row r="239" spans="7:9" x14ac:dyDescent="0.35">
      <c r="G239" s="4"/>
      <c r="H239" s="5"/>
      <c r="I239" s="5"/>
    </row>
    <row r="240" spans="7:9" x14ac:dyDescent="0.35">
      <c r="G240" s="4"/>
      <c r="H240" s="5"/>
      <c r="I240" s="5"/>
    </row>
    <row r="241" spans="7:9" x14ac:dyDescent="0.35">
      <c r="G241" s="4"/>
      <c r="H241" s="5"/>
      <c r="I241" s="5"/>
    </row>
    <row r="242" spans="7:9" x14ac:dyDescent="0.35">
      <c r="G242" s="4"/>
      <c r="H242" s="5"/>
      <c r="I242" s="5"/>
    </row>
    <row r="243" spans="7:9" x14ac:dyDescent="0.35">
      <c r="G243" s="4"/>
      <c r="H243" s="5"/>
      <c r="I243" s="5"/>
    </row>
    <row r="244" spans="7:9" x14ac:dyDescent="0.35">
      <c r="G244" s="4"/>
      <c r="H244" s="5"/>
      <c r="I244" s="5"/>
    </row>
    <row r="245" spans="7:9" x14ac:dyDescent="0.35">
      <c r="G245" s="4"/>
      <c r="H245" s="5"/>
      <c r="I245" s="5"/>
    </row>
    <row r="246" spans="7:9" x14ac:dyDescent="0.35">
      <c r="G246" s="4"/>
      <c r="H246" s="5"/>
      <c r="I246" s="5"/>
    </row>
    <row r="247" spans="7:9" x14ac:dyDescent="0.35">
      <c r="G247" s="4"/>
      <c r="H247" s="5"/>
      <c r="I247" s="5"/>
    </row>
    <row r="248" spans="7:9" x14ac:dyDescent="0.35">
      <c r="G248" s="4"/>
      <c r="H248" s="5"/>
      <c r="I248" s="5"/>
    </row>
    <row r="249" spans="7:9" x14ac:dyDescent="0.35">
      <c r="G249" s="4"/>
      <c r="H249" s="5"/>
      <c r="I249" s="5"/>
    </row>
    <row r="250" spans="7:9" x14ac:dyDescent="0.35">
      <c r="G250" s="4"/>
      <c r="H250" s="5"/>
      <c r="I250" s="5"/>
    </row>
    <row r="251" spans="7:9" x14ac:dyDescent="0.35">
      <c r="G251" s="4"/>
      <c r="H251" s="5"/>
      <c r="I251" s="5"/>
    </row>
    <row r="252" spans="7:9" x14ac:dyDescent="0.35">
      <c r="G252" s="4"/>
      <c r="H252" s="5"/>
      <c r="I252" s="5"/>
    </row>
    <row r="253" spans="7:9" x14ac:dyDescent="0.35">
      <c r="G253" s="4"/>
      <c r="H253" s="5"/>
      <c r="I253" s="5"/>
    </row>
    <row r="254" spans="7:9" x14ac:dyDescent="0.35">
      <c r="G254" s="4"/>
      <c r="H254" s="5"/>
      <c r="I254" s="5"/>
    </row>
    <row r="255" spans="7:9" x14ac:dyDescent="0.35">
      <c r="G255" s="4"/>
      <c r="H255" s="5"/>
      <c r="I255" s="5"/>
    </row>
    <row r="256" spans="7:9" x14ac:dyDescent="0.35">
      <c r="G256" s="4"/>
      <c r="H256" s="5"/>
      <c r="I256" s="5"/>
    </row>
    <row r="257" spans="7:9" x14ac:dyDescent="0.35">
      <c r="G257" s="4"/>
      <c r="H257" s="5"/>
      <c r="I257" s="5"/>
    </row>
    <row r="258" spans="7:9" x14ac:dyDescent="0.35">
      <c r="G258" s="4"/>
      <c r="H258" s="5"/>
      <c r="I258" s="5"/>
    </row>
    <row r="259" spans="7:9" x14ac:dyDescent="0.35">
      <c r="G259" s="4"/>
      <c r="H259" s="5"/>
      <c r="I259" s="5"/>
    </row>
    <row r="260" spans="7:9" x14ac:dyDescent="0.35">
      <c r="G260" s="4"/>
      <c r="H260" s="5"/>
      <c r="I260" s="5"/>
    </row>
    <row r="261" spans="7:9" x14ac:dyDescent="0.35">
      <c r="G261" s="4"/>
      <c r="H261" s="5"/>
      <c r="I261" s="5"/>
    </row>
    <row r="262" spans="7:9" x14ac:dyDescent="0.35">
      <c r="G262" s="4"/>
      <c r="H262" s="5"/>
      <c r="I262" s="5"/>
    </row>
    <row r="263" spans="7:9" x14ac:dyDescent="0.35">
      <c r="G263" s="4"/>
      <c r="H263" s="5"/>
      <c r="I26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^KLSE_monthly</vt:lpstr>
      <vt:lpstr>0104.KL_monthly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tys</cp:lastModifiedBy>
  <dcterms:created xsi:type="dcterms:W3CDTF">2022-08-16T15:28:06Z</dcterms:created>
  <dcterms:modified xsi:type="dcterms:W3CDTF">2022-08-18T00:26:26Z</dcterms:modified>
</cp:coreProperties>
</file>