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shunsuke/Library/Mobile Documents/3L68KQB4HG~com~readdle~CommonDocuments/Documents/DS勉強/市場リスク/"/>
    </mc:Choice>
  </mc:AlternateContent>
  <xr:revisionPtr revIDLastSave="0" documentId="13_ncr:20001_{7FFEC669-AE19-7C4E-9321-98C8C3577E83}" xr6:coauthVersionLast="36" xr6:coauthVersionMax="36" xr10:uidLastSave="{00000000-0000-0000-0000-000000000000}"/>
  <bookViews>
    <workbookView xWindow="0" yWindow="500" windowWidth="25600" windowHeight="15500" activeTab="1" xr2:uid="{15BCC845-0B33-EF40-A653-8A2C05FB771F}"/>
  </bookViews>
  <sheets>
    <sheet name="6.1" sheetId="8" r:id="rId1"/>
    <sheet name="6.2" sheetId="9" r:id="rId2"/>
    <sheet name="6.3" sheetId="10" r:id="rId3"/>
  </sheets>
  <definedNames>
    <definedName name="_xlnm._FilterDatabase" localSheetId="1" hidden="1">'6.2'!$B$27:$B$37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9" l="1"/>
  <c r="E24" i="9"/>
  <c r="E23" i="9"/>
  <c r="E22" i="9"/>
  <c r="E21" i="9"/>
  <c r="E20" i="9"/>
  <c r="E19" i="9"/>
  <c r="E18" i="9"/>
  <c r="E17" i="9"/>
  <c r="E16" i="9"/>
  <c r="E15" i="9"/>
  <c r="E35" i="9"/>
  <c r="D37" i="9"/>
  <c r="E37" i="9" s="1"/>
  <c r="D36" i="9"/>
  <c r="E36" i="9" s="1"/>
  <c r="D35" i="9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F28" i="9" s="1"/>
  <c r="G28" i="9" s="1"/>
  <c r="G12" i="9"/>
  <c r="G11" i="9"/>
  <c r="G10" i="9"/>
  <c r="G9" i="9"/>
  <c r="G8" i="9"/>
  <c r="G7" i="9"/>
  <c r="G6" i="9"/>
  <c r="G5" i="9"/>
  <c r="G4" i="9"/>
  <c r="G3" i="9"/>
  <c r="E13" i="8"/>
  <c r="E12" i="8"/>
  <c r="E11" i="8"/>
  <c r="E10" i="8"/>
  <c r="E9" i="8"/>
  <c r="E8" i="8"/>
  <c r="E7" i="8"/>
  <c r="E6" i="8"/>
  <c r="E5" i="8"/>
  <c r="E4" i="8"/>
  <c r="D4" i="8"/>
  <c r="D13" i="8"/>
  <c r="D12" i="8"/>
  <c r="D11" i="8"/>
  <c r="D10" i="8"/>
  <c r="D9" i="8"/>
  <c r="D8" i="8"/>
  <c r="D7" i="8"/>
  <c r="D6" i="8"/>
  <c r="D5" i="8"/>
  <c r="D3" i="8"/>
  <c r="E3" i="8" l="1"/>
</calcChain>
</file>

<file path=xl/sharedStrings.xml><?xml version="1.0" encoding="utf-8"?>
<sst xmlns="http://schemas.openxmlformats.org/spreadsheetml/2006/main" count="33" uniqueCount="30">
  <si>
    <t>z1</t>
    <phoneticPr fontId="1"/>
  </si>
  <si>
    <t>P(z1)</t>
    <phoneticPr fontId="1"/>
  </si>
  <si>
    <t>X</t>
    <phoneticPr fontId="1"/>
  </si>
  <si>
    <t>累積P(z1)</t>
    <rPh sb="0" eb="2">
      <t>ルイセキ</t>
    </rPh>
    <phoneticPr fontId="1"/>
  </si>
  <si>
    <t>評価日</t>
    <phoneticPr fontId="1"/>
  </si>
  <si>
    <t>平均値</t>
    <phoneticPr fontId="1"/>
  </si>
  <si>
    <t>標準偏差</t>
    <phoneticPr fontId="1"/>
  </si>
  <si>
    <t>99%VaR</t>
    <phoneticPr fontId="1"/>
  </si>
  <si>
    <t>実績値</t>
  </si>
  <si>
    <t>実績値</t>
    <phoneticPr fontId="1"/>
  </si>
  <si>
    <t>F(x)</t>
    <phoneticPr fontId="1"/>
  </si>
  <si>
    <t>sort_F(x)</t>
    <phoneticPr fontId="1"/>
  </si>
  <si>
    <t>(k-0.5)/10</t>
    <phoneticPr fontId="1"/>
  </si>
  <si>
    <t>abs(sort_F(x)-(k-0.5)/10)</t>
    <phoneticPr fontId="1"/>
  </si>
  <si>
    <t>z2</t>
    <phoneticPr fontId="1"/>
  </si>
  <si>
    <t>比較</t>
    <rPh sb="0" eb="2">
      <t>ヒカク</t>
    </rPh>
    <phoneticPr fontId="1"/>
  </si>
  <si>
    <t>z3</t>
    <phoneticPr fontId="1"/>
  </si>
  <si>
    <t>モデルA</t>
    <phoneticPr fontId="1"/>
  </si>
  <si>
    <t>モデルB</t>
    <phoneticPr fontId="1"/>
  </si>
  <si>
    <t>モデルC</t>
    <phoneticPr fontId="1"/>
  </si>
  <si>
    <t>モデルD</t>
    <phoneticPr fontId="1"/>
  </si>
  <si>
    <t>超過回数z1</t>
    <rPh sb="0" eb="2">
      <t>チョウカ</t>
    </rPh>
    <phoneticPr fontId="1"/>
  </si>
  <si>
    <t>分布適合度z2</t>
    <phoneticPr fontId="1"/>
  </si>
  <si>
    <t>VaR値z3</t>
    <rPh sb="0" eb="1">
      <t>アタイ</t>
    </rPh>
    <phoneticPr fontId="1"/>
  </si>
  <si>
    <t>評価日数：1000</t>
    <rPh sb="0" eb="4">
      <t>：</t>
    </rPh>
    <phoneticPr fontId="1"/>
  </si>
  <si>
    <t>モデルC：VaRを大きめ取っており、そのため超過回数が少なくなっている。</t>
    <rPh sb="0" eb="1">
      <t>オオキメｎ</t>
    </rPh>
    <phoneticPr fontId="1"/>
  </si>
  <si>
    <t>モデルB：分布適合度は他のモデルと比べてとても良いモデルとなっている。</t>
    <rPh sb="0" eb="5">
      <t>ブンプテキゴウド</t>
    </rPh>
    <phoneticPr fontId="1"/>
  </si>
  <si>
    <t>モデルD：モデルCとは逆にVaRを小さめに取っており、そのため超過回数が大きくなっている。</t>
    <rPh sb="0" eb="1">
      <t>ギャクニ</t>
    </rPh>
    <phoneticPr fontId="1"/>
  </si>
  <si>
    <t>モデルA：z1が他のモデルと比べて大きく、また分布適合度が他のモデルと比べて悪い。</t>
    <rPh sb="0" eb="1">
      <t>オオキスギルタメ</t>
    </rPh>
    <phoneticPr fontId="1"/>
  </si>
  <si>
    <t>z2'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</si>
</sst>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2">
      <alignment vertical="center"/>
    </xf>
    <xf numFmtId="0" fontId="0" fillId="0" borderId="0" xfId="0">
      <alignment vertical="center"/>
    </xf>
  </cellXfs>
  <cellStyles count="3">
    <cellStyle name="アクセント 1" xfId="1" builtinId="29"/>
    <cellStyle name="アクセント 2" xfId="2" builtinId="3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B452-E3AA-B043-9029-C51E076D1F5B}">
  <dimension ref="B2:E13"/>
  <sheetViews>
    <sheetView workbookViewId="0">
      <selection activeCell="G8" sqref="G8"/>
    </sheetView>
  </sheetViews>
  <sheetFormatPr baseColWidth="10" defaultRowHeight="20"/>
  <sheetData>
    <row r="2" spans="2:5">
      <c r="B2" s="1" t="s">
        <v>2</v>
      </c>
      <c r="C2" s="1" t="s">
        <v>0</v>
      </c>
      <c r="D2" s="1" t="s">
        <v>1</v>
      </c>
      <c r="E2" s="1" t="s">
        <v>3</v>
      </c>
    </row>
    <row r="3" spans="2:5">
      <c r="B3">
        <v>250</v>
      </c>
      <c r="C3">
        <v>0</v>
      </c>
      <c r="D3">
        <f>COMBIN($B$3,$C3)*(1/100)^($C3)*(99/100)^($B$3-$C3)</f>
        <v>8.1058516162181127E-2</v>
      </c>
      <c r="E3">
        <f>SUM($D$3:$D3)</f>
        <v>8.1058516162181127E-2</v>
      </c>
    </row>
    <row r="4" spans="2:5">
      <c r="C4">
        <v>1</v>
      </c>
      <c r="D4">
        <f>COMBIN($B$3,$C4)*(1/100)^($C4)*(99/100)^($B$3-$C4)</f>
        <v>0.20469322263177048</v>
      </c>
      <c r="E4">
        <f>SUM($D$3:$D4)</f>
        <v>0.2857517387939516</v>
      </c>
    </row>
    <row r="5" spans="2:5">
      <c r="C5">
        <v>2</v>
      </c>
      <c r="D5">
        <f>COMBIN($B$3,$C5)*(1/100)^($C5)*(99/100)^($B$3-$C5)</f>
        <v>0.25741723452177206</v>
      </c>
      <c r="E5">
        <f>SUM($D$3:$D5)</f>
        <v>0.54316897331572367</v>
      </c>
    </row>
    <row r="6" spans="2:5">
      <c r="C6">
        <v>3</v>
      </c>
      <c r="D6">
        <f>COMBIN($B$3,$C6)*(1/100)^($C6)*(99/100)^($B$3-$C6)</f>
        <v>0.21494772444915647</v>
      </c>
      <c r="E6">
        <f>SUM($D$3:$D6)</f>
        <v>0.75811669776488011</v>
      </c>
    </row>
    <row r="7" spans="2:5">
      <c r="C7">
        <v>4</v>
      </c>
      <c r="D7">
        <f>COMBIN($B$3,$C7)*(1/100)^($C7)*(99/100)^($B$3-$C7)</f>
        <v>0.13407092913874152</v>
      </c>
      <c r="E7">
        <f>SUM($D$3:$D7)</f>
        <v>0.89218762690362163</v>
      </c>
    </row>
    <row r="8" spans="2:5">
      <c r="C8">
        <v>5</v>
      </c>
      <c r="D8">
        <f>COMBIN($B$3,$C8)*(1/100)^($C8)*(99/100)^($B$3-$C8)</f>
        <v>6.6629189026526092E-2</v>
      </c>
      <c r="E8">
        <f>SUM($D$3:$D8)</f>
        <v>0.95881681593014778</v>
      </c>
    </row>
    <row r="9" spans="2:5">
      <c r="C9">
        <v>6</v>
      </c>
      <c r="D9">
        <f>COMBIN($B$3,$C9)*(1/100)^($C9)*(99/100)^($B$3-$C9)</f>
        <v>2.74817362146446E-2</v>
      </c>
      <c r="E9">
        <f>SUM($D$3:$D9)</f>
        <v>0.98629855214479234</v>
      </c>
    </row>
    <row r="10" spans="2:5">
      <c r="C10">
        <v>7</v>
      </c>
      <c r="D10">
        <f>COMBIN($B$3,$C10)*(1/100)^($C10)*(99/100)^($B$3-$C10)</f>
        <v>9.6761091433957905E-3</v>
      </c>
      <c r="E10">
        <f>SUM($D$3:$D10)</f>
        <v>0.99597466128818812</v>
      </c>
    </row>
    <row r="11" spans="2:5">
      <c r="C11">
        <v>8</v>
      </c>
      <c r="D11">
        <f>COMBIN($B$3,$C11)*(1/100)^($C11)*(99/100)^($B$3-$C11)</f>
        <v>2.9688062144509818E-3</v>
      </c>
      <c r="E11">
        <f>SUM($D$3:$D11)</f>
        <v>0.99894346750263907</v>
      </c>
    </row>
    <row r="12" spans="2:5">
      <c r="C12">
        <v>9</v>
      </c>
      <c r="D12">
        <f>COMBIN($B$3,$C12)*(1/100)^($C12)*(99/100)^($B$3-$C12)</f>
        <v>8.0634242861631598E-4</v>
      </c>
      <c r="E12">
        <f>SUM($D$3:$D12)</f>
        <v>0.9997498099312554</v>
      </c>
    </row>
    <row r="13" spans="2:5">
      <c r="C13">
        <v>10</v>
      </c>
      <c r="D13">
        <f>COMBIN($B$3,$C13)*(1/100)^($C13)*(99/100)^($B$3-$C13)</f>
        <v>1.9629143969346683E-4</v>
      </c>
      <c r="E13">
        <f>SUM($D$3:$D13)</f>
        <v>0.99994610137094886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2B60-6321-DE40-90C0-07D0E5F45876}">
  <dimension ref="B2:G50"/>
  <sheetViews>
    <sheetView tabSelected="1" topLeftCell="A27" zoomScaleNormal="100" workbookViewId="0">
      <selection activeCell="D42" sqref="D42"/>
    </sheetView>
  </sheetViews>
  <sheetFormatPr baseColWidth="10" defaultRowHeight="20"/>
  <cols>
    <col min="5" max="5" width="23.140625" bestFit="1" customWidth="1"/>
  </cols>
  <sheetData>
    <row r="2" spans="2:7">
      <c r="B2" s="1" t="s">
        <v>4</v>
      </c>
      <c r="C2" s="1" t="s">
        <v>5</v>
      </c>
      <c r="D2" s="1" t="s">
        <v>6</v>
      </c>
      <c r="E2" s="1" t="s">
        <v>7</v>
      </c>
      <c r="F2" s="1" t="s">
        <v>9</v>
      </c>
      <c r="G2" s="1" t="s">
        <v>10</v>
      </c>
    </row>
    <row r="3" spans="2:7">
      <c r="B3">
        <v>1</v>
      </c>
      <c r="C3">
        <v>0</v>
      </c>
      <c r="D3">
        <v>1.2</v>
      </c>
      <c r="E3">
        <v>-2.8</v>
      </c>
      <c r="F3">
        <v>1.5</v>
      </c>
      <c r="G3">
        <f>_xlfn.NORM.DIST(F3,C3,D3,TRUE)</f>
        <v>0.89435022633314476</v>
      </c>
    </row>
    <row r="4" spans="2:7">
      <c r="B4">
        <v>2</v>
      </c>
      <c r="C4">
        <v>0</v>
      </c>
      <c r="D4">
        <v>1</v>
      </c>
      <c r="E4">
        <v>-2.33</v>
      </c>
      <c r="F4">
        <v>-2.5</v>
      </c>
      <c r="G4">
        <f>_xlfn.NORM.DIST(F4,C4,D4,TRUE)</f>
        <v>6.2096653257761331E-3</v>
      </c>
    </row>
    <row r="5" spans="2:7">
      <c r="B5">
        <v>3</v>
      </c>
      <c r="C5">
        <v>0.1</v>
      </c>
      <c r="D5">
        <v>1.2</v>
      </c>
      <c r="E5">
        <v>-2.8</v>
      </c>
      <c r="F5">
        <v>0.1</v>
      </c>
      <c r="G5">
        <f>_xlfn.NORM.DIST(F5,C5,D5,TRUE)</f>
        <v>0.5</v>
      </c>
    </row>
    <row r="6" spans="2:7">
      <c r="B6">
        <v>4</v>
      </c>
      <c r="C6">
        <v>0</v>
      </c>
      <c r="D6">
        <v>1</v>
      </c>
      <c r="E6">
        <v>-2.33</v>
      </c>
      <c r="F6">
        <v>0.2</v>
      </c>
      <c r="G6">
        <f>_xlfn.NORM.DIST(F6,C6,D6,TRUE)</f>
        <v>0.57925970943910299</v>
      </c>
    </row>
    <row r="7" spans="2:7">
      <c r="B7">
        <v>5</v>
      </c>
      <c r="C7">
        <v>0</v>
      </c>
      <c r="D7">
        <v>1.2</v>
      </c>
      <c r="E7">
        <v>-2.8</v>
      </c>
      <c r="F7">
        <v>1.1000000000000001</v>
      </c>
      <c r="G7">
        <f>_xlfn.NORM.DIST(F7,C7,D7,TRUE)</f>
        <v>0.82034133083521465</v>
      </c>
    </row>
    <row r="8" spans="2:7">
      <c r="B8">
        <v>6</v>
      </c>
      <c r="C8">
        <v>0.1</v>
      </c>
      <c r="D8">
        <v>1</v>
      </c>
      <c r="E8">
        <v>-2.23</v>
      </c>
      <c r="F8">
        <v>-2.5</v>
      </c>
      <c r="G8">
        <f>_xlfn.NORM.DIST(F8,C8,D8,TRUE)</f>
        <v>4.6611880237187476E-3</v>
      </c>
    </row>
    <row r="9" spans="2:7">
      <c r="B9">
        <v>7</v>
      </c>
      <c r="C9">
        <v>0</v>
      </c>
      <c r="D9">
        <v>1.2</v>
      </c>
      <c r="E9">
        <v>-2.8</v>
      </c>
      <c r="F9">
        <v>0</v>
      </c>
      <c r="G9">
        <f>_xlfn.NORM.DIST(F9,C9,D9,TRUE)</f>
        <v>0.5</v>
      </c>
    </row>
    <row r="10" spans="2:7">
      <c r="B10">
        <v>8</v>
      </c>
      <c r="C10">
        <v>0</v>
      </c>
      <c r="D10">
        <v>1</v>
      </c>
      <c r="E10">
        <v>-2.33</v>
      </c>
      <c r="F10">
        <v>0.5</v>
      </c>
      <c r="G10">
        <f>_xlfn.NORM.DIST(F10,C10,D10,TRUE)</f>
        <v>0.69146246127401312</v>
      </c>
    </row>
    <row r="11" spans="2:7">
      <c r="B11">
        <v>9</v>
      </c>
      <c r="C11">
        <v>0.1</v>
      </c>
      <c r="D11">
        <v>1.2</v>
      </c>
      <c r="E11">
        <v>-2.7</v>
      </c>
      <c r="F11">
        <v>0.3</v>
      </c>
      <c r="G11">
        <f>_xlfn.NORM.DIST(F11,C11,D11,TRUE)</f>
        <v>0.56618383261090366</v>
      </c>
    </row>
    <row r="12" spans="2:7">
      <c r="B12">
        <v>10</v>
      </c>
      <c r="C12">
        <v>0.1</v>
      </c>
      <c r="D12">
        <v>1.2</v>
      </c>
      <c r="E12">
        <v>-2.7</v>
      </c>
      <c r="F12">
        <v>-0.6</v>
      </c>
      <c r="G12">
        <f>_xlfn.NORM.DIST(F12,C12,D12,TRUE)</f>
        <v>0.27983446359970565</v>
      </c>
    </row>
    <row r="14" spans="2:7">
      <c r="B14" s="1"/>
      <c r="C14" s="1" t="s">
        <v>8</v>
      </c>
      <c r="D14" s="1" t="s">
        <v>7</v>
      </c>
      <c r="E14" s="1" t="s">
        <v>15</v>
      </c>
      <c r="F14" s="1" t="s">
        <v>0</v>
      </c>
    </row>
    <row r="15" spans="2:7">
      <c r="B15">
        <v>1</v>
      </c>
      <c r="C15">
        <v>1.5</v>
      </c>
      <c r="D15">
        <v>-2.8</v>
      </c>
      <c r="E15" t="b">
        <f>C15&lt;D15</f>
        <v>0</v>
      </c>
      <c r="F15">
        <v>2</v>
      </c>
    </row>
    <row r="16" spans="2:7">
      <c r="B16">
        <v>2</v>
      </c>
      <c r="C16">
        <v>-2.5</v>
      </c>
      <c r="D16">
        <v>-2.33</v>
      </c>
      <c r="E16" t="b">
        <f t="shared" ref="E16:E24" si="0">C16&lt;D16</f>
        <v>1</v>
      </c>
    </row>
    <row r="17" spans="2:7">
      <c r="B17">
        <v>3</v>
      </c>
      <c r="C17">
        <v>0.1</v>
      </c>
      <c r="D17">
        <v>-2.8</v>
      </c>
      <c r="E17" t="b">
        <f t="shared" si="0"/>
        <v>0</v>
      </c>
    </row>
    <row r="18" spans="2:7">
      <c r="B18">
        <v>4</v>
      </c>
      <c r="C18">
        <v>0.2</v>
      </c>
      <c r="D18">
        <v>-2.33</v>
      </c>
      <c r="E18" t="b">
        <f t="shared" si="0"/>
        <v>0</v>
      </c>
    </row>
    <row r="19" spans="2:7">
      <c r="B19">
        <v>5</v>
      </c>
      <c r="C19">
        <v>1.1000000000000001</v>
      </c>
      <c r="D19">
        <v>-2.8</v>
      </c>
      <c r="E19" t="b">
        <f t="shared" si="0"/>
        <v>0</v>
      </c>
    </row>
    <row r="20" spans="2:7">
      <c r="B20">
        <v>6</v>
      </c>
      <c r="C20">
        <v>-2.5</v>
      </c>
      <c r="D20">
        <v>-2.23</v>
      </c>
      <c r="E20" t="b">
        <f t="shared" si="0"/>
        <v>1</v>
      </c>
    </row>
    <row r="21" spans="2:7">
      <c r="B21">
        <v>7</v>
      </c>
      <c r="C21">
        <v>0</v>
      </c>
      <c r="D21">
        <v>-2.8</v>
      </c>
      <c r="E21" t="b">
        <f t="shared" si="0"/>
        <v>0</v>
      </c>
    </row>
    <row r="22" spans="2:7">
      <c r="B22">
        <v>8</v>
      </c>
      <c r="C22">
        <v>0.5</v>
      </c>
      <c r="D22">
        <v>-2.33</v>
      </c>
      <c r="E22" t="b">
        <f t="shared" si="0"/>
        <v>0</v>
      </c>
    </row>
    <row r="23" spans="2:7">
      <c r="B23">
        <v>9</v>
      </c>
      <c r="C23">
        <v>0.3</v>
      </c>
      <c r="D23">
        <v>-2.7</v>
      </c>
      <c r="E23" t="b">
        <f t="shared" si="0"/>
        <v>0</v>
      </c>
    </row>
    <row r="24" spans="2:7">
      <c r="B24">
        <v>10</v>
      </c>
      <c r="C24">
        <v>-0.6</v>
      </c>
      <c r="D24">
        <v>-2.7</v>
      </c>
      <c r="E24" t="b">
        <f t="shared" si="0"/>
        <v>0</v>
      </c>
    </row>
    <row r="27" spans="2:7">
      <c r="B27" s="1"/>
      <c r="C27" s="1" t="s">
        <v>11</v>
      </c>
      <c r="D27" s="1" t="s">
        <v>12</v>
      </c>
      <c r="E27" s="1" t="s">
        <v>13</v>
      </c>
      <c r="F27" s="1" t="s">
        <v>29</v>
      </c>
      <c r="G27" s="1" t="s">
        <v>14</v>
      </c>
    </row>
    <row r="28" spans="2:7">
      <c r="B28">
        <v>1</v>
      </c>
      <c r="C28">
        <v>4.6611880237187476E-3</v>
      </c>
      <c r="D28">
        <f>(B28-0.5)/10</f>
        <v>0.05</v>
      </c>
      <c r="E28">
        <f>ABS(C28-D28)</f>
        <v>4.5338811976281257E-2</v>
      </c>
      <c r="F28">
        <f>SUM(E28:E37)/10</f>
        <v>6.497337149796388E-2</v>
      </c>
      <c r="G28">
        <f>F28*(100/0.5)</f>
        <v>12.994674299592775</v>
      </c>
    </row>
    <row r="29" spans="2:7">
      <c r="B29">
        <v>2</v>
      </c>
      <c r="C29">
        <v>6.2096653257761331E-3</v>
      </c>
      <c r="D29">
        <f t="shared" ref="D29:D37" si="1">(B29-0.5)/10</f>
        <v>0.15</v>
      </c>
      <c r="E29">
        <f t="shared" ref="E29:E37" si="2">ABS(C29-D29)</f>
        <v>0.14379033467422386</v>
      </c>
    </row>
    <row r="30" spans="2:7">
      <c r="B30">
        <v>3</v>
      </c>
      <c r="C30">
        <v>0.27983446359970565</v>
      </c>
      <c r="D30">
        <f t="shared" si="1"/>
        <v>0.25</v>
      </c>
      <c r="E30">
        <f t="shared" si="2"/>
        <v>2.9834463599705652E-2</v>
      </c>
    </row>
    <row r="31" spans="2:7">
      <c r="B31">
        <v>4</v>
      </c>
      <c r="C31">
        <v>0.5</v>
      </c>
      <c r="D31">
        <f t="shared" si="1"/>
        <v>0.35</v>
      </c>
      <c r="E31">
        <f t="shared" si="2"/>
        <v>0.15000000000000002</v>
      </c>
    </row>
    <row r="32" spans="2:7">
      <c r="B32">
        <v>5</v>
      </c>
      <c r="C32">
        <v>0.5</v>
      </c>
      <c r="D32">
        <f t="shared" si="1"/>
        <v>0.45</v>
      </c>
      <c r="E32">
        <f t="shared" si="2"/>
        <v>4.9999999999999989E-2</v>
      </c>
    </row>
    <row r="33" spans="2:5">
      <c r="B33">
        <v>6</v>
      </c>
      <c r="C33">
        <v>0.56618383261090366</v>
      </c>
      <c r="D33">
        <f t="shared" si="1"/>
        <v>0.55000000000000004</v>
      </c>
      <c r="E33">
        <f t="shared" si="2"/>
        <v>1.6183832610903615E-2</v>
      </c>
    </row>
    <row r="34" spans="2:5">
      <c r="B34">
        <v>7</v>
      </c>
      <c r="C34">
        <v>0.57925970943910299</v>
      </c>
      <c r="D34">
        <f t="shared" si="1"/>
        <v>0.65</v>
      </c>
      <c r="E34">
        <f t="shared" si="2"/>
        <v>7.0740290560897034E-2</v>
      </c>
    </row>
    <row r="35" spans="2:5">
      <c r="B35">
        <v>8</v>
      </c>
      <c r="C35">
        <v>0.69146246127401312</v>
      </c>
      <c r="D35">
        <f t="shared" si="1"/>
        <v>0.75</v>
      </c>
      <c r="E35">
        <f t="shared" si="2"/>
        <v>5.8537538725986882E-2</v>
      </c>
    </row>
    <row r="36" spans="2:5">
      <c r="B36">
        <v>9</v>
      </c>
      <c r="C36">
        <v>0.82034133083521465</v>
      </c>
      <c r="D36">
        <f t="shared" si="1"/>
        <v>0.85</v>
      </c>
      <c r="E36">
        <f t="shared" si="2"/>
        <v>2.9658669164785323E-2</v>
      </c>
    </row>
    <row r="37" spans="2:5">
      <c r="B37">
        <v>10</v>
      </c>
      <c r="C37">
        <v>0.89435022633314476</v>
      </c>
      <c r="D37">
        <f t="shared" si="1"/>
        <v>0.95</v>
      </c>
      <c r="E37">
        <f t="shared" si="2"/>
        <v>5.5649773666855196E-2</v>
      </c>
    </row>
    <row r="40" spans="2:5">
      <c r="B40" s="1"/>
      <c r="C40" s="1" t="s">
        <v>7</v>
      </c>
      <c r="D40" s="1" t="s">
        <v>16</v>
      </c>
    </row>
    <row r="41" spans="2:5">
      <c r="B41">
        <v>1</v>
      </c>
      <c r="C41">
        <v>-2.8</v>
      </c>
      <c r="D41">
        <f>ABS(SUM(C41:C50)/10)</f>
        <v>2.5819999999999999</v>
      </c>
    </row>
    <row r="42" spans="2:5">
      <c r="B42">
        <v>2</v>
      </c>
      <c r="C42">
        <v>-2.33</v>
      </c>
    </row>
    <row r="43" spans="2:5">
      <c r="B43">
        <v>3</v>
      </c>
      <c r="C43">
        <v>-2.8</v>
      </c>
    </row>
    <row r="44" spans="2:5">
      <c r="B44">
        <v>4</v>
      </c>
      <c r="C44">
        <v>-2.33</v>
      </c>
    </row>
    <row r="45" spans="2:5">
      <c r="B45">
        <v>5</v>
      </c>
      <c r="C45">
        <v>-2.8</v>
      </c>
    </row>
    <row r="46" spans="2:5">
      <c r="B46">
        <v>6</v>
      </c>
      <c r="C46">
        <v>-2.23</v>
      </c>
    </row>
    <row r="47" spans="2:5">
      <c r="B47">
        <v>7</v>
      </c>
      <c r="C47">
        <v>-2.8</v>
      </c>
    </row>
    <row r="48" spans="2:5">
      <c r="B48">
        <v>8</v>
      </c>
      <c r="C48">
        <v>-2.33</v>
      </c>
    </row>
    <row r="49" spans="2:3">
      <c r="B49">
        <v>9</v>
      </c>
      <c r="C49">
        <v>-2.7</v>
      </c>
    </row>
    <row r="50" spans="2:3">
      <c r="B50">
        <v>10</v>
      </c>
      <c r="C50">
        <v>-2.7</v>
      </c>
    </row>
  </sheetData>
  <autoFilter ref="B27:B37" xr:uid="{CC8926A4-BFB8-2E4A-B0EC-40464FFA6BED}">
    <sortState ref="B28:B37">
      <sortCondition ref="B27:B37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F62C-B320-1546-BEE0-AD5C28D37AAF}">
  <dimension ref="B2:I12"/>
  <sheetViews>
    <sheetView workbookViewId="0">
      <selection activeCell="B9" sqref="B9:I9"/>
    </sheetView>
  </sheetViews>
  <sheetFormatPr baseColWidth="10" defaultRowHeight="20"/>
  <cols>
    <col min="3" max="3" width="10.28515625" bestFit="1" customWidth="1"/>
    <col min="4" max="4" width="12" bestFit="1" customWidth="1"/>
    <col min="5" max="5" width="8.42578125" bestFit="1" customWidth="1"/>
  </cols>
  <sheetData>
    <row r="2" spans="2:9">
      <c r="B2" t="s">
        <v>24</v>
      </c>
    </row>
    <row r="3" spans="2:9">
      <c r="C3" s="1" t="s">
        <v>21</v>
      </c>
      <c r="D3" s="1" t="s">
        <v>22</v>
      </c>
      <c r="E3" s="1" t="s">
        <v>23</v>
      </c>
    </row>
    <row r="4" spans="2:9">
      <c r="B4" s="2" t="s">
        <v>17</v>
      </c>
      <c r="C4">
        <v>40</v>
      </c>
      <c r="D4">
        <v>3.05</v>
      </c>
      <c r="E4">
        <v>0.14399999999999999</v>
      </c>
    </row>
    <row r="5" spans="2:9">
      <c r="B5" s="2" t="s">
        <v>18</v>
      </c>
      <c r="C5">
        <v>18</v>
      </c>
      <c r="D5">
        <v>1.83</v>
      </c>
      <c r="E5">
        <v>0.13300000000000001</v>
      </c>
    </row>
    <row r="6" spans="2:9">
      <c r="B6" s="2" t="s">
        <v>19</v>
      </c>
      <c r="C6">
        <v>3</v>
      </c>
      <c r="D6">
        <v>2.75</v>
      </c>
      <c r="E6">
        <v>0.16300000000000001</v>
      </c>
    </row>
    <row r="7" spans="2:9">
      <c r="B7" s="2" t="s">
        <v>20</v>
      </c>
      <c r="C7">
        <v>30</v>
      </c>
      <c r="D7">
        <v>2.25</v>
      </c>
      <c r="E7">
        <v>0.11</v>
      </c>
    </row>
    <row r="9" spans="2:9">
      <c r="B9" s="3" t="s">
        <v>28</v>
      </c>
      <c r="C9" s="3"/>
      <c r="D9" s="3"/>
      <c r="E9" s="3"/>
      <c r="F9" s="3"/>
      <c r="G9" s="3"/>
      <c r="H9" s="3"/>
      <c r="I9" s="3"/>
    </row>
    <row r="10" spans="2:9">
      <c r="B10" s="3" t="s">
        <v>26</v>
      </c>
      <c r="C10" s="3"/>
      <c r="D10" s="3"/>
      <c r="E10" s="3"/>
      <c r="F10" s="3"/>
      <c r="G10" s="3"/>
      <c r="H10" s="3"/>
      <c r="I10" s="3"/>
    </row>
    <row r="11" spans="2:9">
      <c r="B11" s="3" t="s">
        <v>25</v>
      </c>
      <c r="C11" s="3"/>
      <c r="D11" s="3"/>
      <c r="E11" s="3"/>
      <c r="F11" s="3"/>
      <c r="G11" s="3"/>
      <c r="H11" s="3"/>
      <c r="I11" s="3"/>
    </row>
    <row r="12" spans="2:9">
      <c r="B12" s="3" t="s">
        <v>27</v>
      </c>
      <c r="C12" s="3"/>
      <c r="D12" s="3"/>
      <c r="E12" s="3"/>
      <c r="F12" s="3"/>
      <c r="G12" s="3"/>
      <c r="H12" s="3"/>
      <c r="I12" s="3"/>
    </row>
  </sheetData>
  <mergeCells count="4">
    <mergeCell ref="B9:I9"/>
    <mergeCell ref="B10:I10"/>
    <mergeCell ref="B11:I11"/>
    <mergeCell ref="B12:I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6.1</vt:lpstr>
      <vt:lpstr>6.2</vt:lpstr>
      <vt:lpstr>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t.shunsuke.1117@outlook.jp</dc:creator>
  <cp:lastModifiedBy>t.shunsuke.1117@outlook.jp</cp:lastModifiedBy>
  <dcterms:created xsi:type="dcterms:W3CDTF">2021-02-21T09:14:25Z</dcterms:created>
  <dcterms:modified xsi:type="dcterms:W3CDTF">2021-03-31T06:55:25Z</dcterms:modified>
</cp:coreProperties>
</file>