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tanakahda/Desktop/project-management-toolbox/008_リスクマネジメント/"/>
    </mc:Choice>
  </mc:AlternateContent>
  <xr:revisionPtr revIDLastSave="0" documentId="13_ncr:1_{622CC82C-2485-EF4B-9DE0-E1153E67010F}" xr6:coauthVersionLast="47" xr6:coauthVersionMax="47" xr10:uidLastSave="{00000000-0000-0000-0000-000000000000}"/>
  <bookViews>
    <workbookView xWindow="28820" yWindow="620" windowWidth="38380" windowHeight="20100" activeTab="1" xr2:uid="{9379850F-FB90-5E47-B116-C5679F625322}"/>
  </bookViews>
  <sheets>
    <sheet name="README" sheetId="8" r:id="rId1"/>
    <sheet name="リスク登録簿" sheetId="5" r:id="rId2"/>
    <sheet name="課題管理表" sheetId="6" r:id="rId3"/>
    <sheet name="Properties" sheetId="2" r:id="rId4"/>
    <sheet name="Properties_課題等級" sheetId="7" r:id="rId5"/>
    <sheet name="Properties_リスク等級"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9" i="6" l="1"/>
  <c r="H18" i="6"/>
  <c r="H17" i="6"/>
  <c r="H16" i="6"/>
  <c r="H15" i="6"/>
  <c r="H14" i="6"/>
  <c r="H13" i="6"/>
  <c r="H12" i="6"/>
  <c r="H11" i="6"/>
  <c r="H10" i="6"/>
  <c r="H9" i="6"/>
  <c r="H8" i="6"/>
  <c r="H7" i="6"/>
  <c r="H6" i="6"/>
  <c r="H5" i="6"/>
  <c r="H4" i="6"/>
  <c r="I19" i="5"/>
  <c r="I18" i="5"/>
  <c r="I17" i="5"/>
  <c r="I16" i="5"/>
  <c r="I15" i="5"/>
  <c r="I14" i="5"/>
  <c r="J14" i="5" s="1"/>
  <c r="I13" i="5"/>
  <c r="J13" i="5" s="1"/>
  <c r="I12" i="5"/>
  <c r="I11" i="5"/>
  <c r="I10" i="5"/>
  <c r="I9" i="5"/>
  <c r="I8" i="5"/>
  <c r="I7" i="5"/>
  <c r="I6" i="5"/>
  <c r="J6" i="5" s="1"/>
  <c r="I5" i="5"/>
  <c r="I4" i="5"/>
  <c r="J4" i="5" s="1"/>
  <c r="J19" i="5"/>
  <c r="J18" i="5"/>
  <c r="J17" i="5"/>
  <c r="J16" i="5"/>
  <c r="J15" i="5"/>
  <c r="J12" i="5"/>
  <c r="J11" i="5"/>
  <c r="J10" i="5"/>
  <c r="J9" i="5"/>
  <c r="J8" i="5"/>
  <c r="J7" i="5"/>
  <c r="J5" i="5"/>
  <c r="A19" i="6"/>
  <c r="A18" i="6"/>
  <c r="A17" i="6"/>
  <c r="A16" i="6"/>
  <c r="A15" i="6"/>
  <c r="A14" i="6"/>
  <c r="A13" i="6"/>
  <c r="A12" i="6"/>
  <c r="A11" i="6"/>
  <c r="A10" i="6"/>
  <c r="A9" i="6"/>
  <c r="A8" i="6"/>
  <c r="A7" i="6"/>
  <c r="A6" i="6"/>
  <c r="A5" i="6"/>
  <c r="A4" i="6"/>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<sst xmlns="http://schemas.openxmlformats.org/spreadsheetml/2006/main" count="121" uniqueCount="82">
  <si>
    <t>リスクの発生確率</t>
    <phoneticPr fontId="4"/>
  </si>
  <si>
    <t>ステータス</t>
  </si>
  <si>
    <t>意味</t>
  </si>
  <si>
    <t>非常にまれに発生する</t>
  </si>
  <si>
    <t>まれに発生する</t>
  </si>
  <si>
    <t>どちらともいえない</t>
  </si>
  <si>
    <t>起きる可能性が高い</t>
  </si>
  <si>
    <t>ほぼ確実に起きる</t>
  </si>
  <si>
    <t>リスクの影響度</t>
    <phoneticPr fontId="4"/>
  </si>
  <si>
    <t>影響は極めて小さい。</t>
    <rPh sb="0" eb="2">
      <t xml:space="preserve">エイキョウ </t>
    </rPh>
    <rPh sb="3" eb="4">
      <t xml:space="preserve">キワメテ </t>
    </rPh>
    <rPh sb="6" eb="7">
      <t xml:space="preserve">チイサイ </t>
    </rPh>
    <phoneticPr fontId="4"/>
  </si>
  <si>
    <t>影響は極めて甚大。</t>
    <rPh sb="0" eb="2">
      <t xml:space="preserve">エイキョウ </t>
    </rPh>
    <rPh sb="3" eb="4">
      <t xml:space="preserve">キワメテ </t>
    </rPh>
    <rPh sb="6" eb="8">
      <t xml:space="preserve">ジンダイ </t>
    </rPh>
    <phoneticPr fontId="4"/>
  </si>
  <si>
    <t>リスクの対応戦略</t>
  </si>
  <si>
    <t>受容</t>
  </si>
  <si>
    <t>軽減</t>
  </si>
  <si>
    <t>転嫁</t>
  </si>
  <si>
    <t>回避</t>
  </si>
  <si>
    <t>エスカレーション</t>
  </si>
  <si>
    <t>脅威が起きたときに対処する。</t>
  </si>
  <si>
    <t>リスク事象の発生確率や影響度を受容可能な限界値以下にまで減少させる
より簡潔なプロセスの採用、より多くのテストの実施、より安定したサプライヤーの選定などが軽減策の例です。</t>
  </si>
  <si>
    <t>脅威への対応責任も合わせて、第三者に移転することです。
リスク転嫁の手段は多様で、保険や担保、保証などがあります。</t>
  </si>
  <si>
    <t>脅威を完全に取り除くために、プロジェクト計画を変更する。
スケジュールの延長、戦略の変更、スコープの縮小などがこれに該当します。</t>
  </si>
  <si>
    <t>プロジェクトメンバーだけで対応できない場合、上位決裁者へエスカレーションします。</t>
  </si>
  <si>
    <t>リスクの状態</t>
    <phoneticPr fontId="4"/>
  </si>
  <si>
    <t>対応中</t>
  </si>
  <si>
    <t>解決</t>
  </si>
  <si>
    <t>発生</t>
  </si>
  <si>
    <t>リスクの対応策の実行状態の場合</t>
    <rPh sb="0" eb="2">
      <t>リスク</t>
    </rPh>
    <rPh sb="4" eb="6">
      <t xml:space="preserve">タイオウ </t>
    </rPh>
    <rPh sb="6" eb="7">
      <t xml:space="preserve">サク </t>
    </rPh>
    <rPh sb="8" eb="10">
      <t xml:space="preserve">ジッコウ </t>
    </rPh>
    <rPh sb="10" eb="12">
      <t xml:space="preserve">ジョウタイ </t>
    </rPh>
    <rPh sb="13" eb="15">
      <t xml:space="preserve">バアイ </t>
    </rPh>
    <phoneticPr fontId="4"/>
  </si>
  <si>
    <t>リスクへの対応によって、リスクが消滅した場合。</t>
    <rPh sb="0" eb="2">
      <t>リスク</t>
    </rPh>
    <rPh sb="5" eb="7">
      <t xml:space="preserve">タイオウ </t>
    </rPh>
    <rPh sb="16" eb="18">
      <t xml:space="preserve">ショウメツ </t>
    </rPh>
    <rPh sb="20" eb="22">
      <t xml:space="preserve">バアイ </t>
    </rPh>
    <phoneticPr fontId="4"/>
  </si>
  <si>
    <t>リスクが顕在化した場合。
発生した場合は、リスク登録簿は完了扱いにして課題管理表へ転載して事後対応を管理する。</t>
    <rPh sb="4" eb="7">
      <t xml:space="preserve">ケンザイカ </t>
    </rPh>
    <rPh sb="9" eb="11">
      <t xml:space="preserve">バアイ </t>
    </rPh>
    <rPh sb="14" eb="16">
      <t xml:space="preserve">ハッセイ </t>
    </rPh>
    <rPh sb="18" eb="20">
      <t xml:space="preserve">バアイ </t>
    </rPh>
    <rPh sb="25" eb="27">
      <t xml:space="preserve">トウロク </t>
    </rPh>
    <rPh sb="27" eb="28">
      <t xml:space="preserve">ボ </t>
    </rPh>
    <rPh sb="29" eb="31">
      <t xml:space="preserve">カンリョウ </t>
    </rPh>
    <rPh sb="31" eb="32">
      <t xml:space="preserve">アツカイ </t>
    </rPh>
    <rPh sb="36" eb="38">
      <t xml:space="preserve">カダイ </t>
    </rPh>
    <rPh sb="38" eb="40">
      <t xml:space="preserve">カンリ </t>
    </rPh>
    <rPh sb="40" eb="41">
      <t>ヒョウ</t>
    </rPh>
    <rPh sb="42" eb="44">
      <t xml:space="preserve">テンサイ </t>
    </rPh>
    <rPh sb="46" eb="48">
      <t xml:space="preserve">ジゴ </t>
    </rPh>
    <rPh sb="48" eb="50">
      <t xml:space="preserve">タイオウ </t>
    </rPh>
    <rPh sb="51" eb="53">
      <t xml:space="preserve">カンリ </t>
    </rPh>
    <phoneticPr fontId="4"/>
  </si>
  <si>
    <t>課題の状態</t>
    <rPh sb="0" eb="2">
      <t xml:space="preserve">カダイ </t>
    </rPh>
    <phoneticPr fontId="4"/>
  </si>
  <si>
    <t>課題の対応策の実行状態の場合</t>
    <rPh sb="0" eb="2">
      <t xml:space="preserve">カダイ </t>
    </rPh>
    <rPh sb="3" eb="6">
      <t xml:space="preserve">タイオウサク </t>
    </rPh>
    <rPh sb="7" eb="9">
      <t xml:space="preserve">ジッコウ </t>
    </rPh>
    <rPh sb="9" eb="11">
      <t xml:space="preserve">ジョウタイ </t>
    </rPh>
    <rPh sb="12" eb="14">
      <t xml:space="preserve">バアイ </t>
    </rPh>
    <phoneticPr fontId="4"/>
  </si>
  <si>
    <t>課題が解決した場合</t>
    <rPh sb="0" eb="2">
      <t xml:space="preserve">カダイ </t>
    </rPh>
    <rPh sb="3" eb="5">
      <t xml:space="preserve">カイケツ </t>
    </rPh>
    <rPh sb="7" eb="9">
      <t xml:space="preserve">バアイ </t>
    </rPh>
    <phoneticPr fontId="4"/>
  </si>
  <si>
    <t>課題の影響度</t>
    <rPh sb="0" eb="2">
      <t xml:space="preserve">カダイ </t>
    </rPh>
    <phoneticPr fontId="4"/>
  </si>
  <si>
    <t>影響は極めて小さい。場合によっては受容する。</t>
    <rPh sb="0" eb="2">
      <t xml:space="preserve">エイキョウ </t>
    </rPh>
    <rPh sb="3" eb="4">
      <t xml:space="preserve">キワメテ </t>
    </rPh>
    <rPh sb="6" eb="7">
      <t xml:space="preserve">チイサイ </t>
    </rPh>
    <rPh sb="10" eb="12">
      <t xml:space="preserve">バアイ </t>
    </rPh>
    <rPh sb="17" eb="19">
      <t xml:space="preserve">ジュヨウ </t>
    </rPh>
    <phoneticPr fontId="4"/>
  </si>
  <si>
    <t>影響は極めて甚大。すぐに対策する。</t>
    <rPh sb="0" eb="2">
      <t xml:space="preserve">エイキョウ </t>
    </rPh>
    <rPh sb="3" eb="4">
      <t xml:space="preserve">キワメテ </t>
    </rPh>
    <rPh sb="6" eb="8">
      <t xml:space="preserve">ジンダイ </t>
    </rPh>
    <rPh sb="12" eb="14">
      <t xml:space="preserve">タイサク </t>
    </rPh>
    <phoneticPr fontId="4"/>
  </si>
  <si>
    <t>下限</t>
  </si>
  <si>
    <t>上限</t>
  </si>
  <si>
    <t>高</t>
  </si>
  <si>
    <t>中</t>
  </si>
  <si>
    <t>低</t>
  </si>
  <si>
    <t>係数の参考文献</t>
    <rPh sb="0" eb="2">
      <t xml:space="preserve">ケイスウ </t>
    </rPh>
    <rPh sb="3" eb="7">
      <t>サンコウブンｋ</t>
    </rPh>
    <phoneticPr fontId="4"/>
  </si>
  <si>
    <t>https://ssaits.jp/promapedia/method/paim.html</t>
    <phoneticPr fontId="4"/>
  </si>
  <si>
    <t>https://example.com</t>
    <phoneticPr fontId="4"/>
  </si>
  <si>
    <t>2024/1/9（田中）：1/10に代替技術検討会を開催することに決定</t>
    <rPh sb="7" eb="8">
      <t xml:space="preserve">タナカ </t>
    </rPh>
    <rPh sb="9" eb="11">
      <t xml:space="preserve">タナカ </t>
    </rPh>
    <rPh sb="18" eb="20">
      <t xml:space="preserve">ダイタイ </t>
    </rPh>
    <rPh sb="20" eb="22">
      <t xml:space="preserve">ギジュツ </t>
    </rPh>
    <rPh sb="22" eb="25">
      <t xml:space="preserve">ケントウカイ </t>
    </rPh>
    <rPh sb="26" eb="28">
      <t xml:space="preserve">カイサイ </t>
    </rPh>
    <rPh sb="33" eb="35">
      <t xml:space="preserve">ケッテイ </t>
    </rPh>
    <phoneticPr fontId="4"/>
  </si>
  <si>
    <t>田中</t>
    <rPh sb="0" eb="2">
      <t xml:space="preserve">タナカ </t>
    </rPh>
    <phoneticPr fontId="4"/>
  </si>
  <si>
    <t>メンバーの確保しやすい代替技術を検討する</t>
    <rPh sb="5" eb="7">
      <t xml:space="preserve">カクホ </t>
    </rPh>
    <rPh sb="11" eb="13">
      <t>ダイタイ</t>
    </rPh>
    <rPh sb="13" eb="15">
      <t xml:space="preserve">ギジュツ </t>
    </rPh>
    <rPh sb="16" eb="18">
      <t xml:space="preserve">ケントウ </t>
    </rPh>
    <phoneticPr fontId="4"/>
  </si>
  <si>
    <t>大石</t>
    <rPh sb="0" eb="2">
      <t>オオイシ</t>
    </rPh>
    <phoneticPr fontId="4"/>
  </si>
  <si>
    <t>例）新技術に対応可能なメンバーが確保できない</t>
    <rPh sb="0" eb="1">
      <t xml:space="preserve">レイ </t>
    </rPh>
    <rPh sb="2" eb="5">
      <t xml:space="preserve">シンギジュツ </t>
    </rPh>
    <rPh sb="6" eb="8">
      <t xml:space="preserve">タイオウ </t>
    </rPh>
    <rPh sb="8" eb="10">
      <t xml:space="preserve">カノウ </t>
    </rPh>
    <rPh sb="16" eb="18">
      <t xml:space="preserve">カクホ </t>
    </rPh>
    <phoneticPr fontId="4"/>
  </si>
  <si>
    <t>例）調達</t>
    <rPh sb="0" eb="1">
      <t xml:space="preserve">レイ </t>
    </rPh>
    <rPh sb="2" eb="4">
      <t xml:space="preserve">チョウタツ </t>
    </rPh>
    <phoneticPr fontId="4"/>
  </si>
  <si>
    <t>参照先</t>
    <rPh sb="0" eb="3">
      <t xml:space="preserve">サンショウサキ </t>
    </rPh>
    <phoneticPr fontId="4"/>
  </si>
  <si>
    <t>概況</t>
    <rPh sb="0" eb="2">
      <t xml:space="preserve">ガイキョウ </t>
    </rPh>
    <phoneticPr fontId="4"/>
  </si>
  <si>
    <t>リスク
オーナー</t>
  </si>
  <si>
    <t>対応期限</t>
    <rPh sb="0" eb="2">
      <t xml:space="preserve">タイオウ </t>
    </rPh>
    <rPh sb="2" eb="4">
      <t xml:space="preserve">キゲン </t>
    </rPh>
    <phoneticPr fontId="4"/>
  </si>
  <si>
    <t>状態</t>
  </si>
  <si>
    <t>対応策</t>
  </si>
  <si>
    <t>対応
戦略</t>
  </si>
  <si>
    <t>等級</t>
  </si>
  <si>
    <t>リスクスコア</t>
  </si>
  <si>
    <t>影響度</t>
  </si>
  <si>
    <t>発生
確率</t>
  </si>
  <si>
    <t>評価者</t>
  </si>
  <si>
    <t>特定者</t>
  </si>
  <si>
    <t>特定日
(yyyy/MM/dd)</t>
  </si>
  <si>
    <t>事象</t>
    <phoneticPr fontId="4"/>
  </si>
  <si>
    <t>分類</t>
  </si>
  <si>
    <t>対応経過</t>
    <rPh sb="0" eb="2">
      <t xml:space="preserve">タイオウ </t>
    </rPh>
    <rPh sb="2" eb="4">
      <t xml:space="preserve">ケイカ </t>
    </rPh>
    <phoneticPr fontId="4"/>
  </si>
  <si>
    <t>リスク対応策</t>
  </si>
  <si>
    <t>リスク分析</t>
  </si>
  <si>
    <t>リスク特定</t>
  </si>
  <si>
    <t>NO</t>
  </si>
  <si>
    <t>課題の特定</t>
    <rPh sb="0" eb="2">
      <t xml:space="preserve">カダイ </t>
    </rPh>
    <phoneticPr fontId="4"/>
  </si>
  <si>
    <t>影響分析</t>
    <rPh sb="0" eb="2">
      <t xml:space="preserve">エイキョウ </t>
    </rPh>
    <phoneticPr fontId="4"/>
  </si>
  <si>
    <t>課題対応策</t>
    <rPh sb="0" eb="2">
      <t xml:space="preserve">カダイ </t>
    </rPh>
    <phoneticPr fontId="4"/>
  </si>
  <si>
    <t>影響度</t>
    <rPh sb="0" eb="3">
      <t xml:space="preserve">エイキョウド </t>
    </rPh>
    <phoneticPr fontId="4"/>
  </si>
  <si>
    <t>等級</t>
    <rPh sb="0" eb="2">
      <t xml:space="preserve">トウキュウ </t>
    </rPh>
    <phoneticPr fontId="4"/>
  </si>
  <si>
    <t>対応者</t>
    <rPh sb="0" eb="3">
      <t xml:space="preserve">タイオウシャ </t>
    </rPh>
    <phoneticPr fontId="4"/>
  </si>
  <si>
    <t>例）新技術に対応可能なメンバーが確保できない（リスク登録簿#1）</t>
    <rPh sb="0" eb="1">
      <t xml:space="preserve">レイ </t>
    </rPh>
    <rPh sb="2" eb="5">
      <t xml:space="preserve">シンギジュツ </t>
    </rPh>
    <rPh sb="6" eb="8">
      <t xml:space="preserve">タイオウ </t>
    </rPh>
    <rPh sb="8" eb="10">
      <t xml:space="preserve">カノウ </t>
    </rPh>
    <rPh sb="16" eb="18">
      <t xml:space="preserve">カクホ </t>
    </rPh>
    <rPh sb="26" eb="29">
      <t xml:space="preserve">トウロクボ </t>
    </rPh>
    <phoneticPr fontId="4"/>
  </si>
  <si>
    <t>大石</t>
    <rPh sb="0" eb="2">
      <t xml:space="preserve">オオイシ </t>
    </rPh>
    <phoneticPr fontId="4"/>
  </si>
  <si>
    <t>参考文献：https://ssaits.jp/promapedia/method/paim.html</t>
    <rPh sb="0" eb="4">
      <t>サンコ</t>
    </rPh>
    <phoneticPr fontId="1"/>
  </si>
  <si>
    <t>（出典）鈴木安而『図解入門よくわかる 最新PMBOK第6版の基本』秀和システム、2018年、243頁</t>
    <phoneticPr fontId="1"/>
  </si>
  <si>
    <t>リスクの影響度の定義の例</t>
    <phoneticPr fontId="1"/>
  </si>
  <si>
    <t>リスク等級の定義の例</t>
    <rPh sb="3" eb="5">
      <t xml:space="preserve">トウキュウ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</si>
</sst>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游ゴシック"/>
      <family val="2"/>
      <charset val="128"/>
      <scheme val="minor"/>
    </font>
    <font>
      <sz val="6"/>
      <name val="游ゴシック"/>
      <family val="2"/>
      <charset val="128"/>
      <scheme val="minor"/>
    </font>
    <font>
      <sz val="10"/>
      <color rgb="FF000000"/>
      <name val="Arial"/>
      <family val="2"/>
    </font>
    <font>
      <sz val="10"/>
      <color rgb="FF434343"/>
      <name val="Arial"/>
      <family val="2"/>
    </font>
    <font>
      <sz val="6"/>
      <name val="Yu Gothic"/>
      <family val="3"/>
      <charset val="128"/>
    </font>
    <font>
      <sz val="10"/>
      <color theme="1"/>
      <name val="Arial"/>
      <family val="2"/>
    </font>
    <font>
      <sz val="10"/>
      <name val="Arial"/>
      <family val="2"/>
    </font>
    <font>
      <u/>
      <sz val="10"/>
      <color theme="10"/>
      <name val="Arial"/>
      <family val="2"/>
    </font>
    <font>
      <sz val="8"/>
      <color theme="1"/>
      <name val="Meiryo"/>
      <family val="2"/>
      <charset val="128"/>
    </font>
    <font>
      <sz val="10"/>
      <color rgb="FFFFFFFF"/>
      <name val="Arial"/>
      <family val="2"/>
    </font>
    <font>
      <b/>
      <sz val="10"/>
      <color rgb="FF434343"/>
      <name val="Arial"/>
      <family val="2"/>
    </font>
    <font>
      <b/>
      <sz val="10"/>
      <color rgb="FFFFFFFF"/>
      <name val="Arial"/>
      <family val="2"/>
    </font>
    <font>
      <sz val="16"/>
      <color rgb="FF434343"/>
      <name val="Arial"/>
      <family val="2"/>
    </font>
    <font>
      <b/>
      <sz val="12"/>
      <color theme="1"/>
      <name val="游ゴシック"/>
      <family val="3"/>
      <charset val="128"/>
      <scheme val="minor"/>
    </font>
  </fonts>
  <fills count="11">
    <fill>
      <patternFill patternType="none"/>
    </fill>
    <fill>
      <patternFill patternType="gray125"/>
    </fill>
    <fill>
      <patternFill patternType="solid">
        <fgColor rgb="FFF3F3F3"/>
        <bgColor rgb="FFF3F3F3"/>
      </patternFill>
    </fill>
    <fill>
      <patternFill patternType="solid">
        <fgColor rgb="FFD9D9D9"/>
        <bgColor rgb="FFD9D9D9"/>
      </patternFill>
    </fill>
    <fill>
      <patternFill patternType="solid">
        <fgColor rgb="FFE06666"/>
        <bgColor rgb="FFE06666"/>
      </patternFill>
    </fill>
    <fill>
      <patternFill patternType="solid">
        <fgColor rgb="FFFFF2CC"/>
        <bgColor rgb="FFFFF2CC"/>
      </patternFill>
    </fill>
    <fill>
      <patternFill patternType="solid">
        <fgColor rgb="FFCFE2F3"/>
        <bgColor rgb="FFCFE2F3"/>
      </patternFill>
    </fill>
    <fill>
      <patternFill patternType="solid">
        <fgColor rgb="FF666666"/>
        <bgColor rgb="FF666666"/>
      </patternFill>
    </fill>
    <fill>
      <patternFill patternType="solid">
        <fgColor rgb="FFEFEFEF"/>
        <bgColor rgb="FFEFEFEF"/>
      </patternFill>
    </fill>
    <fill>
      <patternFill patternType="solid">
        <fgColor theme="1" tint="0.34998626667073579"/>
        <bgColor indexed="64"/>
      </patternFill>
    </fill>
    <fill>
      <patternFill patternType="solid">
        <fgColor theme="1" tint="0.34998626667073579"/>
        <bgColor rgb="FF666666"/>
      </patternFill>
    </fill>
  </fills>
  <borders count="19">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alignment vertical="center"/>
    </xf>
    <xf numFmtId="0" fontId="2" fillId="0" borderId="0"/>
    <xf numFmtId="0" fontId="7" fillId="0" borderId="0" applyNumberFormat="0" applyFill="0" applyBorder="0" applyAlignment="0" applyProtection="0"/>
  </cellStyleXfs>
  <cellXfs count="60">
    <xf numFmtId="0" fontId="0" fillId="0" borderId="0" xfId="0">
      <alignment vertical="center"/>
    </xf>
    <xf numFmtId="0" fontId="3" fillId="2" borderId="2" xfId="1" applyFont="1" applyFill="1" applyBorder="1" applyAlignment="1">
      <alignment vertical="top"/>
    </xf>
    <xf numFmtId="0" fontId="5" fillId="0" borderId="2" xfId="1" applyFont="1" applyBorder="1"/>
    <xf numFmtId="0" fontId="5" fillId="0" borderId="3" xfId="1" applyFont="1" applyBorder="1"/>
    <xf numFmtId="0" fontId="5" fillId="0" borderId="0" xfId="1" applyFont="1"/>
    <xf numFmtId="0" fontId="2" fillId="0" borderId="0" xfId="1"/>
    <xf numFmtId="0" fontId="3" fillId="2" borderId="5" xfId="1" applyFont="1" applyFill="1" applyBorder="1" applyAlignment="1">
      <alignment vertical="top"/>
    </xf>
    <xf numFmtId="0" fontId="5" fillId="0" borderId="5" xfId="1" applyFont="1" applyBorder="1" applyAlignment="1">
      <alignment vertical="top" wrapText="1"/>
    </xf>
    <xf numFmtId="0" fontId="5" fillId="0" borderId="5" xfId="1" applyFont="1" applyBorder="1"/>
    <xf numFmtId="0" fontId="5" fillId="0" borderId="6" xfId="1" applyFont="1" applyBorder="1"/>
    <xf numFmtId="0" fontId="5" fillId="0" borderId="2" xfId="1" applyFont="1" applyBorder="1" applyAlignment="1">
      <alignment wrapText="1"/>
    </xf>
    <xf numFmtId="0" fontId="5" fillId="0" borderId="5" xfId="1" applyFont="1" applyBorder="1" applyAlignment="1">
      <alignment wrapText="1"/>
    </xf>
    <xf numFmtId="0" fontId="5" fillId="3" borderId="7" xfId="1" applyFont="1" applyFill="1" applyBorder="1"/>
    <xf numFmtId="0" fontId="3" fillId="4" borderId="7" xfId="1" applyFont="1" applyFill="1" applyBorder="1" applyAlignment="1">
      <alignment horizontal="center"/>
    </xf>
    <xf numFmtId="0" fontId="5" fillId="0" borderId="7" xfId="1" applyFont="1" applyBorder="1"/>
    <xf numFmtId="0" fontId="3" fillId="5" borderId="7" xfId="1" applyFont="1" applyFill="1" applyBorder="1" applyAlignment="1">
      <alignment horizontal="center"/>
    </xf>
    <xf numFmtId="0" fontId="3" fillId="6" borderId="7" xfId="1" applyFont="1" applyFill="1" applyBorder="1" applyAlignment="1">
      <alignment horizontal="center"/>
    </xf>
    <xf numFmtId="0" fontId="7" fillId="0" borderId="0" xfId="2"/>
    <xf numFmtId="0" fontId="8" fillId="0" borderId="0" xfId="1" applyFont="1"/>
    <xf numFmtId="0" fontId="7" fillId="0" borderId="8" xfId="2" applyBorder="1" applyAlignment="1">
      <alignment vertical="top"/>
    </xf>
    <xf numFmtId="0" fontId="3" fillId="0" borderId="9" xfId="1" applyFont="1" applyBorder="1" applyAlignment="1">
      <alignment vertical="top" wrapText="1"/>
    </xf>
    <xf numFmtId="0" fontId="3" fillId="0" borderId="10" xfId="1" applyFont="1" applyBorder="1" applyAlignment="1">
      <alignment horizontal="center" vertical="center" wrapText="1"/>
    </xf>
    <xf numFmtId="14" fontId="3" fillId="0" borderId="7" xfId="1" applyNumberFormat="1" applyFont="1" applyBorder="1" applyAlignment="1">
      <alignment horizontal="center" vertical="center" wrapText="1"/>
    </xf>
    <xf numFmtId="0" fontId="3" fillId="0" borderId="7" xfId="1" applyFont="1" applyBorder="1" applyAlignment="1">
      <alignment horizontal="center" vertical="center"/>
    </xf>
    <xf numFmtId="0" fontId="3" fillId="0" borderId="7" xfId="1" applyFont="1" applyBorder="1" applyAlignment="1">
      <alignment vertical="top" wrapText="1"/>
    </xf>
    <xf numFmtId="0" fontId="3" fillId="0" borderId="11" xfId="1" applyFont="1" applyBorder="1" applyAlignment="1">
      <alignment horizontal="center" vertical="center" wrapText="1"/>
    </xf>
    <xf numFmtId="0" fontId="3" fillId="2" borderId="10" xfId="1" applyFont="1" applyFill="1" applyBorder="1" applyAlignment="1">
      <alignment horizontal="center" vertical="center"/>
    </xf>
    <xf numFmtId="0" fontId="3" fillId="2" borderId="7" xfId="1" applyFont="1" applyFill="1" applyBorder="1" applyAlignment="1">
      <alignment horizontal="center" vertical="center"/>
    </xf>
    <xf numFmtId="14" fontId="3" fillId="0" borderId="7" xfId="1" applyNumberFormat="1" applyFont="1" applyBorder="1" applyAlignment="1">
      <alignment horizontal="center" vertical="center"/>
    </xf>
    <xf numFmtId="0" fontId="3" fillId="0" borderId="11" xfId="1" applyFont="1" applyBorder="1" applyAlignment="1">
      <alignment vertical="top"/>
    </xf>
    <xf numFmtId="0" fontId="9" fillId="7" borderId="12" xfId="1" applyFont="1" applyFill="1" applyBorder="1" applyAlignment="1">
      <alignment horizontal="center" vertical="center"/>
    </xf>
    <xf numFmtId="0" fontId="9" fillId="7" borderId="9" xfId="1" applyFont="1" applyFill="1" applyBorder="1" applyAlignment="1">
      <alignment horizontal="center" vertical="center"/>
    </xf>
    <xf numFmtId="0" fontId="3" fillId="8" borderId="10" xfId="1" applyFont="1" applyFill="1" applyBorder="1" applyAlignment="1">
      <alignment horizontal="center" vertical="center" wrapText="1"/>
    </xf>
    <xf numFmtId="0" fontId="3" fillId="8" borderId="13" xfId="1" applyFont="1" applyFill="1" applyBorder="1" applyAlignment="1">
      <alignment horizontal="center" vertical="center"/>
    </xf>
    <xf numFmtId="0" fontId="3" fillId="8" borderId="7" xfId="1" applyFont="1" applyFill="1" applyBorder="1" applyAlignment="1">
      <alignment horizontal="center" vertical="center"/>
    </xf>
    <xf numFmtId="0" fontId="3" fillId="8" borderId="11" xfId="1" applyFont="1" applyFill="1" applyBorder="1" applyAlignment="1">
      <alignment horizontal="center" vertical="center"/>
    </xf>
    <xf numFmtId="0" fontId="9" fillId="7" borderId="10" xfId="1" applyFont="1" applyFill="1" applyBorder="1" applyAlignment="1">
      <alignment horizontal="center" vertical="center" wrapText="1"/>
    </xf>
    <xf numFmtId="0" fontId="9" fillId="7" borderId="7" xfId="1" applyFont="1" applyFill="1" applyBorder="1" applyAlignment="1">
      <alignment horizontal="center" vertical="center" wrapText="1"/>
    </xf>
    <xf numFmtId="0" fontId="9" fillId="7" borderId="11" xfId="1" applyFont="1" applyFill="1" applyBorder="1" applyAlignment="1">
      <alignment horizontal="center" vertical="center" wrapText="1"/>
    </xf>
    <xf numFmtId="0" fontId="3" fillId="8" borderId="7" xfId="1" applyFont="1" applyFill="1" applyBorder="1" applyAlignment="1">
      <alignment horizontal="center" vertical="center" wrapText="1"/>
    </xf>
    <xf numFmtId="0" fontId="6" fillId="9" borderId="9" xfId="1" applyFont="1" applyFill="1" applyBorder="1" applyAlignment="1">
      <alignment horizontal="center" vertical="center"/>
    </xf>
    <xf numFmtId="0" fontId="9" fillId="10" borderId="1" xfId="1" applyFont="1" applyFill="1" applyBorder="1" applyAlignment="1">
      <alignment horizontal="center" vertical="center"/>
    </xf>
    <xf numFmtId="0" fontId="5" fillId="0" borderId="0" xfId="1" applyFont="1" applyAlignment="1">
      <alignment horizontal="center"/>
    </xf>
    <xf numFmtId="0" fontId="3" fillId="0" borderId="0" xfId="1" applyFont="1" applyAlignment="1">
      <alignment horizontal="center"/>
    </xf>
    <xf numFmtId="0" fontId="10" fillId="0" borderId="0" xfId="1" applyFont="1" applyAlignment="1">
      <alignment horizontal="center" vertical="center"/>
    </xf>
    <xf numFmtId="0" fontId="9" fillId="7" borderId="18" xfId="1" applyFont="1" applyFill="1" applyBorder="1" applyAlignment="1">
      <alignment horizontal="center" vertical="center" wrapText="1"/>
    </xf>
    <xf numFmtId="14" fontId="3" fillId="0" borderId="7" xfId="1" applyNumberFormat="1" applyFont="1" applyBorder="1" applyAlignment="1">
      <alignment vertical="center"/>
    </xf>
    <xf numFmtId="0" fontId="12" fillId="0" borderId="0" xfId="1" applyFont="1" applyAlignment="1">
      <alignment horizontal="left" vertical="center"/>
    </xf>
    <xf numFmtId="0" fontId="2" fillId="0" borderId="0" xfId="1"/>
    <xf numFmtId="0" fontId="10" fillId="8" borderId="17" xfId="1" applyFont="1" applyFill="1" applyBorder="1" applyAlignment="1">
      <alignment horizontal="center" vertical="center"/>
    </xf>
    <xf numFmtId="0" fontId="6" fillId="0" borderId="16" xfId="1" applyFont="1" applyBorder="1" applyAlignment="1">
      <alignment vertical="center"/>
    </xf>
    <xf numFmtId="0" fontId="6" fillId="0" borderId="14" xfId="1" applyFont="1" applyBorder="1" applyAlignment="1">
      <alignment vertical="center"/>
    </xf>
    <xf numFmtId="0" fontId="11" fillId="7" borderId="15" xfId="1" applyFont="1" applyFill="1" applyBorder="1" applyAlignment="1">
      <alignment horizontal="center" vertical="center"/>
    </xf>
    <xf numFmtId="0" fontId="10" fillId="8" borderId="15" xfId="1" applyFont="1" applyFill="1" applyBorder="1" applyAlignment="1">
      <alignment horizontal="center" vertical="center"/>
    </xf>
    <xf numFmtId="0" fontId="9" fillId="7" borderId="15" xfId="1" applyFont="1" applyFill="1" applyBorder="1" applyAlignment="1">
      <alignment horizontal="center" vertical="center"/>
    </xf>
    <xf numFmtId="0" fontId="9" fillId="7" borderId="14" xfId="1" applyFont="1" applyFill="1" applyBorder="1" applyAlignment="1">
      <alignment horizontal="center" vertical="center"/>
    </xf>
    <xf numFmtId="0" fontId="11" fillId="7" borderId="16" xfId="1" applyFont="1" applyFill="1" applyBorder="1" applyAlignment="1">
      <alignment horizontal="center" vertical="center"/>
    </xf>
    <xf numFmtId="0" fontId="3" fillId="2" borderId="1" xfId="1" applyFont="1" applyFill="1" applyBorder="1" applyAlignment="1">
      <alignment vertical="top"/>
    </xf>
    <xf numFmtId="0" fontId="6" fillId="0" borderId="4" xfId="1" applyFont="1" applyBorder="1"/>
    <xf numFmtId="0" fontId="13" fillId="0" borderId="0" xfId="0" applyFont="1">
      <alignment vertical="center"/>
    </xf>
  </cellXfs>
  <cellStyles count="3">
    <cellStyle name="ハイパーリンク 2" xfId="2" xr:uid="{6BD0299D-68F7-3943-980F-7E13BBC483AE}"/>
    <cellStyle name="標準" xfId="0" builtinId="0"/>
    <cellStyle name="標準 2" xfId="1" xr:uid="{FA2D6FE7-2520-E442-81EE-EFCBE4DA0CAD}"/>
  </cellStyles>
  <dxfs count="9">
    <dxf>
      <font>
        <color rgb="FF000000"/>
      </font>
      <fill>
        <patternFill patternType="solid">
          <fgColor rgb="FFEA9999"/>
          <bgColor rgb="FFEA9999"/>
        </patternFill>
      </fill>
    </dxf>
    <dxf>
      <fill>
        <patternFill patternType="solid">
          <fgColor rgb="FFFFF2CC"/>
          <bgColor rgb="FFFFF2CC"/>
        </patternFill>
      </fill>
    </dxf>
    <dxf>
      <fill>
        <patternFill patternType="solid">
          <fgColor rgb="FFCFE2F3"/>
          <bgColor rgb="FFCFE2F3"/>
        </patternFill>
      </fill>
    </dxf>
    <dxf>
      <fill>
        <patternFill>
          <bgColor theme="0" tint="-0.499984740745262"/>
        </patternFill>
      </fill>
    </dxf>
    <dxf>
      <font>
        <color rgb="FF9C0006"/>
      </font>
      <fill>
        <patternFill>
          <bgColor theme="0" tint="-0.499984740745262"/>
        </patternFill>
      </fill>
    </dxf>
    <dxf>
      <font>
        <color rgb="FF000000"/>
      </font>
      <fill>
        <patternFill patternType="solid">
          <fgColor rgb="FFEA9999"/>
          <bgColor rgb="FFEA9999"/>
        </patternFill>
      </fill>
    </dxf>
    <dxf>
      <fill>
        <patternFill patternType="solid">
          <fgColor rgb="FFFFF2CC"/>
          <bgColor rgb="FFFFF2CC"/>
        </patternFill>
      </fill>
    </dxf>
    <dxf>
      <fill>
        <patternFill patternType="solid">
          <fgColor rgb="FFCFE2F3"/>
          <bgColor rgb="FFCFE2F3"/>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50800</xdr:colOff>
      <xdr:row>2</xdr:row>
      <xdr:rowOff>50800</xdr:rowOff>
    </xdr:from>
    <xdr:to>
      <xdr:col>24</xdr:col>
      <xdr:colOff>228600</xdr:colOff>
      <xdr:row>16</xdr:row>
      <xdr:rowOff>174949</xdr:rowOff>
    </xdr:to>
    <xdr:pic>
      <xdr:nvPicPr>
        <xdr:cNvPr id="2" name="図 1">
          <a:extLst>
            <a:ext uri="{FF2B5EF4-FFF2-40B4-BE49-F238E27FC236}">
              <a16:creationId xmlns:a16="http://schemas.microsoft.com/office/drawing/2014/main" id="{F1594D14-8EFC-184B-AFE7-7022B865B7AE}"/>
            </a:ext>
          </a:extLst>
        </xdr:cNvPr>
        <xdr:cNvPicPr>
          <a:picLocks noChangeAspect="1"/>
        </xdr:cNvPicPr>
      </xdr:nvPicPr>
      <xdr:blipFill>
        <a:blip xmlns:r="http://schemas.openxmlformats.org/officeDocument/2006/relationships" r:embed="rId1"/>
        <a:stretch>
          <a:fillRect/>
        </a:stretch>
      </xdr:blipFill>
      <xdr:spPr>
        <a:xfrm>
          <a:off x="381000" y="558800"/>
          <a:ext cx="7772400" cy="3680149"/>
        </a:xfrm>
        <a:prstGeom prst="rect">
          <a:avLst/>
        </a:prstGeom>
      </xdr:spPr>
    </xdr:pic>
    <xdr:clientData/>
  </xdr:twoCellAnchor>
  <xdr:twoCellAnchor editAs="oneCell">
    <xdr:from>
      <xdr:col>1</xdr:col>
      <xdr:colOff>203200</xdr:colOff>
      <xdr:row>22</xdr:row>
      <xdr:rowOff>101600</xdr:rowOff>
    </xdr:from>
    <xdr:to>
      <xdr:col>22</xdr:col>
      <xdr:colOff>177800</xdr:colOff>
      <xdr:row>35</xdr:row>
      <xdr:rowOff>139700</xdr:rowOff>
    </xdr:to>
    <xdr:pic>
      <xdr:nvPicPr>
        <xdr:cNvPr id="3" name="図 2">
          <a:extLst>
            <a:ext uri="{FF2B5EF4-FFF2-40B4-BE49-F238E27FC236}">
              <a16:creationId xmlns:a16="http://schemas.microsoft.com/office/drawing/2014/main" id="{B9440951-CB9B-B2B7-E0B7-0B86F22DB706}"/>
            </a:ext>
          </a:extLst>
        </xdr:cNvPr>
        <xdr:cNvPicPr>
          <a:picLocks noChangeAspect="1"/>
        </xdr:cNvPicPr>
      </xdr:nvPicPr>
      <xdr:blipFill>
        <a:blip xmlns:r="http://schemas.openxmlformats.org/officeDocument/2006/relationships" r:embed="rId2"/>
        <a:stretch>
          <a:fillRect/>
        </a:stretch>
      </xdr:blipFill>
      <xdr:spPr>
        <a:xfrm>
          <a:off x="533400" y="5689600"/>
          <a:ext cx="6908800" cy="33401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ssaits.jp/promapedia/method/pai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3C2C9-06F3-5C40-A4DB-3E27514E555A}">
  <dimension ref="A1:C37"/>
  <sheetViews>
    <sheetView showGridLines="0" workbookViewId="0">
      <selection activeCell="A22" sqref="A22"/>
    </sheetView>
  </sheetViews>
  <sheetFormatPr baseColWidth="10" defaultColWidth="3.7109375" defaultRowHeight="20"/>
  <sheetData>
    <row r="1" spans="1:1">
      <c r="A1" s="59" t="s">
        <v>80</v>
      </c>
    </row>
    <row r="18" spans="1:3">
      <c r="C18" t="s">
        <v>78</v>
      </c>
    </row>
    <row r="19" spans="1:3">
      <c r="C19" t="s">
        <v>79</v>
      </c>
    </row>
    <row r="22" spans="1:3">
      <c r="A22" s="59" t="s">
        <v>81</v>
      </c>
    </row>
    <row r="37" spans="3:3">
      <c r="C37" t="s">
        <v>78</v>
      </c>
    </row>
  </sheetData>
  <phoneticPr fontId="1"/>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48AC4-D1B1-0442-97EB-E3EE34EBD87D}">
  <sheetPr>
    <tabColor rgb="FFFFFF00"/>
    <outlinePr summaryBelow="0" summaryRight="0"/>
    <pageSetUpPr fitToPage="1"/>
  </sheetPr>
  <dimension ref="A1:Q999"/>
  <sheetViews>
    <sheetView showGridLines="0" tabSelected="1" zoomScale="119" workbookViewId="0">
      <pane ySplit="3" topLeftCell="A4" activePane="bottomLeft" state="frozen"/>
      <selection pane="bottomLeft" activeCell="F23" sqref="F23"/>
    </sheetView>
  </sheetViews>
  <sheetFormatPr baseColWidth="10" defaultColWidth="12.42578125" defaultRowHeight="15" customHeight="1"/>
  <cols>
    <col min="1" max="1" width="3.85546875" style="5" customWidth="1"/>
    <col min="2" max="2" width="14.7109375" style="5" customWidth="1"/>
    <col min="3" max="3" width="43" style="5" customWidth="1"/>
    <col min="4" max="4" width="10.42578125" style="5" customWidth="1"/>
    <col min="5" max="6" width="9.7109375" style="5" customWidth="1"/>
    <col min="7" max="8" width="6.42578125" style="5" customWidth="1"/>
    <col min="9" max="9" width="6.5703125" style="5" customWidth="1"/>
    <col min="10" max="10" width="7.5703125" style="5" customWidth="1"/>
    <col min="11" max="11" width="7.7109375" style="5" customWidth="1"/>
    <col min="12" max="12" width="42.42578125" style="5" customWidth="1"/>
    <col min="13" max="13" width="10.7109375" style="5" customWidth="1"/>
    <col min="14" max="14" width="8.7109375" style="5" customWidth="1"/>
    <col min="15" max="15" width="9.140625" style="5" customWidth="1"/>
    <col min="16" max="17" width="32.5703125" style="5" customWidth="1"/>
    <col min="18" max="16384" width="12.42578125" style="5"/>
  </cols>
  <sheetData>
    <row r="1" spans="1:17" ht="47.25" customHeight="1" thickBot="1">
      <c r="A1" s="47"/>
      <c r="B1" s="48"/>
      <c r="C1" s="48"/>
      <c r="D1" s="48"/>
      <c r="E1" s="44"/>
      <c r="F1" s="44"/>
      <c r="G1" s="44"/>
      <c r="H1" s="44"/>
      <c r="I1" s="44"/>
      <c r="J1" s="44"/>
      <c r="K1" s="44"/>
      <c r="L1" s="44"/>
      <c r="M1" s="44"/>
      <c r="N1" s="44"/>
      <c r="O1" s="44"/>
      <c r="P1" s="43"/>
      <c r="Q1" s="42"/>
    </row>
    <row r="2" spans="1:17" ht="24" customHeight="1">
      <c r="A2" s="41" t="s">
        <v>69</v>
      </c>
      <c r="B2" s="49" t="s">
        <v>68</v>
      </c>
      <c r="C2" s="50"/>
      <c r="D2" s="50"/>
      <c r="E2" s="51"/>
      <c r="F2" s="52" t="s">
        <v>67</v>
      </c>
      <c r="G2" s="50"/>
      <c r="H2" s="50"/>
      <c r="I2" s="50"/>
      <c r="J2" s="51"/>
      <c r="K2" s="53" t="s">
        <v>66</v>
      </c>
      <c r="L2" s="50"/>
      <c r="M2" s="50"/>
      <c r="N2" s="50"/>
      <c r="O2" s="51"/>
      <c r="P2" s="54" t="s">
        <v>65</v>
      </c>
      <c r="Q2" s="55"/>
    </row>
    <row r="3" spans="1:17" ht="30" customHeight="1">
      <c r="A3" s="40"/>
      <c r="B3" s="34" t="s">
        <v>64</v>
      </c>
      <c r="C3" s="34" t="s">
        <v>63</v>
      </c>
      <c r="D3" s="39" t="s">
        <v>62</v>
      </c>
      <c r="E3" s="32" t="s">
        <v>61</v>
      </c>
      <c r="F3" s="38" t="s">
        <v>60</v>
      </c>
      <c r="G3" s="37" t="s">
        <v>59</v>
      </c>
      <c r="H3" s="37" t="s">
        <v>58</v>
      </c>
      <c r="I3" s="37" t="s">
        <v>57</v>
      </c>
      <c r="J3" s="36" t="s">
        <v>56</v>
      </c>
      <c r="K3" s="35" t="s">
        <v>55</v>
      </c>
      <c r="L3" s="34" t="s">
        <v>54</v>
      </c>
      <c r="M3" s="34" t="s">
        <v>53</v>
      </c>
      <c r="N3" s="33" t="s">
        <v>52</v>
      </c>
      <c r="O3" s="32" t="s">
        <v>51</v>
      </c>
      <c r="P3" s="31" t="s">
        <v>50</v>
      </c>
      <c r="Q3" s="30" t="s">
        <v>49</v>
      </c>
    </row>
    <row r="4" spans="1:17" ht="24.75" customHeight="1">
      <c r="A4" s="29">
        <f t="shared" ref="A4:A19" si="0">ROW()-3</f>
        <v>1</v>
      </c>
      <c r="B4" s="24" t="s">
        <v>48</v>
      </c>
      <c r="C4" s="24" t="s">
        <v>47</v>
      </c>
      <c r="D4" s="28">
        <v>45297</v>
      </c>
      <c r="E4" s="21" t="s">
        <v>44</v>
      </c>
      <c r="F4" s="25" t="s">
        <v>46</v>
      </c>
      <c r="G4" s="23">
        <v>0.7</v>
      </c>
      <c r="H4" s="23">
        <v>0.8</v>
      </c>
      <c r="I4" s="27">
        <f>IF(AND($G4&lt;&gt;"",$H4&lt;&gt;""),(G4*H4),"")</f>
        <v>0.55999999999999994</v>
      </c>
      <c r="J4" s="26" t="str">
        <f>IF(I4&lt;&gt;"",IF(
                        AND(Properties_リスク等級!$B$4&lt;=$I4, Properties_リスク等級!$C$4&gt;=$I4),
                        Properties_リスク等級!$A$4,
                        IF(
                                AND(Properties_リスク等級!$B$3&lt;=$I4, Properties_リスク等級!$C$3&gt;=$I4),
                                Properties_リスク等級!$A$3,
                                Properties_リスク等級!$A$2)
        ),
"")</f>
        <v>高</v>
      </c>
      <c r="K4" s="25" t="s">
        <v>15</v>
      </c>
      <c r="L4" s="24" t="s">
        <v>45</v>
      </c>
      <c r="M4" s="23" t="s">
        <v>25</v>
      </c>
      <c r="N4" s="22">
        <v>45311</v>
      </c>
      <c r="O4" s="21" t="s">
        <v>44</v>
      </c>
      <c r="P4" s="20" t="s">
        <v>43</v>
      </c>
      <c r="Q4" s="19" t="s">
        <v>42</v>
      </c>
    </row>
    <row r="5" spans="1:17" ht="24.75" customHeight="1">
      <c r="A5" s="29">
        <f t="shared" si="0"/>
        <v>2</v>
      </c>
      <c r="B5" s="24"/>
      <c r="C5" s="24"/>
      <c r="D5" s="28"/>
      <c r="E5" s="21"/>
      <c r="F5" s="25"/>
      <c r="G5" s="23"/>
      <c r="H5" s="23"/>
      <c r="I5" s="27" t="str">
        <f t="shared" ref="I5:I19" si="1">IF(AND($G5&lt;&gt;"",$H5&lt;&gt;""),(G5*H5),"")</f>
        <v/>
      </c>
      <c r="J5" s="26" t="str">
        <f>IF(I5&lt;&gt;"",IF(
                        AND(Properties_リスク等級!$B$4&lt;=$I5, Properties_リスク等級!$C$4&gt;=$I5),
                        Properties_リスク等級!$A$4,
                        IF(
                                AND(Properties_リスク等級!$B$3&lt;=$I5, Properties_リスク等級!$C$3&gt;=$I5),
                                Properties_リスク等級!$A$3,
                                Properties_リスク等級!$A$2)
        ),
"")</f>
        <v/>
      </c>
      <c r="K5" s="25"/>
      <c r="L5" s="24"/>
      <c r="M5" s="23"/>
      <c r="N5" s="22"/>
      <c r="O5" s="21"/>
      <c r="P5" s="20"/>
      <c r="Q5" s="19"/>
    </row>
    <row r="6" spans="1:17" ht="24.75" customHeight="1">
      <c r="A6" s="29">
        <f t="shared" si="0"/>
        <v>3</v>
      </c>
      <c r="B6" s="24"/>
      <c r="C6" s="24"/>
      <c r="D6" s="28"/>
      <c r="E6" s="21"/>
      <c r="F6" s="25"/>
      <c r="G6" s="23"/>
      <c r="H6" s="23"/>
      <c r="I6" s="27" t="str">
        <f t="shared" si="1"/>
        <v/>
      </c>
      <c r="J6" s="26" t="str">
        <f>IF(I6&lt;&gt;"",IF(
                        AND(Properties_リスク等級!$B$4&lt;=$I6, Properties_リスク等級!$C$4&gt;=$I6),
                        Properties_リスク等級!$A$4,
                        IF(
                                AND(Properties_リスク等級!$B$3&lt;=$I6, Properties_リスク等級!$C$3&gt;=$I6),
                                Properties_リスク等級!$A$3,
                                Properties_リスク等級!$A$2)
        ),
"")</f>
        <v/>
      </c>
      <c r="K6" s="25"/>
      <c r="L6" s="24"/>
      <c r="M6" s="23"/>
      <c r="N6" s="22"/>
      <c r="O6" s="21"/>
      <c r="P6" s="20"/>
      <c r="Q6" s="19"/>
    </row>
    <row r="7" spans="1:17" ht="24.75" customHeight="1">
      <c r="A7" s="29">
        <f t="shared" si="0"/>
        <v>4</v>
      </c>
      <c r="B7" s="24"/>
      <c r="C7" s="24"/>
      <c r="D7" s="28"/>
      <c r="E7" s="21"/>
      <c r="F7" s="25"/>
      <c r="G7" s="23"/>
      <c r="H7" s="23"/>
      <c r="I7" s="27" t="str">
        <f t="shared" si="1"/>
        <v/>
      </c>
      <c r="J7" s="26" t="str">
        <f>IF(I7&lt;&gt;"",IF(
                        AND(Properties_リスク等級!$B$4&lt;=$I7, Properties_リスク等級!$C$4&gt;=$I7),
                        Properties_リスク等級!$A$4,
                        IF(
                                AND(Properties_リスク等級!$B$3&lt;=$I7, Properties_リスク等級!$C$3&gt;=$I7),
                                Properties_リスク等級!$A$3,
                                Properties_リスク等級!$A$2)
        ),
"")</f>
        <v/>
      </c>
      <c r="K7" s="25"/>
      <c r="L7" s="24"/>
      <c r="M7" s="23"/>
      <c r="N7" s="22"/>
      <c r="O7" s="21"/>
      <c r="P7" s="20"/>
      <c r="Q7" s="19"/>
    </row>
    <row r="8" spans="1:17" ht="24.75" customHeight="1">
      <c r="A8" s="29">
        <f t="shared" si="0"/>
        <v>5</v>
      </c>
      <c r="B8" s="24"/>
      <c r="C8" s="24"/>
      <c r="D8" s="28"/>
      <c r="E8" s="21"/>
      <c r="F8" s="25"/>
      <c r="G8" s="23"/>
      <c r="H8" s="23"/>
      <c r="I8" s="27" t="str">
        <f t="shared" si="1"/>
        <v/>
      </c>
      <c r="J8" s="26" t="str">
        <f>IF(I8&lt;&gt;"",IF(
                        AND(Properties_リスク等級!$B$4&lt;=$I8, Properties_リスク等級!$C$4&gt;=$I8),
                        Properties_リスク等級!$A$4,
                        IF(
                                AND(Properties_リスク等級!$B$3&lt;=$I8, Properties_リスク等級!$C$3&gt;=$I8),
                                Properties_リスク等級!$A$3,
                                Properties_リスク等級!$A$2)
        ),
"")</f>
        <v/>
      </c>
      <c r="K8" s="25"/>
      <c r="L8" s="24"/>
      <c r="M8" s="23"/>
      <c r="N8" s="22"/>
      <c r="O8" s="21"/>
      <c r="P8" s="20"/>
      <c r="Q8" s="19"/>
    </row>
    <row r="9" spans="1:17" ht="24.75" customHeight="1">
      <c r="A9" s="29">
        <f t="shared" si="0"/>
        <v>6</v>
      </c>
      <c r="B9" s="24"/>
      <c r="C9" s="24"/>
      <c r="D9" s="28"/>
      <c r="E9" s="21"/>
      <c r="F9" s="25"/>
      <c r="G9" s="23"/>
      <c r="H9" s="23"/>
      <c r="I9" s="27" t="str">
        <f t="shared" si="1"/>
        <v/>
      </c>
      <c r="J9" s="26" t="str">
        <f>IF(I9&lt;&gt;"",IF(
                        AND(Properties_リスク等級!$B$4&lt;=$I9, Properties_リスク等級!$C$4&gt;=$I9),
                        Properties_リスク等級!$A$4,
                        IF(
                                AND(Properties_リスク等級!$B$3&lt;=$I9, Properties_リスク等級!$C$3&gt;=$I9),
                                Properties_リスク等級!$A$3,
                                Properties_リスク等級!$A$2)
        ),
"")</f>
        <v/>
      </c>
      <c r="K9" s="25"/>
      <c r="L9" s="24"/>
      <c r="M9" s="23"/>
      <c r="N9" s="22"/>
      <c r="O9" s="21"/>
      <c r="P9" s="20"/>
      <c r="Q9" s="19"/>
    </row>
    <row r="10" spans="1:17" ht="29" customHeight="1">
      <c r="A10" s="29">
        <f t="shared" si="0"/>
        <v>7</v>
      </c>
      <c r="B10" s="24"/>
      <c r="C10" s="24"/>
      <c r="D10" s="28"/>
      <c r="E10" s="21"/>
      <c r="F10" s="25"/>
      <c r="G10" s="23"/>
      <c r="H10" s="23"/>
      <c r="I10" s="27" t="str">
        <f t="shared" si="1"/>
        <v/>
      </c>
      <c r="J10" s="26" t="str">
        <f>IF(I10&lt;&gt;"",IF(
                        AND(Properties_リスク等級!$B$4&lt;=$I10, Properties_リスク等級!$C$4&gt;=$I10),
                        Properties_リスク等級!$A$4,
                        IF(
                                AND(Properties_リスク等級!$B$3&lt;=$I10, Properties_リスク等級!$C$3&gt;=$I10),
                                Properties_リスク等級!$A$3,
                                Properties_リスク等級!$A$2)
        ),
"")</f>
        <v/>
      </c>
      <c r="K10" s="25"/>
      <c r="L10" s="24"/>
      <c r="M10" s="23"/>
      <c r="N10" s="22"/>
      <c r="O10" s="21"/>
      <c r="P10" s="20"/>
      <c r="Q10" s="19"/>
    </row>
    <row r="11" spans="1:17" ht="24.75" customHeight="1">
      <c r="A11" s="29">
        <f t="shared" si="0"/>
        <v>8</v>
      </c>
      <c r="B11" s="24"/>
      <c r="C11" s="24"/>
      <c r="D11" s="28"/>
      <c r="E11" s="21"/>
      <c r="F11" s="25"/>
      <c r="G11" s="23"/>
      <c r="H11" s="23"/>
      <c r="I11" s="27" t="str">
        <f t="shared" si="1"/>
        <v/>
      </c>
      <c r="J11" s="26" t="str">
        <f>IF(I11&lt;&gt;"",IF(
                        AND(Properties_リスク等級!$B$4&lt;=$I11, Properties_リスク等級!$C$4&gt;=$I11),
                        Properties_リスク等級!$A$4,
                        IF(
                                AND(Properties_リスク等級!$B$3&lt;=$I11, Properties_リスク等級!$C$3&gt;=$I11),
                                Properties_リスク等級!$A$3,
                                Properties_リスク等級!$A$2)
        ),
"")</f>
        <v/>
      </c>
      <c r="K11" s="25"/>
      <c r="L11" s="24"/>
      <c r="M11" s="23"/>
      <c r="N11" s="22"/>
      <c r="O11" s="21"/>
      <c r="P11" s="20"/>
      <c r="Q11" s="19"/>
    </row>
    <row r="12" spans="1:17" ht="24.75" customHeight="1">
      <c r="A12" s="29">
        <f t="shared" si="0"/>
        <v>9</v>
      </c>
      <c r="B12" s="24"/>
      <c r="C12" s="24"/>
      <c r="D12" s="28"/>
      <c r="E12" s="21"/>
      <c r="F12" s="25"/>
      <c r="G12" s="23"/>
      <c r="H12" s="23"/>
      <c r="I12" s="27" t="str">
        <f t="shared" si="1"/>
        <v/>
      </c>
      <c r="J12" s="26" t="str">
        <f>IF(I12&lt;&gt;"",IF(
                        AND(Properties_リスク等級!$B$4&lt;=$I12, Properties_リスク等級!$C$4&gt;=$I12),
                        Properties_リスク等級!$A$4,
                        IF(
                                AND(Properties_リスク等級!$B$3&lt;=$I12, Properties_リスク等級!$C$3&gt;=$I12),
                                Properties_リスク等級!$A$3,
                                Properties_リスク等級!$A$2)
        ),
"")</f>
        <v/>
      </c>
      <c r="K12" s="25"/>
      <c r="L12" s="24"/>
      <c r="M12" s="23"/>
      <c r="N12" s="22"/>
      <c r="O12" s="21"/>
      <c r="P12" s="20"/>
      <c r="Q12" s="19"/>
    </row>
    <row r="13" spans="1:17" ht="24.75" customHeight="1">
      <c r="A13" s="29">
        <f t="shared" si="0"/>
        <v>10</v>
      </c>
      <c r="B13" s="24"/>
      <c r="C13" s="24"/>
      <c r="D13" s="28"/>
      <c r="E13" s="21"/>
      <c r="F13" s="25"/>
      <c r="G13" s="23"/>
      <c r="H13" s="23"/>
      <c r="I13" s="27" t="str">
        <f t="shared" si="1"/>
        <v/>
      </c>
      <c r="J13" s="26" t="str">
        <f>IF(I13&lt;&gt;"",IF(
                        AND(Properties_リスク等級!$B$4&lt;=$I13, Properties_リスク等級!$C$4&gt;=$I13),
                        Properties_リスク等級!$A$4,
                        IF(
                                AND(Properties_リスク等級!$B$3&lt;=$I13, Properties_リスク等級!$C$3&gt;=$I13),
                                Properties_リスク等級!$A$3,
                                Properties_リスク等級!$A$2)
        ),
"")</f>
        <v/>
      </c>
      <c r="K13" s="25"/>
      <c r="L13" s="24"/>
      <c r="M13" s="23"/>
      <c r="N13" s="22"/>
      <c r="O13" s="21"/>
      <c r="P13" s="20"/>
      <c r="Q13" s="19"/>
    </row>
    <row r="14" spans="1:17" ht="24.75" customHeight="1">
      <c r="A14" s="29">
        <f t="shared" si="0"/>
        <v>11</v>
      </c>
      <c r="B14" s="24"/>
      <c r="C14" s="24"/>
      <c r="D14" s="28"/>
      <c r="E14" s="21"/>
      <c r="F14" s="25"/>
      <c r="G14" s="23"/>
      <c r="H14" s="23"/>
      <c r="I14" s="27" t="str">
        <f t="shared" si="1"/>
        <v/>
      </c>
      <c r="J14" s="26" t="str">
        <f>IF(I14&lt;&gt;"",IF(
                        AND(Properties_リスク等級!$B$4&lt;=$I14, Properties_リスク等級!$C$4&gt;=$I14),
                        Properties_リスク等級!$A$4,
                        IF(
                                AND(Properties_リスク等級!$B$3&lt;=$I14, Properties_リスク等級!$C$3&gt;=$I14),
                                Properties_リスク等級!$A$3,
                                Properties_リスク等級!$A$2)
        ),
"")</f>
        <v/>
      </c>
      <c r="K14" s="25"/>
      <c r="L14" s="24"/>
      <c r="M14" s="23"/>
      <c r="N14" s="22"/>
      <c r="O14" s="21"/>
      <c r="P14" s="20"/>
      <c r="Q14" s="19"/>
    </row>
    <row r="15" spans="1:17" ht="24.75" customHeight="1">
      <c r="A15" s="29">
        <f t="shared" si="0"/>
        <v>12</v>
      </c>
      <c r="B15" s="24"/>
      <c r="C15" s="24"/>
      <c r="D15" s="28"/>
      <c r="E15" s="21"/>
      <c r="F15" s="25"/>
      <c r="G15" s="23"/>
      <c r="H15" s="23"/>
      <c r="I15" s="27" t="str">
        <f t="shared" si="1"/>
        <v/>
      </c>
      <c r="J15" s="26" t="str">
        <f>IF(I15&lt;&gt;"",IF(
                        AND(Properties_リスク等級!$B$4&lt;=$I15, Properties_リスク等級!$C$4&gt;=$I15),
                        Properties_リスク等級!$A$4,
                        IF(
                                AND(Properties_リスク等級!$B$3&lt;=$I15, Properties_リスク等級!$C$3&gt;=$I15),
                                Properties_リスク等級!$A$3,
                                Properties_リスク等級!$A$2)
        ),
"")</f>
        <v/>
      </c>
      <c r="K15" s="25"/>
      <c r="L15" s="24"/>
      <c r="M15" s="23"/>
      <c r="N15" s="22"/>
      <c r="O15" s="21"/>
      <c r="P15" s="20"/>
      <c r="Q15" s="19"/>
    </row>
    <row r="16" spans="1:17" ht="24.75" customHeight="1">
      <c r="A16" s="29">
        <f t="shared" si="0"/>
        <v>13</v>
      </c>
      <c r="B16" s="24"/>
      <c r="C16" s="24"/>
      <c r="D16" s="28"/>
      <c r="E16" s="21"/>
      <c r="F16" s="25"/>
      <c r="G16" s="23"/>
      <c r="H16" s="23"/>
      <c r="I16" s="27" t="str">
        <f t="shared" si="1"/>
        <v/>
      </c>
      <c r="J16" s="26" t="str">
        <f>IF(I16&lt;&gt;"",IF(
                        AND(Properties_リスク等級!$B$4&lt;=$I16, Properties_リスク等級!$C$4&gt;=$I16),
                        Properties_リスク等級!$A$4,
                        IF(
                                AND(Properties_リスク等級!$B$3&lt;=$I16, Properties_リスク等級!$C$3&gt;=$I16),
                                Properties_リスク等級!$A$3,
                                Properties_リスク等級!$A$2)
        ),
"")</f>
        <v/>
      </c>
      <c r="K16" s="25"/>
      <c r="L16" s="24"/>
      <c r="M16" s="23"/>
      <c r="N16" s="22"/>
      <c r="O16" s="21"/>
      <c r="P16" s="20"/>
      <c r="Q16" s="19"/>
    </row>
    <row r="17" spans="1:17" ht="24.75" customHeight="1">
      <c r="A17" s="29">
        <f t="shared" si="0"/>
        <v>14</v>
      </c>
      <c r="B17" s="24"/>
      <c r="C17" s="24"/>
      <c r="D17" s="28"/>
      <c r="E17" s="21"/>
      <c r="F17" s="25"/>
      <c r="G17" s="23"/>
      <c r="H17" s="23"/>
      <c r="I17" s="27" t="str">
        <f t="shared" si="1"/>
        <v/>
      </c>
      <c r="J17" s="26" t="str">
        <f>IF(I17&lt;&gt;"",IF(
                        AND(Properties_リスク等級!$B$4&lt;=$I17, Properties_リスク等級!$C$4&gt;=$I17),
                        Properties_リスク等級!$A$4,
                        IF(
                                AND(Properties_リスク等級!$B$3&lt;=$I17, Properties_リスク等級!$C$3&gt;=$I17),
                                Properties_リスク等級!$A$3,
                                Properties_リスク等級!$A$2)
        ),
"")</f>
        <v/>
      </c>
      <c r="K17" s="25"/>
      <c r="L17" s="24"/>
      <c r="M17" s="23"/>
      <c r="N17" s="22"/>
      <c r="O17" s="21"/>
      <c r="P17" s="20"/>
      <c r="Q17" s="19"/>
    </row>
    <row r="18" spans="1:17" ht="24.75" customHeight="1">
      <c r="A18" s="29">
        <f t="shared" si="0"/>
        <v>15</v>
      </c>
      <c r="B18" s="24"/>
      <c r="C18" s="24"/>
      <c r="D18" s="28"/>
      <c r="E18" s="21"/>
      <c r="F18" s="25"/>
      <c r="G18" s="23"/>
      <c r="H18" s="23"/>
      <c r="I18" s="27" t="str">
        <f t="shared" si="1"/>
        <v/>
      </c>
      <c r="J18" s="26" t="str">
        <f>IF(I18&lt;&gt;"",IF(
                        AND(Properties_リスク等級!$B$4&lt;=$I18, Properties_リスク等級!$C$4&gt;=$I18),
                        Properties_リスク等級!$A$4,
                        IF(
                                AND(Properties_リスク等級!$B$3&lt;=$I18, Properties_リスク等級!$C$3&gt;=$I18),
                                Properties_リスク等級!$A$3,
                                Properties_リスク等級!$A$2)
        ),
"")</f>
        <v/>
      </c>
      <c r="K18" s="25"/>
      <c r="L18" s="24"/>
      <c r="M18" s="23"/>
      <c r="N18" s="22"/>
      <c r="O18" s="21"/>
      <c r="P18" s="20"/>
      <c r="Q18" s="19"/>
    </row>
    <row r="19" spans="1:17" ht="24.75" customHeight="1">
      <c r="A19" s="29">
        <f t="shared" si="0"/>
        <v>16</v>
      </c>
      <c r="B19" s="24"/>
      <c r="C19" s="24"/>
      <c r="D19" s="28"/>
      <c r="E19" s="21"/>
      <c r="F19" s="25"/>
      <c r="G19" s="23"/>
      <c r="H19" s="23"/>
      <c r="I19" s="27" t="str">
        <f t="shared" si="1"/>
        <v/>
      </c>
      <c r="J19" s="26" t="str">
        <f>IF(I19&lt;&gt;"",IF(
                        AND(Properties_リスク等級!$B$4&lt;=$I19, Properties_リスク等級!$C$4&gt;=$I19),
                        Properties_リスク等級!$A$4,
                        IF(
                                AND(Properties_リスク等級!$B$3&lt;=$I19, Properties_リスク等級!$C$3&gt;=$I19),
                                Properties_リスク等級!$A$3,
                                Properties_リスク等級!$A$2)
        ),
"")</f>
        <v/>
      </c>
      <c r="K19" s="25"/>
      <c r="L19" s="24"/>
      <c r="M19" s="23"/>
      <c r="N19" s="22"/>
      <c r="O19" s="21"/>
      <c r="P19" s="20"/>
      <c r="Q19" s="19"/>
    </row>
    <row r="20" spans="1:17" ht="30" customHeight="1">
      <c r="B20" s="18"/>
    </row>
    <row r="21" spans="1:17" ht="15.75" customHeight="1"/>
    <row r="22" spans="1:17" ht="15.75" customHeight="1"/>
    <row r="23" spans="1:17" ht="15.75" customHeight="1"/>
    <row r="24" spans="1:17" ht="15.75" customHeight="1"/>
    <row r="25" spans="1:17" ht="15.75" customHeight="1"/>
    <row r="26" spans="1:17" ht="15.75" customHeight="1"/>
    <row r="27" spans="1:17" ht="15.75" customHeight="1"/>
    <row r="28" spans="1:17" ht="15.75" customHeight="1"/>
    <row r="29" spans="1:17" ht="15.75" customHeight="1"/>
    <row r="30" spans="1:17" ht="15.75" customHeight="1"/>
    <row r="31" spans="1:17" ht="15.75" customHeight="1"/>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A1:D1"/>
    <mergeCell ref="B2:E2"/>
    <mergeCell ref="F2:J2"/>
    <mergeCell ref="K2:O2"/>
    <mergeCell ref="P2:Q2"/>
  </mergeCells>
  <phoneticPr fontId="1"/>
  <conditionalFormatting sqref="A4:Q19">
    <cfRule type="expression" dxfId="8" priority="2" stopIfTrue="1">
      <formula>OR($M4="解決",$M4="発生")</formula>
    </cfRule>
  </conditionalFormatting>
  <conditionalFormatting sqref="J4:J19">
    <cfRule type="cellIs" dxfId="7" priority="3" operator="equal">
      <formula>"低"</formula>
    </cfRule>
    <cfRule type="cellIs" dxfId="6" priority="4" operator="equal">
      <formula>"中"</formula>
    </cfRule>
    <cfRule type="cellIs" dxfId="5" priority="5" operator="equal">
      <formula>"高"</formula>
    </cfRule>
  </conditionalFormatting>
  <conditionalFormatting sqref="M4:M19">
    <cfRule type="cellIs" dxfId="4" priority="1" stopIfTrue="1" operator="equal">
      <formula>"発生"</formula>
    </cfRule>
  </conditionalFormatting>
  <dataValidations count="1">
    <dataValidation allowBlank="1" showInputMessage="1" showErrorMessage="1" prompt="状態を「発生」にした場合は、課題管理表へ内容を転記して移管する。" sqref="M3" xr:uid="{6467BDA9-6206-E743-A189-3577AF4B17C1}"/>
  </dataValidations>
  <pageMargins left="0.7" right="0.7" top="0.75" bottom="0.75" header="0" footer="0"/>
  <pageSetup scale="37" fitToHeight="100" orientation="landscape"/>
  <extLst>
    <ext xmlns:x14="http://schemas.microsoft.com/office/spreadsheetml/2009/9/main" uri="{CCE6A557-97BC-4b89-ADB6-D9C93CAAB3DF}">
      <x14:dataValidations xmlns:xm="http://schemas.microsoft.com/office/excel/2006/main" count="4">
        <x14:dataValidation type="list" allowBlank="1" showInputMessage="1" showErrorMessage="1" xr:uid="{F3F634EC-DCF2-8F41-976E-AA62D4BC0D50}">
          <x14:formula1>
            <xm:f>Properties!$C$1:$M$1</xm:f>
          </x14:formula1>
          <xm:sqref>G4:G19</xm:sqref>
        </x14:dataValidation>
        <x14:dataValidation type="list" allowBlank="1" showInputMessage="1" showErrorMessage="1" xr:uid="{A69B4E73-7411-004F-9CD5-B9366251D78F}">
          <x14:formula1>
            <xm:f>Properties!$C$3:$G$3</xm:f>
          </x14:formula1>
          <xm:sqref>H4:H19</xm:sqref>
        </x14:dataValidation>
        <x14:dataValidation type="list" allowBlank="1" showInputMessage="1" showErrorMessage="1" xr:uid="{501DC36A-62F3-ED41-8EDF-B0B760B8CD7C}">
          <x14:formula1>
            <xm:f>Properties!$C$7:$M$7</xm:f>
          </x14:formula1>
          <xm:sqref>M4:M19</xm:sqref>
        </x14:dataValidation>
        <x14:dataValidation type="list" allowBlank="1" showInputMessage="1" showErrorMessage="1" xr:uid="{42052F4F-E0AF-6243-B2C8-47C50949CE3C}">
          <x14:formula1>
            <xm:f>Properties!$C$5:$M$5</xm:f>
          </x14:formula1>
          <xm:sqref>K4:K19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7C1D8-1C88-C24E-AA32-3001CB79846A}">
  <sheetPr>
    <tabColor rgb="FFFF0000"/>
    <outlinePr summaryBelow="0" summaryRight="0"/>
    <pageSetUpPr fitToPage="1"/>
  </sheetPr>
  <dimension ref="A1:O999"/>
  <sheetViews>
    <sheetView showGridLines="0" zoomScale="119" workbookViewId="0">
      <pane ySplit="3" topLeftCell="A4" activePane="bottomLeft" state="frozen"/>
      <selection pane="bottomLeft" activeCell="J11" sqref="J11"/>
    </sheetView>
  </sheetViews>
  <sheetFormatPr baseColWidth="10" defaultColWidth="12.42578125" defaultRowHeight="15" customHeight="1"/>
  <cols>
    <col min="1" max="1" width="3.85546875" style="5" customWidth="1"/>
    <col min="2" max="2" width="14.7109375" style="5" customWidth="1"/>
    <col min="3" max="3" width="51" style="5" customWidth="1"/>
    <col min="4" max="4" width="10.42578125" style="5" customWidth="1"/>
    <col min="5" max="5" width="9.7109375" style="5" customWidth="1"/>
    <col min="6" max="8" width="6.42578125" style="5" customWidth="1"/>
    <col min="9" max="9" width="7.7109375" style="5" customWidth="1"/>
    <col min="10" max="10" width="49.140625" style="5" customWidth="1"/>
    <col min="11" max="11" width="10.7109375" style="5" customWidth="1"/>
    <col min="12" max="12" width="8.7109375" style="5" customWidth="1"/>
    <col min="13" max="13" width="9.140625" style="5" customWidth="1"/>
    <col min="14" max="15" width="32.5703125" style="5" customWidth="1"/>
    <col min="16" max="16384" width="12.42578125" style="5"/>
  </cols>
  <sheetData>
    <row r="1" spans="1:15" ht="47.25" customHeight="1" thickBot="1">
      <c r="A1" s="47"/>
      <c r="B1" s="48"/>
      <c r="C1" s="48"/>
      <c r="D1" s="48"/>
      <c r="E1" s="44"/>
      <c r="F1" s="44"/>
      <c r="G1" s="44"/>
      <c r="H1" s="44"/>
      <c r="I1" s="44"/>
      <c r="J1" s="44"/>
      <c r="K1" s="44"/>
      <c r="L1" s="44"/>
      <c r="M1" s="44"/>
      <c r="N1" s="43"/>
      <c r="O1" s="42"/>
    </row>
    <row r="2" spans="1:15" ht="24" customHeight="1">
      <c r="A2" s="41" t="s">
        <v>69</v>
      </c>
      <c r="B2" s="49" t="s">
        <v>70</v>
      </c>
      <c r="C2" s="50"/>
      <c r="D2" s="50"/>
      <c r="E2" s="51"/>
      <c r="F2" s="52" t="s">
        <v>71</v>
      </c>
      <c r="G2" s="56"/>
      <c r="H2" s="50"/>
      <c r="I2" s="53" t="s">
        <v>72</v>
      </c>
      <c r="J2" s="50"/>
      <c r="K2" s="50"/>
      <c r="L2" s="50"/>
      <c r="M2" s="51"/>
      <c r="N2" s="54" t="s">
        <v>65</v>
      </c>
      <c r="O2" s="55"/>
    </row>
    <row r="3" spans="1:15" ht="30" customHeight="1">
      <c r="A3" s="40"/>
      <c r="B3" s="34" t="s">
        <v>64</v>
      </c>
      <c r="C3" s="34" t="s">
        <v>63</v>
      </c>
      <c r="D3" s="39" t="s">
        <v>62</v>
      </c>
      <c r="E3" s="32" t="s">
        <v>61</v>
      </c>
      <c r="F3" s="38" t="s">
        <v>60</v>
      </c>
      <c r="G3" s="45" t="s">
        <v>73</v>
      </c>
      <c r="H3" s="37" t="s">
        <v>74</v>
      </c>
      <c r="I3" s="35" t="s">
        <v>55</v>
      </c>
      <c r="J3" s="34" t="s">
        <v>54</v>
      </c>
      <c r="K3" s="34" t="s">
        <v>53</v>
      </c>
      <c r="L3" s="33" t="s">
        <v>52</v>
      </c>
      <c r="M3" s="32" t="s">
        <v>75</v>
      </c>
      <c r="N3" s="31" t="s">
        <v>50</v>
      </c>
      <c r="O3" s="30" t="s">
        <v>49</v>
      </c>
    </row>
    <row r="4" spans="1:15" ht="24.75" customHeight="1">
      <c r="A4" s="29">
        <f t="shared" ref="A4:A19" si="0">ROW()-3</f>
        <v>1</v>
      </c>
      <c r="B4" s="24" t="s">
        <v>48</v>
      </c>
      <c r="C4" s="24" t="s">
        <v>76</v>
      </c>
      <c r="D4" s="46">
        <v>45302</v>
      </c>
      <c r="E4" s="21" t="s">
        <v>44</v>
      </c>
      <c r="F4" s="25" t="s">
        <v>77</v>
      </c>
      <c r="G4" s="23">
        <v>11</v>
      </c>
      <c r="H4" s="26" t="str">
        <f>IF(G4&lt;&gt;"",IF(
                        AND(Properties_課題等級!$B$4&lt;=$G4, Properties_課題等級!$C$4&gt;=$G4),
                        Properties_課題等級!$A$4,
                        IF(
                                AND(Properties_課題等級!$B$3&lt;=$G4, Properties_課題等級!$C$3&gt;=$G4),
                                Properties_課題等級!$A$3,
                                Properties_課題等級!$A$2)
        ),
"")</f>
        <v>高</v>
      </c>
      <c r="I4" s="25" t="s">
        <v>16</v>
      </c>
      <c r="J4" s="24"/>
      <c r="K4" s="23" t="s">
        <v>24</v>
      </c>
      <c r="L4" s="46">
        <v>45321</v>
      </c>
      <c r="M4" s="21" t="s">
        <v>44</v>
      </c>
      <c r="N4" s="20"/>
      <c r="O4" s="19"/>
    </row>
    <row r="5" spans="1:15" ht="24.75" customHeight="1">
      <c r="A5" s="29">
        <f t="shared" si="0"/>
        <v>2</v>
      </c>
      <c r="B5" s="24"/>
      <c r="C5" s="24"/>
      <c r="D5" s="46"/>
      <c r="E5" s="21"/>
      <c r="F5" s="25"/>
      <c r="G5" s="23"/>
      <c r="H5" s="26" t="str">
        <f>IF(G5&lt;&gt;"",IF(
                        AND(Properties_課題等級!$B$4&lt;=$G5, Properties_課題等級!$C$4&gt;=$G5),
                        Properties_課題等級!$A$4,
                        IF(
                                AND(Properties_課題等級!$B$3&lt;=$G5, Properties_課題等級!$C$3&gt;=$G5),
                                Properties_課題等級!$A$3,
                                Properties_課題等級!$A$2)
        ),
"")</f>
        <v/>
      </c>
      <c r="I5" s="25"/>
      <c r="J5" s="24"/>
      <c r="K5" s="23"/>
      <c r="L5" s="46"/>
      <c r="M5" s="21"/>
      <c r="N5" s="20"/>
      <c r="O5" s="19"/>
    </row>
    <row r="6" spans="1:15" ht="24.75" customHeight="1">
      <c r="A6" s="29">
        <f t="shared" si="0"/>
        <v>3</v>
      </c>
      <c r="B6" s="24"/>
      <c r="C6" s="24"/>
      <c r="D6" s="46"/>
      <c r="E6" s="21"/>
      <c r="F6" s="25"/>
      <c r="G6" s="23"/>
      <c r="H6" s="26" t="str">
        <f>IF(G6&lt;&gt;"",IF(
                        AND(Properties_課題等級!$B$4&lt;=$G6, Properties_課題等級!$C$4&gt;=$G6),
                        Properties_課題等級!$A$4,
                        IF(
                                AND(Properties_課題等級!$B$3&lt;=$G6, Properties_課題等級!$C$3&gt;=$G6),
                                Properties_課題等級!$A$3,
                                Properties_課題等級!$A$2)
        ),
"")</f>
        <v/>
      </c>
      <c r="I6" s="25"/>
      <c r="J6" s="24"/>
      <c r="K6" s="23"/>
      <c r="L6" s="46"/>
      <c r="M6" s="21"/>
      <c r="N6" s="20"/>
      <c r="O6" s="19"/>
    </row>
    <row r="7" spans="1:15" ht="24.75" customHeight="1">
      <c r="A7" s="29">
        <f t="shared" si="0"/>
        <v>4</v>
      </c>
      <c r="B7" s="24"/>
      <c r="C7" s="24"/>
      <c r="D7" s="46"/>
      <c r="E7" s="21"/>
      <c r="F7" s="25"/>
      <c r="G7" s="23"/>
      <c r="H7" s="26" t="str">
        <f>IF(G7&lt;&gt;"",IF(
                        AND(Properties_課題等級!$B$4&lt;=$G7, Properties_課題等級!$C$4&gt;=$G7),
                        Properties_課題等級!$A$4,
                        IF(
                                AND(Properties_課題等級!$B$3&lt;=$G7, Properties_課題等級!$C$3&gt;=$G7),
                                Properties_課題等級!$A$3,
                                Properties_課題等級!$A$2)
        ),
"")</f>
        <v/>
      </c>
      <c r="I7" s="25"/>
      <c r="J7" s="24"/>
      <c r="K7" s="23"/>
      <c r="L7" s="46"/>
      <c r="M7" s="21"/>
      <c r="N7" s="20"/>
      <c r="O7" s="19"/>
    </row>
    <row r="8" spans="1:15" ht="24.75" customHeight="1">
      <c r="A8" s="29">
        <f t="shared" si="0"/>
        <v>5</v>
      </c>
      <c r="B8" s="24"/>
      <c r="C8" s="24"/>
      <c r="D8" s="46"/>
      <c r="E8" s="21"/>
      <c r="F8" s="25"/>
      <c r="G8" s="23"/>
      <c r="H8" s="26" t="str">
        <f>IF(G8&lt;&gt;"",IF(
                        AND(Properties_課題等級!$B$4&lt;=$G8, Properties_課題等級!$C$4&gt;=$G8),
                        Properties_課題等級!$A$4,
                        IF(
                                AND(Properties_課題等級!$B$3&lt;=$G8, Properties_課題等級!$C$3&gt;=$G8),
                                Properties_課題等級!$A$3,
                                Properties_課題等級!$A$2)
        ),
"")</f>
        <v/>
      </c>
      <c r="I8" s="25"/>
      <c r="J8" s="24"/>
      <c r="K8" s="23"/>
      <c r="L8" s="46"/>
      <c r="M8" s="21"/>
      <c r="N8" s="20"/>
      <c r="O8" s="19"/>
    </row>
    <row r="9" spans="1:15" ht="24.75" customHeight="1">
      <c r="A9" s="29">
        <f t="shared" si="0"/>
        <v>6</v>
      </c>
      <c r="B9" s="24"/>
      <c r="C9" s="24"/>
      <c r="D9" s="46"/>
      <c r="E9" s="21"/>
      <c r="F9" s="25"/>
      <c r="G9" s="23"/>
      <c r="H9" s="26" t="str">
        <f>IF(G9&lt;&gt;"",IF(
                        AND(Properties_課題等級!$B$4&lt;=$G9, Properties_課題等級!$C$4&gt;=$G9),
                        Properties_課題等級!$A$4,
                        IF(
                                AND(Properties_課題等級!$B$3&lt;=$G9, Properties_課題等級!$C$3&gt;=$G9),
                                Properties_課題等級!$A$3,
                                Properties_課題等級!$A$2)
        ),
"")</f>
        <v/>
      </c>
      <c r="I9" s="25"/>
      <c r="J9" s="24"/>
      <c r="K9" s="23"/>
      <c r="L9" s="46"/>
      <c r="M9" s="21"/>
      <c r="N9" s="20"/>
      <c r="O9" s="19"/>
    </row>
    <row r="10" spans="1:15" ht="29" customHeight="1">
      <c r="A10" s="29">
        <f t="shared" si="0"/>
        <v>7</v>
      </c>
      <c r="B10" s="24"/>
      <c r="C10" s="24"/>
      <c r="D10" s="46"/>
      <c r="E10" s="21"/>
      <c r="F10" s="25"/>
      <c r="G10" s="23"/>
      <c r="H10" s="26" t="str">
        <f>IF(G10&lt;&gt;"",IF(
                        AND(Properties_課題等級!$B$4&lt;=$G10, Properties_課題等級!$C$4&gt;=$G10),
                        Properties_課題等級!$A$4,
                        IF(
                                AND(Properties_課題等級!$B$3&lt;=$G10, Properties_課題等級!$C$3&gt;=$G10),
                                Properties_課題等級!$A$3,
                                Properties_課題等級!$A$2)
        ),
"")</f>
        <v/>
      </c>
      <c r="I10" s="25"/>
      <c r="J10" s="24"/>
      <c r="K10" s="23"/>
      <c r="L10" s="46"/>
      <c r="M10" s="21"/>
      <c r="N10" s="20"/>
      <c r="O10" s="19"/>
    </row>
    <row r="11" spans="1:15" ht="24.75" customHeight="1">
      <c r="A11" s="29">
        <f t="shared" si="0"/>
        <v>8</v>
      </c>
      <c r="B11" s="24"/>
      <c r="C11" s="24"/>
      <c r="D11" s="46"/>
      <c r="E11" s="21"/>
      <c r="F11" s="25"/>
      <c r="G11" s="23"/>
      <c r="H11" s="26" t="str">
        <f>IF(G11&lt;&gt;"",IF(
                        AND(Properties_課題等級!$B$4&lt;=$G11, Properties_課題等級!$C$4&gt;=$G11),
                        Properties_課題等級!$A$4,
                        IF(
                                AND(Properties_課題等級!$B$3&lt;=$G11, Properties_課題等級!$C$3&gt;=$G11),
                                Properties_課題等級!$A$3,
                                Properties_課題等級!$A$2)
        ),
"")</f>
        <v/>
      </c>
      <c r="I11" s="25"/>
      <c r="J11" s="24"/>
      <c r="K11" s="23"/>
      <c r="L11" s="46"/>
      <c r="M11" s="21"/>
      <c r="N11" s="20"/>
      <c r="O11" s="19"/>
    </row>
    <row r="12" spans="1:15" ht="24.75" customHeight="1">
      <c r="A12" s="29">
        <f t="shared" si="0"/>
        <v>9</v>
      </c>
      <c r="B12" s="24"/>
      <c r="C12" s="24"/>
      <c r="D12" s="46"/>
      <c r="E12" s="21"/>
      <c r="F12" s="25"/>
      <c r="G12" s="23"/>
      <c r="H12" s="26" t="str">
        <f>IF(G12&lt;&gt;"",IF(
                        AND(Properties_課題等級!$B$4&lt;=$G12, Properties_課題等級!$C$4&gt;=$G12),
                        Properties_課題等級!$A$4,
                        IF(
                                AND(Properties_課題等級!$B$3&lt;=$G12, Properties_課題等級!$C$3&gt;=$G12),
                                Properties_課題等級!$A$3,
                                Properties_課題等級!$A$2)
        ),
"")</f>
        <v/>
      </c>
      <c r="I12" s="25"/>
      <c r="J12" s="24"/>
      <c r="K12" s="23"/>
      <c r="L12" s="46"/>
      <c r="M12" s="21"/>
      <c r="N12" s="20"/>
      <c r="O12" s="19"/>
    </row>
    <row r="13" spans="1:15" ht="24.75" customHeight="1">
      <c r="A13" s="29">
        <f t="shared" si="0"/>
        <v>10</v>
      </c>
      <c r="B13" s="24"/>
      <c r="C13" s="24"/>
      <c r="D13" s="46"/>
      <c r="E13" s="21"/>
      <c r="F13" s="25"/>
      <c r="G13" s="23"/>
      <c r="H13" s="26" t="str">
        <f>IF(G13&lt;&gt;"",IF(
                        AND(Properties_課題等級!$B$4&lt;=$G13, Properties_課題等級!$C$4&gt;=$G13),
                        Properties_課題等級!$A$4,
                        IF(
                                AND(Properties_課題等級!$B$3&lt;=$G13, Properties_課題等級!$C$3&gt;=$G13),
                                Properties_課題等級!$A$3,
                                Properties_課題等級!$A$2)
        ),
"")</f>
        <v/>
      </c>
      <c r="I13" s="25"/>
      <c r="J13" s="24"/>
      <c r="K13" s="23"/>
      <c r="L13" s="46"/>
      <c r="M13" s="21"/>
      <c r="N13" s="20"/>
      <c r="O13" s="19"/>
    </row>
    <row r="14" spans="1:15" ht="24.75" customHeight="1">
      <c r="A14" s="29">
        <f t="shared" si="0"/>
        <v>11</v>
      </c>
      <c r="B14" s="24"/>
      <c r="C14" s="24"/>
      <c r="D14" s="46"/>
      <c r="E14" s="21"/>
      <c r="F14" s="25"/>
      <c r="G14" s="23"/>
      <c r="H14" s="26" t="str">
        <f>IF(G14&lt;&gt;"",IF(
                        AND(Properties_課題等級!$B$4&lt;=$G14, Properties_課題等級!$C$4&gt;=$G14),
                        Properties_課題等級!$A$4,
                        IF(
                                AND(Properties_課題等級!$B$3&lt;=$G14, Properties_課題等級!$C$3&gt;=$G14),
                                Properties_課題等級!$A$3,
                                Properties_課題等級!$A$2)
        ),
"")</f>
        <v/>
      </c>
      <c r="I14" s="25"/>
      <c r="J14" s="24"/>
      <c r="K14" s="23"/>
      <c r="L14" s="46"/>
      <c r="M14" s="21"/>
      <c r="N14" s="20"/>
      <c r="O14" s="19"/>
    </row>
    <row r="15" spans="1:15" ht="24.75" customHeight="1">
      <c r="A15" s="29">
        <f t="shared" si="0"/>
        <v>12</v>
      </c>
      <c r="B15" s="24"/>
      <c r="C15" s="24"/>
      <c r="D15" s="46"/>
      <c r="E15" s="21"/>
      <c r="F15" s="25"/>
      <c r="G15" s="23"/>
      <c r="H15" s="26" t="str">
        <f>IF(G15&lt;&gt;"",IF(
                        AND(Properties_課題等級!$B$4&lt;=$G15, Properties_課題等級!$C$4&gt;=$G15),
                        Properties_課題等級!$A$4,
                        IF(
                                AND(Properties_課題等級!$B$3&lt;=$G15, Properties_課題等級!$C$3&gt;=$G15),
                                Properties_課題等級!$A$3,
                                Properties_課題等級!$A$2)
        ),
"")</f>
        <v/>
      </c>
      <c r="I15" s="25"/>
      <c r="J15" s="24"/>
      <c r="K15" s="23"/>
      <c r="L15" s="46"/>
      <c r="M15" s="21"/>
      <c r="N15" s="20"/>
      <c r="O15" s="19"/>
    </row>
    <row r="16" spans="1:15" ht="24.75" customHeight="1">
      <c r="A16" s="29">
        <f t="shared" si="0"/>
        <v>13</v>
      </c>
      <c r="B16" s="24"/>
      <c r="C16" s="24"/>
      <c r="D16" s="46"/>
      <c r="E16" s="21"/>
      <c r="F16" s="25"/>
      <c r="G16" s="23"/>
      <c r="H16" s="26" t="str">
        <f>IF(G16&lt;&gt;"",IF(
                        AND(Properties_課題等級!$B$4&lt;=$G16, Properties_課題等級!$C$4&gt;=$G16),
                        Properties_課題等級!$A$4,
                        IF(
                                AND(Properties_課題等級!$B$3&lt;=$G16, Properties_課題等級!$C$3&gt;=$G16),
                                Properties_課題等級!$A$3,
                                Properties_課題等級!$A$2)
        ),
"")</f>
        <v/>
      </c>
      <c r="I16" s="25"/>
      <c r="J16" s="24"/>
      <c r="K16" s="23"/>
      <c r="L16" s="46"/>
      <c r="M16" s="21"/>
      <c r="N16" s="20"/>
      <c r="O16" s="19"/>
    </row>
    <row r="17" spans="1:15" ht="24.75" customHeight="1">
      <c r="A17" s="29">
        <f t="shared" si="0"/>
        <v>14</v>
      </c>
      <c r="B17" s="24"/>
      <c r="C17" s="24"/>
      <c r="D17" s="46"/>
      <c r="E17" s="21"/>
      <c r="F17" s="25"/>
      <c r="G17" s="23"/>
      <c r="H17" s="26" t="str">
        <f>IF(G17&lt;&gt;"",IF(
                        AND(Properties_課題等級!$B$4&lt;=$G17, Properties_課題等級!$C$4&gt;=$G17),
                        Properties_課題等級!$A$4,
                        IF(
                                AND(Properties_課題等級!$B$3&lt;=$G17, Properties_課題等級!$C$3&gt;=$G17),
                                Properties_課題等級!$A$3,
                                Properties_課題等級!$A$2)
        ),
"")</f>
        <v/>
      </c>
      <c r="I17" s="25"/>
      <c r="J17" s="24"/>
      <c r="K17" s="23"/>
      <c r="L17" s="46"/>
      <c r="M17" s="21"/>
      <c r="N17" s="20"/>
      <c r="O17" s="19"/>
    </row>
    <row r="18" spans="1:15" ht="24.75" customHeight="1">
      <c r="A18" s="29">
        <f t="shared" si="0"/>
        <v>15</v>
      </c>
      <c r="B18" s="24"/>
      <c r="C18" s="24"/>
      <c r="D18" s="46"/>
      <c r="E18" s="21"/>
      <c r="F18" s="25"/>
      <c r="G18" s="23"/>
      <c r="H18" s="26" t="str">
        <f>IF(G18&lt;&gt;"",IF(
                        AND(Properties_課題等級!$B$4&lt;=$G18, Properties_課題等級!$C$4&gt;=$G18),
                        Properties_課題等級!$A$4,
                        IF(
                                AND(Properties_課題等級!$B$3&lt;=$G18, Properties_課題等級!$C$3&gt;=$G18),
                                Properties_課題等級!$A$3,
                                Properties_課題等級!$A$2)
        ),
"")</f>
        <v/>
      </c>
      <c r="I18" s="25"/>
      <c r="J18" s="24"/>
      <c r="K18" s="23"/>
      <c r="L18" s="46"/>
      <c r="M18" s="21"/>
      <c r="N18" s="20"/>
      <c r="O18" s="19"/>
    </row>
    <row r="19" spans="1:15" ht="24.75" customHeight="1">
      <c r="A19" s="29">
        <f t="shared" si="0"/>
        <v>16</v>
      </c>
      <c r="B19" s="24"/>
      <c r="C19" s="24"/>
      <c r="D19" s="46"/>
      <c r="E19" s="21"/>
      <c r="F19" s="25"/>
      <c r="G19" s="23"/>
      <c r="H19" s="26" t="str">
        <f>IF(G19&lt;&gt;"",IF(
                        AND(Properties_課題等級!$B$4&lt;=$G19, Properties_課題等級!$C$4&gt;=$G19),
                        Properties_課題等級!$A$4,
                        IF(
                                AND(Properties_課題等級!$B$3&lt;=$G19, Properties_課題等級!$C$3&gt;=$G19),
                                Properties_課題等級!$A$3,
                                Properties_課題等級!$A$2)
        ),
"")</f>
        <v/>
      </c>
      <c r="I19" s="25"/>
      <c r="J19" s="24"/>
      <c r="K19" s="23"/>
      <c r="L19" s="46"/>
      <c r="M19" s="21"/>
      <c r="N19" s="20"/>
      <c r="O19" s="19"/>
    </row>
    <row r="20" spans="1:15" ht="30" customHeight="1">
      <c r="B20" s="18"/>
    </row>
    <row r="21" spans="1:15" ht="15.75" customHeight="1"/>
    <row r="22" spans="1:15" ht="15.75" customHeight="1"/>
    <row r="23" spans="1:15" ht="15.75" customHeight="1"/>
    <row r="24" spans="1:15" ht="15.75" customHeight="1"/>
    <row r="25" spans="1:15" ht="15.75" customHeight="1"/>
    <row r="26" spans="1:15" ht="15.75" customHeight="1"/>
    <row r="27" spans="1:15" ht="15.75" customHeight="1"/>
    <row r="28" spans="1:15" ht="15.75" customHeight="1"/>
    <row r="29" spans="1:15" ht="15.75" customHeight="1"/>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A1:D1"/>
    <mergeCell ref="B2:E2"/>
    <mergeCell ref="F2:H2"/>
    <mergeCell ref="I2:M2"/>
    <mergeCell ref="N2:O2"/>
  </mergeCells>
  <phoneticPr fontId="1"/>
  <conditionalFormatting sqref="A4:O19">
    <cfRule type="expression" dxfId="3" priority="1">
      <formula>$K4="解決"</formula>
    </cfRule>
  </conditionalFormatting>
  <conditionalFormatting sqref="H4:H19">
    <cfRule type="cellIs" dxfId="2" priority="2" operator="equal">
      <formula>"低"</formula>
    </cfRule>
    <cfRule type="cellIs" dxfId="1" priority="3" operator="equal">
      <formula>"中"</formula>
    </cfRule>
    <cfRule type="cellIs" dxfId="0" priority="4" operator="equal">
      <formula>"高"</formula>
    </cfRule>
  </conditionalFormatting>
  <pageMargins left="0.7" right="0.7" top="0.75" bottom="0.75" header="0" footer="0"/>
  <pageSetup scale="38" fitToHeight="100" orientation="landscape"/>
  <extLst>
    <ext xmlns:x14="http://schemas.microsoft.com/office/spreadsheetml/2009/9/main" uri="{CCE6A557-97BC-4b89-ADB6-D9C93CAAB3DF}">
      <x14:dataValidations xmlns:xm="http://schemas.microsoft.com/office/excel/2006/main" count="3">
        <x14:dataValidation type="list" allowBlank="1" showInputMessage="1" showErrorMessage="1" xr:uid="{5F2BE8C3-045A-714B-9047-698AF5ECF8E5}">
          <x14:formula1>
            <xm:f>Properties!$C$11:$M$11</xm:f>
          </x14:formula1>
          <xm:sqref>G4:G19</xm:sqref>
        </x14:dataValidation>
        <x14:dataValidation type="list" allowBlank="1" showInputMessage="1" showErrorMessage="1" xr:uid="{78574770-8FD3-DB48-90EB-12E20CBE2902}">
          <x14:formula1>
            <xm:f>Properties!$C$5:$M$5</xm:f>
          </x14:formula1>
          <xm:sqref>I4:I19</xm:sqref>
        </x14:dataValidation>
        <x14:dataValidation type="list" allowBlank="1" showInputMessage="1" showErrorMessage="1" xr:uid="{1E037A64-9BDA-5648-9EA6-1F89407E5328}">
          <x14:formula1>
            <xm:f>Properties!$C$9:$M$9</xm:f>
          </x14:formula1>
          <xm:sqref>K4:K19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7875-6A9B-AA45-8CB9-46F698200357}">
  <sheetPr>
    <outlinePr summaryBelow="0" summaryRight="0"/>
  </sheetPr>
  <dimension ref="A1:Z1000"/>
  <sheetViews>
    <sheetView showGridLines="0" workbookViewId="0">
      <selection activeCell="O8" sqref="O8"/>
    </sheetView>
  </sheetViews>
  <sheetFormatPr baseColWidth="10" defaultColWidth="12.42578125" defaultRowHeight="15" customHeight="1"/>
  <cols>
    <col min="1" max="1" width="23.140625" style="5" customWidth="1"/>
    <col min="2" max="6" width="12.42578125" style="5" customWidth="1"/>
    <col min="7" max="16384" width="12.42578125" style="5"/>
  </cols>
  <sheetData>
    <row r="1" spans="1:26" ht="24" customHeight="1">
      <c r="A1" s="57" t="s">
        <v>0</v>
      </c>
      <c r="B1" s="1" t="s">
        <v>1</v>
      </c>
      <c r="C1" s="2">
        <v>0.1</v>
      </c>
      <c r="D1" s="2">
        <v>0.3</v>
      </c>
      <c r="E1" s="2">
        <v>0.5</v>
      </c>
      <c r="F1" s="2">
        <v>0.7</v>
      </c>
      <c r="G1" s="2">
        <v>0.9</v>
      </c>
      <c r="H1" s="2"/>
      <c r="I1" s="2"/>
      <c r="J1" s="2"/>
      <c r="K1" s="2"/>
      <c r="L1" s="2"/>
      <c r="M1" s="3"/>
      <c r="N1" s="4"/>
      <c r="O1" s="4"/>
      <c r="P1" s="4"/>
      <c r="Q1" s="4"/>
      <c r="R1" s="4"/>
      <c r="S1" s="4"/>
      <c r="T1" s="4"/>
      <c r="U1" s="4"/>
      <c r="V1" s="4"/>
      <c r="W1" s="4"/>
      <c r="X1" s="4"/>
      <c r="Y1" s="4"/>
      <c r="Z1" s="4"/>
    </row>
    <row r="2" spans="1:26" ht="89.25" customHeight="1" thickBot="1">
      <c r="A2" s="58"/>
      <c r="B2" s="6" t="s">
        <v>2</v>
      </c>
      <c r="C2" s="7" t="s">
        <v>3</v>
      </c>
      <c r="D2" s="7" t="s">
        <v>4</v>
      </c>
      <c r="E2" s="7" t="s">
        <v>5</v>
      </c>
      <c r="F2" s="7" t="s">
        <v>6</v>
      </c>
      <c r="G2" s="7" t="s">
        <v>7</v>
      </c>
      <c r="H2" s="8"/>
      <c r="I2" s="8"/>
      <c r="J2" s="8"/>
      <c r="K2" s="8"/>
      <c r="L2" s="8"/>
      <c r="M2" s="9"/>
      <c r="N2" s="4"/>
      <c r="O2" s="4"/>
      <c r="P2" s="4"/>
      <c r="Q2" s="4"/>
      <c r="R2" s="4"/>
      <c r="S2" s="4"/>
      <c r="T2" s="4"/>
      <c r="U2" s="4"/>
      <c r="V2" s="4"/>
      <c r="W2" s="4"/>
      <c r="X2" s="4"/>
      <c r="Y2" s="4"/>
      <c r="Z2" s="4"/>
    </row>
    <row r="3" spans="1:26" ht="29.25" customHeight="1">
      <c r="A3" s="57" t="s">
        <v>8</v>
      </c>
      <c r="B3" s="1" t="s">
        <v>1</v>
      </c>
      <c r="C3" s="2">
        <v>0.05</v>
      </c>
      <c r="D3" s="2">
        <v>0.1</v>
      </c>
      <c r="E3" s="2">
        <v>0.2</v>
      </c>
      <c r="F3" s="2">
        <v>0.4</v>
      </c>
      <c r="G3" s="2">
        <v>0.8</v>
      </c>
      <c r="H3" s="2"/>
      <c r="I3" s="2"/>
      <c r="J3" s="2"/>
      <c r="K3" s="2"/>
      <c r="L3" s="2"/>
      <c r="M3" s="3"/>
      <c r="N3" s="4"/>
      <c r="O3" s="4"/>
      <c r="P3" s="4"/>
      <c r="Q3" s="4"/>
      <c r="R3" s="4"/>
      <c r="S3" s="4"/>
      <c r="T3" s="4"/>
      <c r="U3" s="4"/>
      <c r="V3" s="4"/>
      <c r="W3" s="4"/>
      <c r="X3" s="4"/>
      <c r="Y3" s="4"/>
      <c r="Z3" s="4"/>
    </row>
    <row r="4" spans="1:26" ht="117" customHeight="1" thickBot="1">
      <c r="A4" s="58"/>
      <c r="B4" s="6" t="s">
        <v>2</v>
      </c>
      <c r="C4" s="7" t="s">
        <v>9</v>
      </c>
      <c r="D4" s="8"/>
      <c r="E4" s="8"/>
      <c r="F4" s="7"/>
      <c r="G4" s="7" t="s">
        <v>10</v>
      </c>
      <c r="H4" s="8"/>
      <c r="I4" s="8"/>
      <c r="J4" s="8"/>
      <c r="K4" s="8"/>
      <c r="L4" s="8"/>
      <c r="M4" s="9"/>
      <c r="N4" s="4"/>
      <c r="O4" s="4"/>
      <c r="P4" s="4"/>
      <c r="Q4" s="4"/>
      <c r="R4" s="4"/>
      <c r="S4" s="4"/>
      <c r="T4" s="4"/>
      <c r="U4" s="4"/>
      <c r="V4" s="4"/>
      <c r="W4" s="4"/>
      <c r="X4" s="4"/>
      <c r="Y4" s="4"/>
      <c r="Z4" s="4"/>
    </row>
    <row r="5" spans="1:26" ht="26.25" customHeight="1">
      <c r="A5" s="57" t="s">
        <v>11</v>
      </c>
      <c r="B5" s="1" t="s">
        <v>1</v>
      </c>
      <c r="C5" s="10" t="s">
        <v>12</v>
      </c>
      <c r="D5" s="10" t="s">
        <v>13</v>
      </c>
      <c r="E5" s="10" t="s">
        <v>14</v>
      </c>
      <c r="F5" s="10" t="s">
        <v>15</v>
      </c>
      <c r="G5" s="10" t="s">
        <v>16</v>
      </c>
      <c r="H5" s="2"/>
      <c r="I5" s="2"/>
      <c r="J5" s="2"/>
      <c r="K5" s="2"/>
      <c r="L5" s="2"/>
      <c r="M5" s="3"/>
      <c r="N5" s="4"/>
      <c r="O5" s="4"/>
      <c r="P5" s="4"/>
      <c r="Q5" s="4"/>
      <c r="R5" s="4"/>
      <c r="S5" s="4"/>
      <c r="T5" s="4"/>
      <c r="U5" s="4"/>
      <c r="V5" s="4"/>
      <c r="W5" s="4"/>
      <c r="X5" s="4"/>
      <c r="Y5" s="4"/>
      <c r="Z5" s="4"/>
    </row>
    <row r="6" spans="1:26" ht="189" customHeight="1" thickBot="1">
      <c r="A6" s="58"/>
      <c r="B6" s="6" t="s">
        <v>2</v>
      </c>
      <c r="C6" s="7" t="s">
        <v>17</v>
      </c>
      <c r="D6" s="7" t="s">
        <v>18</v>
      </c>
      <c r="E6" s="7" t="s">
        <v>19</v>
      </c>
      <c r="F6" s="7" t="s">
        <v>20</v>
      </c>
      <c r="G6" s="7" t="s">
        <v>21</v>
      </c>
      <c r="H6" s="8"/>
      <c r="I6" s="8"/>
      <c r="J6" s="8"/>
      <c r="K6" s="8"/>
      <c r="L6" s="8"/>
      <c r="M6" s="9"/>
      <c r="N6" s="4"/>
      <c r="O6" s="4"/>
      <c r="P6" s="4"/>
      <c r="Q6" s="4"/>
      <c r="R6" s="4"/>
      <c r="S6" s="4"/>
      <c r="T6" s="4"/>
      <c r="U6" s="4"/>
      <c r="V6" s="4"/>
      <c r="W6" s="4"/>
      <c r="X6" s="4"/>
      <c r="Y6" s="4"/>
      <c r="Z6" s="4"/>
    </row>
    <row r="7" spans="1:26" ht="15.75" customHeight="1">
      <c r="A7" s="57" t="s">
        <v>22</v>
      </c>
      <c r="B7" s="1" t="s">
        <v>1</v>
      </c>
      <c r="C7" s="10" t="s">
        <v>23</v>
      </c>
      <c r="D7" s="10" t="s">
        <v>24</v>
      </c>
      <c r="E7" s="10" t="s">
        <v>25</v>
      </c>
      <c r="F7" s="10"/>
      <c r="G7" s="10"/>
      <c r="H7" s="2"/>
      <c r="I7" s="2"/>
      <c r="J7" s="2"/>
      <c r="K7" s="2"/>
      <c r="L7" s="2"/>
      <c r="M7" s="3"/>
      <c r="N7" s="4"/>
      <c r="O7" s="4"/>
      <c r="P7" s="4"/>
      <c r="Q7" s="4"/>
      <c r="R7" s="4"/>
      <c r="S7" s="4"/>
      <c r="T7" s="4"/>
      <c r="U7" s="4"/>
      <c r="V7" s="4"/>
      <c r="W7" s="4"/>
      <c r="X7" s="4"/>
      <c r="Y7" s="4"/>
      <c r="Z7" s="4"/>
    </row>
    <row r="8" spans="1:26" ht="116.25" customHeight="1" thickBot="1">
      <c r="A8" s="58"/>
      <c r="B8" s="6" t="s">
        <v>2</v>
      </c>
      <c r="C8" s="7" t="s">
        <v>26</v>
      </c>
      <c r="D8" s="7" t="s">
        <v>27</v>
      </c>
      <c r="E8" s="7" t="s">
        <v>28</v>
      </c>
      <c r="F8" s="11"/>
      <c r="G8" s="11"/>
      <c r="H8" s="8"/>
      <c r="I8" s="8"/>
      <c r="J8" s="8"/>
      <c r="K8" s="8"/>
      <c r="L8" s="8"/>
      <c r="M8" s="9"/>
      <c r="N8" s="4"/>
      <c r="O8" s="4"/>
      <c r="P8" s="4"/>
      <c r="Q8" s="4"/>
      <c r="R8" s="4"/>
      <c r="S8" s="4"/>
      <c r="T8" s="4"/>
      <c r="U8" s="4"/>
      <c r="V8" s="4"/>
      <c r="W8" s="4"/>
      <c r="X8" s="4"/>
      <c r="Y8" s="4"/>
      <c r="Z8" s="4"/>
    </row>
    <row r="9" spans="1:26" ht="15.75" customHeight="1">
      <c r="A9" s="57" t="s">
        <v>29</v>
      </c>
      <c r="B9" s="1" t="s">
        <v>1</v>
      </c>
      <c r="C9" s="10" t="s">
        <v>23</v>
      </c>
      <c r="D9" s="10" t="s">
        <v>24</v>
      </c>
      <c r="E9" s="10"/>
      <c r="F9" s="10"/>
      <c r="G9" s="10"/>
      <c r="H9" s="2"/>
      <c r="I9" s="2"/>
      <c r="J9" s="2"/>
      <c r="K9" s="2"/>
      <c r="L9" s="2"/>
      <c r="M9" s="3"/>
      <c r="N9" s="4"/>
      <c r="O9" s="4"/>
      <c r="P9" s="4"/>
      <c r="Q9" s="4"/>
      <c r="R9" s="4"/>
      <c r="S9" s="4"/>
      <c r="T9" s="4"/>
      <c r="U9" s="4"/>
      <c r="V9" s="4"/>
      <c r="W9" s="4"/>
      <c r="X9" s="4"/>
      <c r="Y9" s="4"/>
      <c r="Z9" s="4"/>
    </row>
    <row r="10" spans="1:26" ht="116.25" customHeight="1" thickBot="1">
      <c r="A10" s="58"/>
      <c r="B10" s="6" t="s">
        <v>2</v>
      </c>
      <c r="C10" s="7" t="s">
        <v>30</v>
      </c>
      <c r="D10" s="7" t="s">
        <v>31</v>
      </c>
      <c r="E10" s="11"/>
      <c r="F10" s="11"/>
      <c r="G10" s="11"/>
      <c r="H10" s="8"/>
      <c r="I10" s="8"/>
      <c r="J10" s="8"/>
      <c r="K10" s="8"/>
      <c r="L10" s="8"/>
      <c r="M10" s="9"/>
      <c r="N10" s="4"/>
      <c r="O10" s="4"/>
      <c r="P10" s="4"/>
      <c r="Q10" s="4"/>
      <c r="R10" s="4"/>
      <c r="S10" s="4"/>
      <c r="T10" s="4"/>
      <c r="U10" s="4"/>
      <c r="V10" s="4"/>
      <c r="W10" s="4"/>
      <c r="X10" s="4"/>
      <c r="Y10" s="4"/>
      <c r="Z10" s="4"/>
    </row>
    <row r="11" spans="1:26" ht="29.25" customHeight="1">
      <c r="A11" s="57" t="s">
        <v>32</v>
      </c>
      <c r="B11" s="1" t="s">
        <v>1</v>
      </c>
      <c r="C11" s="2">
        <v>2</v>
      </c>
      <c r="D11" s="2">
        <v>3</v>
      </c>
      <c r="E11" s="2">
        <v>5</v>
      </c>
      <c r="F11" s="2">
        <v>7</v>
      </c>
      <c r="G11" s="2">
        <v>11</v>
      </c>
      <c r="H11" s="2"/>
      <c r="I11" s="2"/>
      <c r="J11" s="2"/>
      <c r="K11" s="2"/>
      <c r="L11" s="2"/>
      <c r="M11" s="3"/>
      <c r="N11" s="4"/>
      <c r="O11" s="4"/>
      <c r="P11" s="4"/>
      <c r="Q11" s="4"/>
      <c r="R11" s="4"/>
      <c r="S11" s="4"/>
      <c r="T11" s="4"/>
      <c r="U11" s="4"/>
      <c r="V11" s="4"/>
      <c r="W11" s="4"/>
      <c r="X11" s="4"/>
      <c r="Y11" s="4"/>
      <c r="Z11" s="4"/>
    </row>
    <row r="12" spans="1:26" ht="117" customHeight="1" thickBot="1">
      <c r="A12" s="58"/>
      <c r="B12" s="6" t="s">
        <v>2</v>
      </c>
      <c r="C12" s="7" t="s">
        <v>33</v>
      </c>
      <c r="D12" s="8"/>
      <c r="E12" s="8"/>
      <c r="F12" s="7"/>
      <c r="G12" s="7" t="s">
        <v>34</v>
      </c>
      <c r="H12" s="8"/>
      <c r="I12" s="8"/>
      <c r="J12" s="8"/>
      <c r="K12" s="8"/>
      <c r="L12" s="8"/>
      <c r="M12" s="9"/>
      <c r="N12" s="4"/>
      <c r="O12" s="4"/>
      <c r="P12" s="4"/>
      <c r="Q12" s="4"/>
      <c r="R12" s="4"/>
      <c r="S12" s="4"/>
      <c r="T12" s="4"/>
      <c r="U12" s="4"/>
      <c r="V12" s="4"/>
      <c r="W12" s="4"/>
      <c r="X12" s="4"/>
      <c r="Y12" s="4"/>
      <c r="Z12" s="4"/>
    </row>
    <row r="13" spans="1:26"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1:A12"/>
    <mergeCell ref="A1:A2"/>
    <mergeCell ref="A3:A4"/>
    <mergeCell ref="A5:A6"/>
    <mergeCell ref="A7:A8"/>
    <mergeCell ref="A9:A10"/>
  </mergeCells>
  <phoneticPr fontId="1"/>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5FC5-9F5D-8546-BA21-DCF7E4E507D4}">
  <sheetPr>
    <outlinePr summaryBelow="0" summaryRight="0"/>
  </sheetPr>
  <dimension ref="A1:C1000"/>
  <sheetViews>
    <sheetView showGridLines="0" workbookViewId="0">
      <selection activeCell="I22" sqref="I22"/>
    </sheetView>
  </sheetViews>
  <sheetFormatPr baseColWidth="10" defaultColWidth="12.42578125" defaultRowHeight="15" customHeight="1"/>
  <cols>
    <col min="1" max="6" width="12.42578125" style="5" customWidth="1"/>
    <col min="7" max="16384" width="12.42578125" style="5"/>
  </cols>
  <sheetData>
    <row r="1" spans="1:3" ht="15.75" customHeight="1">
      <c r="A1" s="12"/>
      <c r="B1" s="12" t="s">
        <v>35</v>
      </c>
      <c r="C1" s="12" t="s">
        <v>36</v>
      </c>
    </row>
    <row r="2" spans="1:3" ht="15.75" customHeight="1">
      <c r="A2" s="13" t="s">
        <v>37</v>
      </c>
      <c r="B2" s="14">
        <v>7</v>
      </c>
      <c r="C2" s="14">
        <v>11</v>
      </c>
    </row>
    <row r="3" spans="1:3" ht="15.75" customHeight="1">
      <c r="A3" s="15" t="s">
        <v>38</v>
      </c>
      <c r="B3" s="14">
        <v>3</v>
      </c>
      <c r="C3" s="14">
        <v>6</v>
      </c>
    </row>
    <row r="4" spans="1:3" ht="15.75" customHeight="1">
      <c r="A4" s="16" t="s">
        <v>39</v>
      </c>
      <c r="B4" s="14">
        <v>1</v>
      </c>
      <c r="C4" s="14">
        <v>2</v>
      </c>
    </row>
    <row r="5" spans="1:3" ht="15.75" customHeight="1"/>
    <row r="6" spans="1:3" ht="15.75" customHeight="1"/>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0297-C8D4-B741-BFFE-EE1A9A46BF55}">
  <sheetPr>
    <outlinePr summaryBelow="0" summaryRight="0"/>
  </sheetPr>
  <dimension ref="A1:C1000"/>
  <sheetViews>
    <sheetView showGridLines="0" workbookViewId="0">
      <selection activeCell="C36" sqref="C36"/>
    </sheetView>
  </sheetViews>
  <sheetFormatPr baseColWidth="10" defaultColWidth="12.42578125" defaultRowHeight="15" customHeight="1"/>
  <cols>
    <col min="1" max="6" width="12.42578125" style="5" customWidth="1"/>
    <col min="7" max="16384" width="12.42578125" style="5"/>
  </cols>
  <sheetData>
    <row r="1" spans="1:3" ht="15.75" customHeight="1">
      <c r="A1" s="12"/>
      <c r="B1" s="12" t="s">
        <v>35</v>
      </c>
      <c r="C1" s="12" t="s">
        <v>36</v>
      </c>
    </row>
    <row r="2" spans="1:3" ht="15.75" customHeight="1">
      <c r="A2" s="13" t="s">
        <v>37</v>
      </c>
      <c r="B2" s="14">
        <v>0.24</v>
      </c>
      <c r="C2" s="14">
        <v>0.72</v>
      </c>
    </row>
    <row r="3" spans="1:3" ht="15.75" customHeight="1">
      <c r="A3" s="15" t="s">
        <v>38</v>
      </c>
      <c r="B3" s="14">
        <v>0.08</v>
      </c>
      <c r="C3" s="14">
        <v>0.2</v>
      </c>
    </row>
    <row r="4" spans="1:3" ht="15.75" customHeight="1">
      <c r="A4" s="16" t="s">
        <v>39</v>
      </c>
      <c r="B4" s="14">
        <v>5.0000000000000001E-3</v>
      </c>
      <c r="C4" s="14">
        <v>7.0000000000000007E-2</v>
      </c>
    </row>
    <row r="5" spans="1:3" ht="15.75" customHeight="1"/>
    <row r="6" spans="1:3" ht="15.75" customHeight="1">
      <c r="A6" s="5" t="s">
        <v>40</v>
      </c>
    </row>
    <row r="7" spans="1:3" ht="15.75" customHeight="1">
      <c r="A7" s="17" t="s">
        <v>41</v>
      </c>
    </row>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
  <hyperlinks>
    <hyperlink ref="A7" r:id="rId1" xr:uid="{35D59C5C-437A-6844-9329-0D21CF4AE0F9}"/>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リスク登録簿</vt:lpstr>
      <vt:lpstr>課題管理表</vt:lpstr>
      <vt:lpstr>Properties</vt:lpstr>
      <vt:lpstr>Properties_課題等級</vt:lpstr>
      <vt:lpstr>Properties_リスク等級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Hideaki Tanaka</dc:creator>
  <cp:lastModifiedBy>Hideaki Tanaka</cp:lastModifiedBy>
  <dcterms:created xsi:type="dcterms:W3CDTF">2024-01-05T17:17:37Z</dcterms:created>
  <dcterms:modified xsi:type="dcterms:W3CDTF">2024-01-05T17:45:58Z</dcterms:modified>
</cp:coreProperties>
</file>