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akorn/Downloads/"/>
    </mc:Choice>
  </mc:AlternateContent>
  <xr:revisionPtr revIDLastSave="0" documentId="13_ncr:1_{67EA7E9D-EC7F-8B4E-8978-8A4636C9BD6E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Jan 2020" sheetId="1" r:id="rId1"/>
    <sheet name="Sheet1" sheetId="2" r:id="rId2"/>
  </sheets>
  <definedNames>
    <definedName name="_xlnm.Print_Area" localSheetId="0">'Jan 2020'!$A$1:$L$56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2" i="1" l="1"/>
  <c r="K42" i="1"/>
  <c r="L42" i="1"/>
  <c r="J41" i="1" l="1"/>
  <c r="I14" i="1"/>
  <c r="H14" i="1"/>
  <c r="H13" i="1"/>
  <c r="I13" i="1"/>
  <c r="H11" i="1" l="1"/>
  <c r="H12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1" i="1"/>
  <c r="K41" i="1"/>
  <c r="L41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2" i="1"/>
  <c r="I10" i="1"/>
  <c r="H10" i="1"/>
  <c r="B10" i="1"/>
  <c r="I42" i="1" l="1"/>
  <c r="H42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H41" i="1"/>
  <c r="I41" i="1"/>
  <c r="C11" i="1"/>
  <c r="C10" i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40" i="1" l="1"/>
  <c r="C39" i="1"/>
</calcChain>
</file>

<file path=xl/sharedStrings.xml><?xml version="1.0" encoding="utf-8"?>
<sst xmlns="http://schemas.openxmlformats.org/spreadsheetml/2006/main" count="32" uniqueCount="29">
  <si>
    <t>Timesheet</t>
  </si>
  <si>
    <t>Employee ID :</t>
  </si>
  <si>
    <t>Name :</t>
  </si>
  <si>
    <t>Title :</t>
  </si>
  <si>
    <t>Dept. :</t>
  </si>
  <si>
    <t>Start Date :</t>
  </si>
  <si>
    <t>Number of working days per month :</t>
  </si>
  <si>
    <t>Date</t>
  </si>
  <si>
    <t>Day</t>
  </si>
  <si>
    <t>Time</t>
  </si>
  <si>
    <t>Hours</t>
  </si>
  <si>
    <t>In</t>
  </si>
  <si>
    <t>Out</t>
  </si>
  <si>
    <t>Normal</t>
  </si>
  <si>
    <t>OT</t>
  </si>
  <si>
    <t>Sick</t>
  </si>
  <si>
    <t>Total Hour</t>
  </si>
  <si>
    <t>Notes :</t>
  </si>
  <si>
    <t xml:space="preserve">Signature of Employee :  </t>
  </si>
  <si>
    <t xml:space="preserve"> </t>
  </si>
  <si>
    <t xml:space="preserve">Date:   </t>
  </si>
  <si>
    <t xml:space="preserve">Signature of Supervisor :  </t>
  </si>
  <si>
    <t>Personal</t>
  </si>
  <si>
    <t>Vacation</t>
  </si>
  <si>
    <r>
      <t xml:space="preserve">* ทำงานวันเสาร์-อาทิตย์ ในเวลา </t>
    </r>
    <r>
      <rPr>
        <b/>
        <sz val="10"/>
        <color rgb="FF000000"/>
        <rFont val="Calibri"/>
        <family val="2"/>
      </rPr>
      <t>8.00-17.00 หรือไม่ถึง 8 ชั่วโมง</t>
    </r>
    <r>
      <rPr>
        <sz val="10"/>
        <color rgb="FF000000"/>
        <rFont val="Calibri"/>
        <family val="2"/>
      </rPr>
      <t xml:space="preserve">  &gt; ใส่จำนวนชั่วโมงทำงานในช่อง </t>
    </r>
    <r>
      <rPr>
        <b/>
        <sz val="10"/>
        <color rgb="FF000000"/>
        <rFont val="Calibri"/>
        <family val="2"/>
      </rPr>
      <t>Normal</t>
    </r>
    <r>
      <rPr>
        <sz val="10"/>
        <color rgb="FF000000"/>
        <rFont val="Calibri"/>
        <family val="2"/>
      </rPr>
      <t xml:space="preserve">
** ทำงานวันเสาร์-อาทิตย์ </t>
    </r>
    <r>
      <rPr>
        <b/>
        <sz val="10"/>
        <color rgb="FF000000"/>
        <rFont val="Calibri"/>
        <family val="2"/>
      </rPr>
      <t>หลัง 17.00 เป็นต้นไป หรือมากกว่า 8 ชั่วโมง</t>
    </r>
    <r>
      <rPr>
        <sz val="10"/>
        <color rgb="FF000000"/>
        <rFont val="Calibri"/>
        <family val="2"/>
      </rPr>
      <t xml:space="preserve"> &gt; ใส่จำนวนชั่วโมงทำงานในช่อง </t>
    </r>
    <r>
      <rPr>
        <b/>
        <sz val="10"/>
        <color rgb="FF000000"/>
        <rFont val="Calibri"/>
        <family val="2"/>
      </rPr>
      <t xml:space="preserve">OT </t>
    </r>
  </si>
  <si>
    <r>
      <t xml:space="preserve">กรณีที่บริษัทมีการให้ OT: เราจะเริ่มนับเป็นค่า OT หลัง 8 ชั่วโมงทำงานเป็นต้นไป เช่น เวลาเลิกงาน 17.00 น. แต่ทำงานถึง 18.30 น. จะได้ OT 1.30 ชั่วโมง
</t>
    </r>
    <r>
      <rPr>
        <b/>
        <sz val="10"/>
        <color rgb="FF002060"/>
        <rFont val="Calibri"/>
        <family val="2"/>
      </rPr>
      <t xml:space="preserve">วิธีการคิดเวลา OT </t>
    </r>
    <r>
      <rPr>
        <sz val="10"/>
        <color rgb="FF002060"/>
        <rFont val="Calibri"/>
        <family val="2"/>
      </rPr>
      <t>หากทำไม่ครบชั่วโมง เช่น ตั้งแต่ 17.00 น - 17.45 น. &gt; จะคิดเศษนาทีโดยนำ 45 หาร 60 วินาที =  0.75 ชั่วโมง</t>
    </r>
  </si>
  <si>
    <t>Total Day</t>
  </si>
  <si>
    <t>New Year's Day observed</t>
  </si>
  <si>
    <t>ธนกร ภูเฉลียว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</si>
</sst>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\(&quot;$&quot;#,##0.00\)"/>
    <numFmt numFmtId="165" formatCode="m/d/yy"/>
    <numFmt numFmtId="166" formatCode="dddd"/>
    <numFmt numFmtId="167" formatCode="[$-409]d\-mmm\-yy;@"/>
  </numFmts>
  <fonts count="12" x14ac:knownFonts="1">
    <font>
      <sz val="11"/>
      <color rgb="FF000000"/>
      <name val="Calibri"/>
    </font>
    <font>
      <sz val="11"/>
      <name val="Calibri"/>
      <family val="2"/>
    </font>
    <font>
      <sz val="22"/>
      <color rgb="FF00000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2060"/>
      <name val="Calibri"/>
      <family val="2"/>
    </font>
    <font>
      <b/>
      <sz val="10"/>
      <color rgb="FF002060"/>
      <name val="Calibri"/>
      <family val="2"/>
    </font>
    <font>
      <b/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0" fillId="2" borderId="1" xfId="0" applyFont="1" applyFill="1" applyBorder="1"/>
    <xf numFmtId="0" fontId="1" fillId="3" borderId="4" xfId="0" applyFont="1" applyFill="1" applyBorder="1" applyAlignment="1"/>
    <xf numFmtId="0" fontId="0" fillId="0" borderId="0" xfId="0" applyFont="1"/>
    <xf numFmtId="0" fontId="4" fillId="3" borderId="5" xfId="0" applyFont="1" applyFill="1" applyBorder="1" applyAlignment="1">
      <alignment horizontal="right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9" xfId="0" applyFont="1" applyFill="1" applyBorder="1"/>
    <xf numFmtId="0" fontId="5" fillId="0" borderId="0" xfId="0" applyFont="1" applyAlignment="1">
      <alignment vertical="center"/>
    </xf>
    <xf numFmtId="0" fontId="4" fillId="3" borderId="9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165" fontId="1" fillId="3" borderId="7" xfId="0" applyNumberFormat="1" applyFont="1" applyFill="1" applyBorder="1"/>
    <xf numFmtId="0" fontId="1" fillId="3" borderId="9" xfId="0" applyFont="1" applyFill="1" applyBorder="1" applyAlignment="1"/>
    <xf numFmtId="0" fontId="1" fillId="3" borderId="5" xfId="0" applyFont="1" applyFill="1" applyBorder="1"/>
    <xf numFmtId="0" fontId="0" fillId="2" borderId="13" xfId="0" applyFont="1" applyFill="1" applyBorder="1"/>
    <xf numFmtId="0" fontId="4" fillId="3" borderId="7" xfId="0" applyFont="1" applyFill="1" applyBorder="1" applyAlignment="1">
      <alignment horizontal="right"/>
    </xf>
    <xf numFmtId="0" fontId="6" fillId="4" borderId="7" xfId="0" applyFont="1" applyFill="1" applyBorder="1" applyAlignment="1">
      <alignment horizontal="center"/>
    </xf>
    <xf numFmtId="0" fontId="1" fillId="0" borderId="18" xfId="0" applyFont="1" applyBorder="1" applyAlignment="1"/>
    <xf numFmtId="0" fontId="1" fillId="0" borderId="0" xfId="0" applyFont="1" applyAlignment="1"/>
    <xf numFmtId="164" fontId="1" fillId="0" borderId="0" xfId="0" applyNumberFormat="1" applyFont="1"/>
    <xf numFmtId="0" fontId="6" fillId="0" borderId="2" xfId="0" applyFont="1" applyBorder="1" applyAlignment="1"/>
    <xf numFmtId="0" fontId="6" fillId="0" borderId="0" xfId="0" applyFont="1"/>
    <xf numFmtId="164" fontId="1" fillId="0" borderId="18" xfId="0" applyNumberFormat="1" applyFont="1" applyBorder="1"/>
    <xf numFmtId="0" fontId="6" fillId="0" borderId="18" xfId="0" applyFont="1" applyBorder="1" applyAlignment="1">
      <alignment horizontal="right"/>
    </xf>
    <xf numFmtId="0" fontId="6" fillId="4" borderId="12" xfId="0" applyFont="1" applyFill="1" applyBorder="1" applyAlignment="1">
      <alignment horizontal="center"/>
    </xf>
    <xf numFmtId="0" fontId="1" fillId="3" borderId="18" xfId="0" applyFont="1" applyFill="1" applyBorder="1"/>
    <xf numFmtId="167" fontId="4" fillId="3" borderId="6" xfId="0" applyNumberFormat="1" applyFont="1" applyFill="1" applyBorder="1" applyAlignment="1">
      <alignment horizontal="right"/>
    </xf>
    <xf numFmtId="0" fontId="0" fillId="2" borderId="18" xfId="0" applyFont="1" applyFill="1" applyBorder="1"/>
    <xf numFmtId="0" fontId="6" fillId="0" borderId="18" xfId="0" applyFont="1" applyBorder="1" applyAlignment="1"/>
    <xf numFmtId="0" fontId="6" fillId="0" borderId="18" xfId="0" applyFont="1" applyBorder="1" applyAlignment="1">
      <alignment horizontal="center"/>
    </xf>
    <xf numFmtId="0" fontId="3" fillId="0" borderId="18" xfId="0" applyFont="1" applyBorder="1"/>
    <xf numFmtId="0" fontId="5" fillId="0" borderId="18" xfId="0" applyFont="1" applyBorder="1" applyAlignment="1">
      <alignment horizontal="center"/>
    </xf>
    <xf numFmtId="165" fontId="4" fillId="5" borderId="16" xfId="0" applyNumberFormat="1" applyFont="1" applyFill="1" applyBorder="1" applyAlignment="1">
      <alignment horizontal="right"/>
    </xf>
    <xf numFmtId="166" fontId="4" fillId="5" borderId="7" xfId="0" applyNumberFormat="1" applyFont="1" applyFill="1" applyBorder="1"/>
    <xf numFmtId="20" fontId="4" fillId="5" borderId="7" xfId="0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6" fillId="5" borderId="7" xfId="0" applyNumberFormat="1" applyFont="1" applyFill="1" applyBorder="1" applyAlignment="1">
      <alignment horizontal="right"/>
    </xf>
    <xf numFmtId="0" fontId="6" fillId="4" borderId="19" xfId="0" applyFont="1" applyFill="1" applyBorder="1" applyAlignment="1">
      <alignment horizontal="center" wrapText="1"/>
    </xf>
    <xf numFmtId="2" fontId="4" fillId="6" borderId="7" xfId="0" applyNumberFormat="1" applyFont="1" applyFill="1" applyBorder="1" applyAlignment="1">
      <alignment horizontal="right"/>
    </xf>
    <xf numFmtId="0" fontId="6" fillId="7" borderId="19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 wrapText="1"/>
    </xf>
    <xf numFmtId="2" fontId="4" fillId="9" borderId="7" xfId="0" applyNumberFormat="1" applyFont="1" applyFill="1" applyBorder="1" applyAlignment="1">
      <alignment horizontal="right"/>
    </xf>
    <xf numFmtId="166" fontId="4" fillId="0" borderId="7" xfId="0" applyNumberFormat="1" applyFont="1" applyFill="1" applyBorder="1"/>
    <xf numFmtId="20" fontId="4" fillId="0" borderId="7" xfId="0" applyNumberFormat="1" applyFont="1" applyFill="1" applyBorder="1" applyAlignment="1">
      <alignment horizontal="right"/>
    </xf>
    <xf numFmtId="20" fontId="1" fillId="0" borderId="7" xfId="0" applyNumberFormat="1" applyFont="1" applyFill="1" applyBorder="1"/>
    <xf numFmtId="2" fontId="4" fillId="0" borderId="7" xfId="0" applyNumberFormat="1" applyFont="1" applyFill="1" applyBorder="1" applyAlignment="1">
      <alignment horizontal="right"/>
    </xf>
    <xf numFmtId="0" fontId="11" fillId="0" borderId="0" xfId="0" applyFont="1" applyAlignment="1"/>
    <xf numFmtId="2" fontId="6" fillId="5" borderId="12" xfId="0" applyNumberFormat="1" applyFont="1" applyFill="1" applyBorder="1" applyAlignment="1">
      <alignment horizontal="right"/>
    </xf>
    <xf numFmtId="2" fontId="6" fillId="5" borderId="15" xfId="0" applyNumberFormat="1" applyFont="1" applyFill="1" applyBorder="1" applyAlignment="1">
      <alignment horizontal="right"/>
    </xf>
    <xf numFmtId="2" fontId="6" fillId="5" borderId="19" xfId="0" applyNumberFormat="1" applyFont="1" applyFill="1" applyBorder="1" applyAlignment="1">
      <alignment horizontal="right"/>
    </xf>
    <xf numFmtId="0" fontId="1" fillId="3" borderId="30" xfId="0" applyFont="1" applyFill="1" applyBorder="1"/>
    <xf numFmtId="0" fontId="1" fillId="3" borderId="32" xfId="0" applyFont="1" applyFill="1" applyBorder="1"/>
    <xf numFmtId="0" fontId="6" fillId="5" borderId="17" xfId="0" applyFont="1" applyFill="1" applyBorder="1" applyAlignment="1">
      <alignment horizontal="right"/>
    </xf>
    <xf numFmtId="0" fontId="3" fillId="5" borderId="8" xfId="0" applyFont="1" applyFill="1" applyBorder="1"/>
    <xf numFmtId="0" fontId="3" fillId="5" borderId="7" xfId="0" applyFont="1" applyFill="1" applyBorder="1"/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3" borderId="30" xfId="0" applyFont="1" applyFill="1" applyBorder="1" applyAlignment="1">
      <alignment horizontal="center"/>
    </xf>
    <xf numFmtId="0" fontId="3" fillId="0" borderId="31" xfId="0" applyFont="1" applyBorder="1"/>
    <xf numFmtId="0" fontId="3" fillId="0" borderId="32" xfId="0" applyFont="1" applyBorder="1"/>
    <xf numFmtId="0" fontId="1" fillId="0" borderId="2" xfId="0" applyFont="1" applyBorder="1" applyAlignment="1"/>
    <xf numFmtId="0" fontId="3" fillId="0" borderId="2" xfId="0" applyFont="1" applyBorder="1"/>
    <xf numFmtId="0" fontId="3" fillId="0" borderId="12" xfId="0" applyFont="1" applyBorder="1"/>
    <xf numFmtId="0" fontId="6" fillId="4" borderId="14" xfId="0" applyFont="1" applyFill="1" applyBorder="1" applyAlignment="1">
      <alignment horizontal="center"/>
    </xf>
    <xf numFmtId="0" fontId="3" fillId="0" borderId="16" xfId="0" applyFont="1" applyBorder="1"/>
    <xf numFmtId="0" fontId="6" fillId="4" borderId="15" xfId="0" applyFont="1" applyFill="1" applyBorder="1" applyAlignment="1">
      <alignment horizontal="center"/>
    </xf>
    <xf numFmtId="0" fontId="3" fillId="0" borderId="7" xfId="0" applyFont="1" applyBorder="1"/>
    <xf numFmtId="0" fontId="6" fillId="4" borderId="8" xfId="0" applyFont="1" applyFill="1" applyBorder="1" applyAlignment="1">
      <alignment horizontal="center"/>
    </xf>
    <xf numFmtId="0" fontId="3" fillId="0" borderId="8" xfId="0" applyFont="1" applyBorder="1"/>
    <xf numFmtId="0" fontId="5" fillId="3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33" xfId="0" applyFont="1" applyBorder="1"/>
    <xf numFmtId="0" fontId="6" fillId="4" borderId="19" xfId="0" applyFont="1" applyFill="1" applyBorder="1" applyAlignment="1">
      <alignment horizontal="center" wrapText="1"/>
    </xf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left" wrapText="1"/>
    </xf>
  </cellXfs>
  <cellStyles count="1">
    <cellStyle name="Normal" xfId="0" builtinId="0"/>
  </cellStyles>
  <dxfs count="1">
    <dxf>
      <font>
        <b/>
        <i val="0"/>
      </font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15301</xdr:colOff>
      <xdr:row>0</xdr:row>
      <xdr:rowOff>84156</xdr:rowOff>
    </xdr:from>
    <xdr:ext cx="1071084" cy="107108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518" y="84156"/>
          <a:ext cx="1071084" cy="107108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4"/>
  <sheetViews>
    <sheetView tabSelected="1" workbookViewId="0">
      <selection activeCell="O18" sqref="O18"/>
    </sheetView>
  </sheetViews>
  <sheetFormatPr baseColWidth="10" defaultColWidth="14.5" defaultRowHeight="15" customHeight="1" x14ac:dyDescent="0.2"/>
  <cols>
    <col min="1" max="1" width="2.83203125" customWidth="1"/>
    <col min="2" max="3" width="14.6640625" customWidth="1"/>
    <col min="4" max="7" width="9.6640625" customWidth="1"/>
    <col min="8" max="11" width="11.6640625" customWidth="1"/>
    <col min="12" max="12" width="10.5" customWidth="1"/>
    <col min="13" max="26" width="8.6640625" customWidth="1"/>
  </cols>
  <sheetData>
    <row r="1" spans="1:13" ht="33" customHeight="1" x14ac:dyDescent="0.35">
      <c r="A1" s="1"/>
      <c r="B1" s="73"/>
      <c r="C1" s="67" t="s">
        <v>0</v>
      </c>
      <c r="D1" s="68"/>
      <c r="E1" s="68"/>
      <c r="F1" s="68"/>
      <c r="G1" s="68"/>
      <c r="H1" s="68"/>
      <c r="I1" s="68"/>
      <c r="J1" s="69"/>
      <c r="K1" s="2"/>
      <c r="L1" s="2"/>
      <c r="M1" s="3"/>
    </row>
    <row r="2" spans="1:13" ht="14.25" customHeight="1" x14ac:dyDescent="0.2">
      <c r="A2" s="1"/>
      <c r="B2" s="74"/>
      <c r="C2" s="4" t="s">
        <v>1</v>
      </c>
      <c r="D2" s="50"/>
      <c r="E2" s="51"/>
      <c r="F2" s="4" t="s">
        <v>2</v>
      </c>
      <c r="G2" s="70" t="s">
        <v>28</v>
      </c>
      <c r="H2" s="71"/>
      <c r="I2" s="71"/>
      <c r="J2" s="72"/>
      <c r="K2" s="7"/>
      <c r="L2" s="7"/>
      <c r="M2" s="8"/>
    </row>
    <row r="3" spans="1:13" ht="14.25" customHeight="1" x14ac:dyDescent="0.2">
      <c r="A3" s="1"/>
      <c r="B3" s="74"/>
      <c r="C3" s="9"/>
      <c r="D3" s="5"/>
      <c r="E3" s="5"/>
      <c r="F3" s="9"/>
      <c r="G3" s="5"/>
      <c r="H3" s="5"/>
      <c r="I3" s="10"/>
      <c r="J3" s="5"/>
      <c r="K3" s="7"/>
      <c r="L3" s="7"/>
      <c r="M3" s="3"/>
    </row>
    <row r="4" spans="1:13" ht="14.25" customHeight="1" x14ac:dyDescent="0.2">
      <c r="A4" s="1"/>
      <c r="B4" s="74"/>
      <c r="C4" s="4" t="s">
        <v>3</v>
      </c>
      <c r="D4" s="5"/>
      <c r="E4" s="6"/>
      <c r="F4" s="4" t="s">
        <v>4</v>
      </c>
      <c r="G4" s="82"/>
      <c r="H4" s="83"/>
      <c r="I4" s="83"/>
      <c r="J4" s="84"/>
      <c r="K4" s="7"/>
      <c r="L4" s="7"/>
      <c r="M4" s="3"/>
    </row>
    <row r="5" spans="1:13" ht="14.25" customHeight="1" x14ac:dyDescent="0.2">
      <c r="A5" s="1"/>
      <c r="B5" s="74"/>
      <c r="C5" s="7"/>
      <c r="D5" s="5"/>
      <c r="E5" s="5"/>
      <c r="F5" s="7"/>
      <c r="G5" s="7"/>
      <c r="H5" s="7"/>
      <c r="I5" s="9"/>
      <c r="J5" s="5"/>
      <c r="K5" s="7"/>
      <c r="L5" s="7"/>
      <c r="M5" s="3"/>
    </row>
    <row r="6" spans="1:13" ht="14.25" customHeight="1" x14ac:dyDescent="0.2">
      <c r="A6" s="1"/>
      <c r="B6" s="74"/>
      <c r="C6" s="4" t="s">
        <v>5</v>
      </c>
      <c r="D6" s="26">
        <v>44562</v>
      </c>
      <c r="E6" s="11"/>
      <c r="F6" s="12" t="s">
        <v>6</v>
      </c>
      <c r="G6" s="7"/>
      <c r="H6" s="7"/>
      <c r="I6" s="13"/>
      <c r="J6" s="15">
        <v>30</v>
      </c>
      <c r="K6" s="7"/>
      <c r="L6" s="7"/>
      <c r="M6" s="3"/>
    </row>
    <row r="7" spans="1:13" ht="14.25" customHeight="1" x14ac:dyDescent="0.2">
      <c r="A7" s="1"/>
      <c r="B7" s="75"/>
      <c r="C7" s="5"/>
      <c r="D7" s="5"/>
      <c r="E7" s="5"/>
      <c r="F7" s="5"/>
      <c r="G7" s="5"/>
      <c r="H7" s="25"/>
      <c r="I7" s="25"/>
      <c r="J7" s="25"/>
      <c r="K7" s="25"/>
      <c r="L7" s="25"/>
      <c r="M7" s="3"/>
    </row>
    <row r="8" spans="1:13" ht="14.25" customHeight="1" x14ac:dyDescent="0.2">
      <c r="A8" s="14"/>
      <c r="B8" s="76" t="s">
        <v>7</v>
      </c>
      <c r="C8" s="78" t="s">
        <v>8</v>
      </c>
      <c r="D8" s="80" t="s">
        <v>9</v>
      </c>
      <c r="E8" s="81"/>
      <c r="F8" s="81"/>
      <c r="G8" s="75"/>
      <c r="H8" s="85" t="s">
        <v>10</v>
      </c>
      <c r="I8" s="85"/>
      <c r="J8" s="85"/>
      <c r="K8" s="85"/>
      <c r="L8" s="85"/>
    </row>
    <row r="9" spans="1:13" ht="14.25" customHeight="1" x14ac:dyDescent="0.2">
      <c r="A9" s="14"/>
      <c r="B9" s="77"/>
      <c r="C9" s="79"/>
      <c r="D9" s="16" t="s">
        <v>11</v>
      </c>
      <c r="E9" s="16" t="s">
        <v>12</v>
      </c>
      <c r="F9" s="16" t="s">
        <v>11</v>
      </c>
      <c r="G9" s="24" t="s">
        <v>12</v>
      </c>
      <c r="H9" s="37" t="s">
        <v>13</v>
      </c>
      <c r="I9" s="40" t="s">
        <v>14</v>
      </c>
      <c r="J9" s="39" t="s">
        <v>15</v>
      </c>
      <c r="K9" s="39" t="s">
        <v>23</v>
      </c>
      <c r="L9" s="39" t="s">
        <v>22</v>
      </c>
    </row>
    <row r="10" spans="1:13" ht="14.25" customHeight="1" x14ac:dyDescent="0.2">
      <c r="A10" s="1"/>
      <c r="B10" s="32">
        <f>IF(D6&lt;&gt;"",D6,"")</f>
        <v>44562</v>
      </c>
      <c r="C10" s="33">
        <f t="shared" ref="C10:C40" si="0">B10</f>
        <v>44562</v>
      </c>
      <c r="D10" s="34"/>
      <c r="E10" s="34"/>
      <c r="F10" s="34"/>
      <c r="G10" s="34"/>
      <c r="H10" s="35">
        <f t="shared" ref="H10:H40" si="1">IF((((E10-D10)+(G10-F10))*24)&gt;8,8,((E10-D10)+(G10-F10))*24)</f>
        <v>0</v>
      </c>
      <c r="I10" s="41">
        <f t="shared" ref="I10:I40" si="2">IF(((E10-D10)+(G10-F10))*24&gt;8,((E10-D10)+(G10-F10))*24-8,0)</f>
        <v>0</v>
      </c>
      <c r="J10" s="38"/>
      <c r="K10" s="38"/>
      <c r="L10" s="38"/>
    </row>
    <row r="11" spans="1:13" ht="14.25" customHeight="1" x14ac:dyDescent="0.2">
      <c r="A11" s="1"/>
      <c r="B11" s="32">
        <f>IF(2&lt;=$J$6,B10+1,"")</f>
        <v>44563</v>
      </c>
      <c r="C11" s="33">
        <f t="shared" si="0"/>
        <v>44563</v>
      </c>
      <c r="D11" s="34"/>
      <c r="E11" s="34"/>
      <c r="F11" s="34"/>
      <c r="G11" s="34"/>
      <c r="H11" s="35">
        <f t="shared" si="1"/>
        <v>0</v>
      </c>
      <c r="I11" s="41">
        <f t="shared" si="2"/>
        <v>0</v>
      </c>
      <c r="J11" s="38"/>
      <c r="K11" s="38"/>
      <c r="L11" s="38"/>
    </row>
    <row r="12" spans="1:13" ht="14.25" customHeight="1" x14ac:dyDescent="0.2">
      <c r="A12" s="1"/>
      <c r="B12" s="32">
        <f>IF(2&lt;=$J$6,B11+1,"")</f>
        <v>44564</v>
      </c>
      <c r="C12" s="33">
        <f t="shared" si="0"/>
        <v>44564</v>
      </c>
      <c r="D12" s="34"/>
      <c r="E12" s="34"/>
      <c r="F12" s="34"/>
      <c r="G12" s="34"/>
      <c r="H12" s="35">
        <f t="shared" si="1"/>
        <v>0</v>
      </c>
      <c r="I12" s="41">
        <f t="shared" si="2"/>
        <v>0</v>
      </c>
      <c r="J12" s="38"/>
      <c r="K12" s="38"/>
      <c r="L12" s="38"/>
      <c r="M12" t="s">
        <v>27</v>
      </c>
    </row>
    <row r="13" spans="1:13" ht="14.25" customHeight="1" x14ac:dyDescent="0.2">
      <c r="A13" s="1"/>
      <c r="B13" s="32">
        <f>IF(2&lt;=$J$6,B12+1,"")</f>
        <v>44565</v>
      </c>
      <c r="C13" s="42">
        <f t="shared" si="0"/>
        <v>44565</v>
      </c>
      <c r="D13" s="43">
        <v>0.375</v>
      </c>
      <c r="E13" s="43">
        <v>0.5</v>
      </c>
      <c r="F13" s="43">
        <v>0.54166666666666663</v>
      </c>
      <c r="G13" s="44">
        <v>0.75</v>
      </c>
      <c r="H13" s="45">
        <f t="shared" si="1"/>
        <v>8</v>
      </c>
      <c r="I13" s="41">
        <f t="shared" si="2"/>
        <v>0</v>
      </c>
      <c r="J13" s="38"/>
      <c r="K13" s="38"/>
      <c r="L13" s="38"/>
    </row>
    <row r="14" spans="1:13" ht="14.25" customHeight="1" x14ac:dyDescent="0.2">
      <c r="A14" s="1"/>
      <c r="B14" s="32">
        <f>IF(2&lt;=$J$6,B13+1,"")</f>
        <v>44566</v>
      </c>
      <c r="C14" s="42">
        <f t="shared" si="0"/>
        <v>44566</v>
      </c>
      <c r="D14" s="43">
        <v>0.375</v>
      </c>
      <c r="E14" s="43">
        <v>0.5</v>
      </c>
      <c r="F14" s="43">
        <v>0.54166666666666663</v>
      </c>
      <c r="G14" s="44">
        <v>0.75</v>
      </c>
      <c r="H14" s="45">
        <f t="shared" ref="H14" si="3">IF((((E14-D14)+(G14-F14))*24)&gt;8,8,((E14-D14)+(G14-F14))*24)</f>
        <v>8</v>
      </c>
      <c r="I14" s="41">
        <f t="shared" ref="I14" si="4">IF(((E14-D14)+(G14-F14))*24&gt;8,((E14-D14)+(G14-F14))*24-8,0)</f>
        <v>0</v>
      </c>
      <c r="J14" s="38"/>
      <c r="K14" s="38"/>
      <c r="L14" s="38"/>
    </row>
    <row r="15" spans="1:13" ht="14.25" customHeight="1" x14ac:dyDescent="0.2">
      <c r="A15" s="1"/>
      <c r="B15" s="32">
        <f t="shared" ref="B15:B34" si="5">IF(2&lt;=$J$6,B14+1,"")</f>
        <v>44567</v>
      </c>
      <c r="C15" s="42">
        <f t="shared" si="0"/>
        <v>44567</v>
      </c>
      <c r="D15" s="43">
        <v>0.375</v>
      </c>
      <c r="E15" s="43">
        <v>0.5</v>
      </c>
      <c r="F15" s="43">
        <v>0.54166666666666663</v>
      </c>
      <c r="G15" s="44">
        <v>0.75</v>
      </c>
      <c r="H15" s="45">
        <f t="shared" si="1"/>
        <v>8</v>
      </c>
      <c r="I15" s="41">
        <f t="shared" si="2"/>
        <v>0</v>
      </c>
      <c r="J15" s="38"/>
      <c r="K15" s="38"/>
      <c r="L15" s="38"/>
      <c r="M15" s="46"/>
    </row>
    <row r="16" spans="1:13" ht="14.25" customHeight="1" x14ac:dyDescent="0.2">
      <c r="A16" s="1"/>
      <c r="B16" s="32">
        <f t="shared" si="5"/>
        <v>44568</v>
      </c>
      <c r="C16" s="33">
        <f t="shared" si="0"/>
        <v>44568</v>
      </c>
      <c r="D16" s="43">
        <v>0.375</v>
      </c>
      <c r="E16" s="43">
        <v>0.5</v>
      </c>
      <c r="F16" s="43">
        <v>0.54166666666666663</v>
      </c>
      <c r="G16" s="44">
        <v>0.75</v>
      </c>
      <c r="H16" s="35">
        <f t="shared" si="1"/>
        <v>8</v>
      </c>
      <c r="I16" s="41">
        <f t="shared" si="2"/>
        <v>0</v>
      </c>
      <c r="J16" s="38"/>
      <c r="K16" s="38"/>
      <c r="L16" s="38"/>
    </row>
    <row r="17" spans="1:12" ht="14.25" customHeight="1" x14ac:dyDescent="0.2">
      <c r="A17" s="1"/>
      <c r="B17" s="32">
        <f t="shared" si="5"/>
        <v>44569</v>
      </c>
      <c r="C17" s="33">
        <f t="shared" si="0"/>
        <v>44569</v>
      </c>
      <c r="D17" s="34"/>
      <c r="E17" s="34"/>
      <c r="F17" s="34"/>
      <c r="G17" s="34"/>
      <c r="H17" s="35">
        <f t="shared" si="1"/>
        <v>0</v>
      </c>
      <c r="I17" s="41">
        <f t="shared" si="2"/>
        <v>0</v>
      </c>
      <c r="J17" s="38"/>
      <c r="K17" s="38"/>
      <c r="L17" s="38"/>
    </row>
    <row r="18" spans="1:12" ht="14.25" customHeight="1" x14ac:dyDescent="0.2">
      <c r="A18" s="1"/>
      <c r="B18" s="32">
        <f t="shared" si="5"/>
        <v>44570</v>
      </c>
      <c r="C18" s="33">
        <f t="shared" si="0"/>
        <v>44570</v>
      </c>
      <c r="D18" s="34"/>
      <c r="E18" s="34"/>
      <c r="F18" s="34"/>
      <c r="G18" s="34"/>
      <c r="H18" s="35">
        <f t="shared" si="1"/>
        <v>0</v>
      </c>
      <c r="I18" s="41">
        <f t="shared" si="2"/>
        <v>0</v>
      </c>
      <c r="J18" s="38"/>
      <c r="K18" s="38"/>
      <c r="L18" s="38"/>
    </row>
    <row r="19" spans="1:12" ht="14.25" customHeight="1" x14ac:dyDescent="0.2">
      <c r="A19" s="1"/>
      <c r="B19" s="32">
        <f t="shared" si="5"/>
        <v>44571</v>
      </c>
      <c r="C19" s="33">
        <f t="shared" si="0"/>
        <v>44571</v>
      </c>
      <c r="D19" s="43">
        <v>0.375</v>
      </c>
      <c r="E19" s="43">
        <v>0.5</v>
      </c>
      <c r="F19" s="43">
        <v>0.54166666666666663</v>
      </c>
      <c r="G19" s="44">
        <v>0.75</v>
      </c>
      <c r="H19" s="35">
        <f t="shared" si="1"/>
        <v>8</v>
      </c>
      <c r="I19" s="41">
        <f t="shared" si="2"/>
        <v>0</v>
      </c>
      <c r="J19" s="38"/>
      <c r="K19" s="38"/>
      <c r="L19" s="38"/>
    </row>
    <row r="20" spans="1:12" ht="14.25" customHeight="1" x14ac:dyDescent="0.2">
      <c r="A20" s="1"/>
      <c r="B20" s="32">
        <f t="shared" si="5"/>
        <v>44572</v>
      </c>
      <c r="C20" s="33">
        <f t="shared" si="0"/>
        <v>44572</v>
      </c>
      <c r="D20" s="43">
        <v>0.375</v>
      </c>
      <c r="E20" s="43">
        <v>0.5</v>
      </c>
      <c r="F20" s="43">
        <v>0.54166666666666663</v>
      </c>
      <c r="G20" s="44">
        <v>0.75</v>
      </c>
      <c r="H20" s="35">
        <f t="shared" si="1"/>
        <v>8</v>
      </c>
      <c r="I20" s="41">
        <f t="shared" si="2"/>
        <v>0</v>
      </c>
      <c r="J20" s="38"/>
      <c r="K20" s="38"/>
      <c r="L20" s="38"/>
    </row>
    <row r="21" spans="1:12" ht="14.25" customHeight="1" x14ac:dyDescent="0.2">
      <c r="A21" s="1"/>
      <c r="B21" s="32">
        <f t="shared" si="5"/>
        <v>44573</v>
      </c>
      <c r="C21" s="33">
        <f t="shared" si="0"/>
        <v>44573</v>
      </c>
      <c r="D21" s="43">
        <v>0.375</v>
      </c>
      <c r="E21" s="43">
        <v>0.5</v>
      </c>
      <c r="F21" s="43">
        <v>0.54166666666666663</v>
      </c>
      <c r="G21" s="44">
        <v>0.75</v>
      </c>
      <c r="H21" s="35">
        <f t="shared" si="1"/>
        <v>8</v>
      </c>
      <c r="I21" s="41">
        <f t="shared" si="2"/>
        <v>0</v>
      </c>
      <c r="J21" s="38"/>
      <c r="K21" s="38"/>
      <c r="L21" s="38"/>
    </row>
    <row r="22" spans="1:12" ht="14.25" customHeight="1" x14ac:dyDescent="0.2">
      <c r="A22" s="1"/>
      <c r="B22" s="32">
        <f t="shared" si="5"/>
        <v>44574</v>
      </c>
      <c r="C22" s="33">
        <f t="shared" si="0"/>
        <v>44574</v>
      </c>
      <c r="D22" s="43">
        <v>0.375</v>
      </c>
      <c r="E22" s="43">
        <v>0.5</v>
      </c>
      <c r="F22" s="43">
        <v>0.54166666666666663</v>
      </c>
      <c r="G22" s="44">
        <v>0.75</v>
      </c>
      <c r="H22" s="35">
        <f t="shared" si="1"/>
        <v>8</v>
      </c>
      <c r="I22" s="41">
        <f t="shared" si="2"/>
        <v>0</v>
      </c>
      <c r="J22" s="38"/>
      <c r="K22" s="38"/>
      <c r="L22" s="38"/>
    </row>
    <row r="23" spans="1:12" ht="14.25" customHeight="1" x14ac:dyDescent="0.2">
      <c r="A23" s="1"/>
      <c r="B23" s="32">
        <f t="shared" si="5"/>
        <v>44575</v>
      </c>
      <c r="C23" s="33">
        <f t="shared" si="0"/>
        <v>44575</v>
      </c>
      <c r="D23" s="43">
        <v>0.375</v>
      </c>
      <c r="E23" s="43">
        <v>0.5</v>
      </c>
      <c r="F23" s="43">
        <v>0.54166666666666663</v>
      </c>
      <c r="G23" s="44">
        <v>0.75</v>
      </c>
      <c r="H23" s="35">
        <f t="shared" si="1"/>
        <v>8</v>
      </c>
      <c r="I23" s="41">
        <f t="shared" si="2"/>
        <v>0</v>
      </c>
      <c r="J23" s="38"/>
      <c r="K23" s="38"/>
      <c r="L23" s="38"/>
    </row>
    <row r="24" spans="1:12" ht="14.25" customHeight="1" x14ac:dyDescent="0.2">
      <c r="A24" s="1"/>
      <c r="B24" s="32">
        <f t="shared" si="5"/>
        <v>44576</v>
      </c>
      <c r="C24" s="33">
        <f t="shared" si="0"/>
        <v>44576</v>
      </c>
      <c r="D24" s="34"/>
      <c r="E24" s="34"/>
      <c r="F24" s="34"/>
      <c r="G24" s="34"/>
      <c r="H24" s="35">
        <f t="shared" si="1"/>
        <v>0</v>
      </c>
      <c r="I24" s="41">
        <f t="shared" si="2"/>
        <v>0</v>
      </c>
      <c r="J24" s="38"/>
      <c r="K24" s="38"/>
      <c r="L24" s="38"/>
    </row>
    <row r="25" spans="1:12" ht="14.25" customHeight="1" x14ac:dyDescent="0.2">
      <c r="A25" s="1"/>
      <c r="B25" s="32">
        <f t="shared" si="5"/>
        <v>44577</v>
      </c>
      <c r="C25" s="33">
        <f t="shared" si="0"/>
        <v>44577</v>
      </c>
      <c r="D25" s="34"/>
      <c r="E25" s="34"/>
      <c r="F25" s="34"/>
      <c r="G25" s="34"/>
      <c r="H25" s="35">
        <f t="shared" si="1"/>
        <v>0</v>
      </c>
      <c r="I25" s="41">
        <f t="shared" si="2"/>
        <v>0</v>
      </c>
      <c r="J25" s="38"/>
      <c r="K25" s="38"/>
      <c r="L25" s="38"/>
    </row>
    <row r="26" spans="1:12" ht="14.25" customHeight="1" x14ac:dyDescent="0.2">
      <c r="A26" s="1"/>
      <c r="B26" s="32">
        <f t="shared" si="5"/>
        <v>44578</v>
      </c>
      <c r="C26" s="33">
        <f t="shared" si="0"/>
        <v>44578</v>
      </c>
      <c r="D26" s="43">
        <v>0.375</v>
      </c>
      <c r="E26" s="43">
        <v>0.5</v>
      </c>
      <c r="F26" s="43">
        <v>0.54166666666666663</v>
      </c>
      <c r="G26" s="44">
        <v>0.75</v>
      </c>
      <c r="H26" s="35">
        <f t="shared" si="1"/>
        <v>8</v>
      </c>
      <c r="I26" s="41">
        <f t="shared" si="2"/>
        <v>0</v>
      </c>
      <c r="J26" s="38"/>
      <c r="K26" s="38"/>
      <c r="L26" s="38"/>
    </row>
    <row r="27" spans="1:12" ht="14.25" customHeight="1" x14ac:dyDescent="0.2">
      <c r="A27" s="1"/>
      <c r="B27" s="32">
        <f t="shared" si="5"/>
        <v>44579</v>
      </c>
      <c r="C27" s="33">
        <f t="shared" si="0"/>
        <v>44579</v>
      </c>
      <c r="D27" s="43">
        <v>0.375</v>
      </c>
      <c r="E27" s="43">
        <v>0.5</v>
      </c>
      <c r="F27" s="43">
        <v>0.54166666666666663</v>
      </c>
      <c r="G27" s="44">
        <v>0.75</v>
      </c>
      <c r="H27" s="35">
        <f t="shared" si="1"/>
        <v>8</v>
      </c>
      <c r="I27" s="41">
        <f t="shared" si="2"/>
        <v>0</v>
      </c>
      <c r="J27" s="38"/>
      <c r="K27" s="38"/>
      <c r="L27" s="38"/>
    </row>
    <row r="28" spans="1:12" ht="14.25" customHeight="1" x14ac:dyDescent="0.2">
      <c r="A28" s="1"/>
      <c r="B28" s="32">
        <f t="shared" si="5"/>
        <v>44580</v>
      </c>
      <c r="C28" s="33">
        <f t="shared" si="0"/>
        <v>44580</v>
      </c>
      <c r="D28" s="43">
        <v>0.375</v>
      </c>
      <c r="E28" s="43">
        <v>0.5</v>
      </c>
      <c r="F28" s="43">
        <v>0.54166666666666663</v>
      </c>
      <c r="G28" s="44">
        <v>0.75</v>
      </c>
      <c r="H28" s="35">
        <f t="shared" si="1"/>
        <v>8</v>
      </c>
      <c r="I28" s="41">
        <f t="shared" si="2"/>
        <v>0</v>
      </c>
      <c r="J28" s="38"/>
      <c r="K28" s="38"/>
      <c r="L28" s="38"/>
    </row>
    <row r="29" spans="1:12" ht="14.25" customHeight="1" x14ac:dyDescent="0.2">
      <c r="A29" s="1"/>
      <c r="B29" s="32">
        <f t="shared" si="5"/>
        <v>44581</v>
      </c>
      <c r="C29" s="33">
        <f t="shared" si="0"/>
        <v>44581</v>
      </c>
      <c r="D29" s="43">
        <v>0.375</v>
      </c>
      <c r="E29" s="43">
        <v>0.5</v>
      </c>
      <c r="F29" s="43">
        <v>0.54166666666666663</v>
      </c>
      <c r="G29" s="44">
        <v>0.75</v>
      </c>
      <c r="H29" s="35">
        <f t="shared" si="1"/>
        <v>8</v>
      </c>
      <c r="I29" s="41">
        <f t="shared" si="2"/>
        <v>0</v>
      </c>
      <c r="J29" s="38"/>
      <c r="K29" s="38"/>
      <c r="L29" s="38"/>
    </row>
    <row r="30" spans="1:12" ht="14.25" customHeight="1" x14ac:dyDescent="0.2">
      <c r="A30" s="1"/>
      <c r="B30" s="32">
        <f t="shared" si="5"/>
        <v>44582</v>
      </c>
      <c r="C30" s="33">
        <f t="shared" si="0"/>
        <v>44582</v>
      </c>
      <c r="D30" s="43">
        <v>0.375</v>
      </c>
      <c r="E30" s="43">
        <v>0.5</v>
      </c>
      <c r="F30" s="43">
        <v>0.54166666666666663</v>
      </c>
      <c r="G30" s="44">
        <v>0.75</v>
      </c>
      <c r="H30" s="35">
        <f t="shared" si="1"/>
        <v>8</v>
      </c>
      <c r="I30" s="41">
        <f t="shared" si="2"/>
        <v>0</v>
      </c>
      <c r="J30" s="38"/>
      <c r="K30" s="38"/>
      <c r="L30" s="38"/>
    </row>
    <row r="31" spans="1:12" ht="14.25" customHeight="1" x14ac:dyDescent="0.2">
      <c r="A31" s="1"/>
      <c r="B31" s="32">
        <f t="shared" si="5"/>
        <v>44583</v>
      </c>
      <c r="C31" s="33">
        <f t="shared" si="0"/>
        <v>44583</v>
      </c>
      <c r="D31" s="34"/>
      <c r="E31" s="34"/>
      <c r="F31" s="34"/>
      <c r="G31" s="34"/>
      <c r="H31" s="35">
        <f t="shared" si="1"/>
        <v>0</v>
      </c>
      <c r="I31" s="41">
        <f t="shared" si="2"/>
        <v>0</v>
      </c>
      <c r="J31" s="38"/>
      <c r="K31" s="38"/>
      <c r="L31" s="38"/>
    </row>
    <row r="32" spans="1:12" ht="14.25" customHeight="1" x14ac:dyDescent="0.2">
      <c r="A32" s="1"/>
      <c r="B32" s="32">
        <f t="shared" si="5"/>
        <v>44584</v>
      </c>
      <c r="C32" s="33">
        <f t="shared" si="0"/>
        <v>44584</v>
      </c>
      <c r="D32" s="34"/>
      <c r="E32" s="34"/>
      <c r="F32" s="34"/>
      <c r="G32" s="34"/>
      <c r="H32" s="35">
        <f t="shared" si="1"/>
        <v>0</v>
      </c>
      <c r="I32" s="41">
        <f t="shared" si="2"/>
        <v>0</v>
      </c>
      <c r="J32" s="38"/>
      <c r="K32" s="38"/>
      <c r="L32" s="38"/>
    </row>
    <row r="33" spans="1:12" ht="14.25" customHeight="1" x14ac:dyDescent="0.2">
      <c r="A33" s="1"/>
      <c r="B33" s="32">
        <f t="shared" si="5"/>
        <v>44585</v>
      </c>
      <c r="C33" s="33">
        <f t="shared" si="0"/>
        <v>44585</v>
      </c>
      <c r="D33" s="43">
        <v>0.375</v>
      </c>
      <c r="E33" s="43">
        <v>0.5</v>
      </c>
      <c r="F33" s="43">
        <v>0.54166666666666663</v>
      </c>
      <c r="G33" s="44">
        <v>0.75</v>
      </c>
      <c r="H33" s="35">
        <f t="shared" si="1"/>
        <v>8</v>
      </c>
      <c r="I33" s="41">
        <f t="shared" si="2"/>
        <v>0</v>
      </c>
      <c r="J33" s="38"/>
      <c r="K33" s="38"/>
      <c r="L33" s="38"/>
    </row>
    <row r="34" spans="1:12" ht="14.25" customHeight="1" x14ac:dyDescent="0.2">
      <c r="A34" s="1"/>
      <c r="B34" s="32">
        <f t="shared" si="5"/>
        <v>44586</v>
      </c>
      <c r="C34" s="33">
        <f t="shared" si="0"/>
        <v>44586</v>
      </c>
      <c r="D34" s="43">
        <v>0.375</v>
      </c>
      <c r="E34" s="43">
        <v>0.5</v>
      </c>
      <c r="F34" s="43">
        <v>0.54166666666666663</v>
      </c>
      <c r="G34" s="44">
        <v>0.75</v>
      </c>
      <c r="H34" s="35">
        <f t="shared" si="1"/>
        <v>8</v>
      </c>
      <c r="I34" s="41">
        <f t="shared" si="2"/>
        <v>0</v>
      </c>
      <c r="J34" s="38"/>
      <c r="K34" s="38"/>
      <c r="L34" s="38"/>
    </row>
    <row r="35" spans="1:12" ht="14.25" customHeight="1" x14ac:dyDescent="0.2">
      <c r="A35" s="1"/>
      <c r="B35" s="32">
        <f>IF(2&lt;=$J$6,B34+1,"")</f>
        <v>44587</v>
      </c>
      <c r="C35" s="33">
        <f t="shared" si="0"/>
        <v>44587</v>
      </c>
      <c r="D35" s="43">
        <v>0.375</v>
      </c>
      <c r="E35" s="43">
        <v>0.5</v>
      </c>
      <c r="F35" s="43">
        <v>0.54166666666666663</v>
      </c>
      <c r="G35" s="44">
        <v>0.75</v>
      </c>
      <c r="H35" s="35">
        <f t="shared" si="1"/>
        <v>8</v>
      </c>
      <c r="I35" s="41">
        <f t="shared" si="2"/>
        <v>0</v>
      </c>
      <c r="J35" s="38"/>
      <c r="K35" s="38"/>
      <c r="L35" s="38"/>
    </row>
    <row r="36" spans="1:12" ht="14.25" customHeight="1" x14ac:dyDescent="0.2">
      <c r="A36" s="1"/>
      <c r="B36" s="32">
        <f>IF(2&lt;=$J$6,B35+1,"")</f>
        <v>44588</v>
      </c>
      <c r="C36" s="33">
        <f t="shared" si="0"/>
        <v>44588</v>
      </c>
      <c r="D36" s="43">
        <v>0.375</v>
      </c>
      <c r="E36" s="43">
        <v>0.5</v>
      </c>
      <c r="F36" s="43">
        <v>0.54166666666666663</v>
      </c>
      <c r="G36" s="44">
        <v>0.75</v>
      </c>
      <c r="H36" s="35">
        <f t="shared" si="1"/>
        <v>8</v>
      </c>
      <c r="I36" s="41">
        <f t="shared" si="2"/>
        <v>0</v>
      </c>
      <c r="J36" s="38"/>
      <c r="K36" s="38"/>
      <c r="L36" s="38"/>
    </row>
    <row r="37" spans="1:12" ht="14.25" customHeight="1" x14ac:dyDescent="0.2">
      <c r="A37" s="1"/>
      <c r="B37" s="32">
        <f>IF(2&lt;=$J$6,B36+1,"")</f>
        <v>44589</v>
      </c>
      <c r="C37" s="33">
        <f t="shared" si="0"/>
        <v>44589</v>
      </c>
      <c r="D37" s="43">
        <v>0.375</v>
      </c>
      <c r="E37" s="43">
        <v>0.5</v>
      </c>
      <c r="F37" s="43">
        <v>0.54166666666666663</v>
      </c>
      <c r="G37" s="44">
        <v>0.75</v>
      </c>
      <c r="H37" s="35">
        <f t="shared" si="1"/>
        <v>8</v>
      </c>
      <c r="I37" s="41">
        <f t="shared" si="2"/>
        <v>0</v>
      </c>
      <c r="J37" s="38"/>
      <c r="K37" s="38"/>
      <c r="L37" s="38"/>
    </row>
    <row r="38" spans="1:12" ht="14.25" customHeight="1" x14ac:dyDescent="0.2">
      <c r="A38" s="1"/>
      <c r="B38" s="32">
        <f>IF(2&lt;=$J$6,B37+1,"")</f>
        <v>44590</v>
      </c>
      <c r="C38" s="33">
        <f t="shared" si="0"/>
        <v>44590</v>
      </c>
      <c r="D38" s="34"/>
      <c r="E38" s="34"/>
      <c r="F38" s="34"/>
      <c r="G38" s="34"/>
      <c r="H38" s="35">
        <f t="shared" si="1"/>
        <v>0</v>
      </c>
      <c r="I38" s="41">
        <f t="shared" si="2"/>
        <v>0</v>
      </c>
      <c r="J38" s="38"/>
      <c r="K38" s="38"/>
      <c r="L38" s="38"/>
    </row>
    <row r="39" spans="1:12" ht="14.25" customHeight="1" x14ac:dyDescent="0.2">
      <c r="A39" s="1"/>
      <c r="B39" s="32">
        <f t="shared" ref="B39:B40" si="6">IF(2&lt;=$J$6,B38+1,"")</f>
        <v>44591</v>
      </c>
      <c r="C39" s="33">
        <f t="shared" si="0"/>
        <v>44591</v>
      </c>
      <c r="D39" s="34"/>
      <c r="E39" s="34"/>
      <c r="F39" s="34"/>
      <c r="G39" s="34"/>
      <c r="H39" s="35">
        <f t="shared" si="1"/>
        <v>0</v>
      </c>
      <c r="I39" s="41">
        <f t="shared" si="2"/>
        <v>0</v>
      </c>
      <c r="J39" s="38"/>
      <c r="K39" s="38"/>
      <c r="L39" s="38"/>
    </row>
    <row r="40" spans="1:12" ht="14.25" customHeight="1" x14ac:dyDescent="0.2">
      <c r="A40" s="1"/>
      <c r="B40" s="32">
        <f t="shared" si="6"/>
        <v>44592</v>
      </c>
      <c r="C40" s="33">
        <f t="shared" si="0"/>
        <v>44592</v>
      </c>
      <c r="D40" s="43">
        <v>0.375</v>
      </c>
      <c r="E40" s="43">
        <v>0.5</v>
      </c>
      <c r="F40" s="43">
        <v>0.54166666666666663</v>
      </c>
      <c r="G40" s="44">
        <v>0.75</v>
      </c>
      <c r="H40" s="35">
        <f t="shared" si="1"/>
        <v>8</v>
      </c>
      <c r="I40" s="41">
        <f t="shared" si="2"/>
        <v>0</v>
      </c>
      <c r="J40" s="38"/>
      <c r="K40" s="38"/>
      <c r="L40" s="38"/>
    </row>
    <row r="41" spans="1:12" ht="14.25" customHeight="1" x14ac:dyDescent="0.2">
      <c r="A41" s="14"/>
      <c r="B41" s="52" t="s">
        <v>16</v>
      </c>
      <c r="C41" s="53"/>
      <c r="D41" s="53"/>
      <c r="E41" s="53"/>
      <c r="F41" s="53"/>
      <c r="G41" s="54"/>
      <c r="H41" s="36">
        <f>SUM(H10:H40)</f>
        <v>160</v>
      </c>
      <c r="I41" s="48">
        <f>SUM(I10:I40)</f>
        <v>0</v>
      </c>
      <c r="J41" s="48">
        <f>SUM(J10:J40)</f>
        <v>0</v>
      </c>
      <c r="K41" s="48">
        <f>SUM(K10:K40)</f>
        <v>0</v>
      </c>
      <c r="L41" s="48">
        <f>SUM(L10:L40)</f>
        <v>0</v>
      </c>
    </row>
    <row r="42" spans="1:12" ht="14.25" customHeight="1" x14ac:dyDescent="0.2">
      <c r="A42" s="27"/>
      <c r="B42" s="52" t="s">
        <v>26</v>
      </c>
      <c r="C42" s="53"/>
      <c r="D42" s="53"/>
      <c r="E42" s="53"/>
      <c r="F42" s="53"/>
      <c r="G42" s="54"/>
      <c r="H42" s="47">
        <f>COUNTIF(H10:H40,"&gt;0")</f>
        <v>20</v>
      </c>
      <c r="I42" s="49">
        <f t="shared" ref="I42:L42" si="7">COUNTIF(I10:I40,"&gt;0")</f>
        <v>0</v>
      </c>
      <c r="J42" s="49">
        <f t="shared" si="7"/>
        <v>0</v>
      </c>
      <c r="K42" s="49">
        <f t="shared" si="7"/>
        <v>0</v>
      </c>
      <c r="L42" s="49">
        <f t="shared" si="7"/>
        <v>0</v>
      </c>
    </row>
    <row r="43" spans="1:12" ht="14.25" customHeight="1" x14ac:dyDescent="0.2">
      <c r="A43" s="1"/>
      <c r="B43" s="17"/>
      <c r="C43" s="17"/>
      <c r="D43" s="17"/>
      <c r="E43" s="17"/>
      <c r="F43" s="17"/>
      <c r="G43" s="17"/>
      <c r="H43" s="22"/>
      <c r="I43" s="22"/>
      <c r="J43" s="22"/>
      <c r="K43" s="22"/>
    </row>
    <row r="44" spans="1:12" ht="14.25" customHeight="1" x14ac:dyDescent="0.2">
      <c r="A44" s="1"/>
      <c r="B44" s="17" t="s">
        <v>17</v>
      </c>
      <c r="C44" s="55"/>
      <c r="D44" s="56"/>
      <c r="E44" s="56"/>
      <c r="F44" s="56"/>
      <c r="G44" s="56"/>
      <c r="H44" s="56"/>
      <c r="I44" s="56"/>
      <c r="J44" s="56"/>
      <c r="K44" s="57"/>
    </row>
    <row r="45" spans="1:12" ht="14.25" customHeight="1" x14ac:dyDescent="0.2">
      <c r="A45" s="1"/>
      <c r="B45" s="17"/>
      <c r="C45" s="58"/>
      <c r="D45" s="59"/>
      <c r="E45" s="59"/>
      <c r="F45" s="59"/>
      <c r="G45" s="59"/>
      <c r="H45" s="59"/>
      <c r="I45" s="59"/>
      <c r="J45" s="59"/>
      <c r="K45" s="60"/>
    </row>
    <row r="46" spans="1:12" ht="14.25" customHeight="1" x14ac:dyDescent="0.2">
      <c r="A46" s="1"/>
      <c r="B46" s="17"/>
      <c r="C46" s="61"/>
      <c r="D46" s="62"/>
      <c r="E46" s="62"/>
      <c r="F46" s="62"/>
      <c r="G46" s="62"/>
      <c r="H46" s="62"/>
      <c r="I46" s="62"/>
      <c r="J46" s="62"/>
      <c r="K46" s="63"/>
    </row>
    <row r="47" spans="1:12" ht="14.25" customHeight="1" x14ac:dyDescent="0.2">
      <c r="A47" s="1"/>
      <c r="B47" s="17"/>
      <c r="C47" s="18"/>
      <c r="D47" s="18"/>
      <c r="E47" s="18"/>
      <c r="F47" s="18"/>
      <c r="G47" s="18"/>
      <c r="H47" s="19"/>
      <c r="I47" s="19"/>
      <c r="J47" s="22"/>
      <c r="K47" s="22"/>
    </row>
    <row r="48" spans="1:12" ht="14.25" customHeight="1" x14ac:dyDescent="0.2">
      <c r="A48" s="1"/>
      <c r="B48" s="20" t="s">
        <v>18</v>
      </c>
      <c r="C48" s="21"/>
      <c r="D48" s="21"/>
      <c r="E48" s="64"/>
      <c r="F48" s="64"/>
      <c r="G48" s="64"/>
      <c r="H48" s="64"/>
      <c r="I48" s="23" t="s">
        <v>20</v>
      </c>
      <c r="J48" s="65"/>
      <c r="K48" s="66"/>
    </row>
    <row r="49" spans="1:12" ht="14.25" customHeight="1" x14ac:dyDescent="0.2">
      <c r="A49" s="1"/>
      <c r="B49" s="17"/>
      <c r="C49" s="18"/>
      <c r="D49" s="18"/>
      <c r="E49" s="18"/>
      <c r="F49" s="18"/>
      <c r="G49" s="18"/>
      <c r="H49" s="19"/>
      <c r="I49" s="19"/>
      <c r="J49" s="22"/>
      <c r="K49" s="22"/>
    </row>
    <row r="50" spans="1:12" ht="14.25" customHeight="1" x14ac:dyDescent="0.2">
      <c r="A50" s="1"/>
      <c r="B50" s="20" t="s">
        <v>21</v>
      </c>
      <c r="C50" s="21"/>
      <c r="D50" s="21"/>
      <c r="E50" s="64" t="s">
        <v>19</v>
      </c>
      <c r="F50" s="64"/>
      <c r="G50" s="64"/>
      <c r="H50" s="64"/>
      <c r="I50" s="23" t="s">
        <v>20</v>
      </c>
      <c r="J50" s="65"/>
      <c r="K50" s="66"/>
    </row>
    <row r="51" spans="1:12" ht="14.25" customHeight="1" x14ac:dyDescent="0.2">
      <c r="A51" s="27"/>
      <c r="B51" s="28"/>
      <c r="C51" s="21"/>
      <c r="D51" s="21"/>
      <c r="E51" s="29"/>
      <c r="F51" s="30"/>
      <c r="G51" s="30"/>
      <c r="H51" s="30"/>
      <c r="I51" s="23"/>
      <c r="J51" s="31"/>
      <c r="K51" s="30"/>
    </row>
    <row r="52" spans="1:12" ht="27.75" customHeight="1" x14ac:dyDescent="0.2">
      <c r="B52" s="86" t="s">
        <v>25</v>
      </c>
      <c r="C52" s="86"/>
      <c r="D52" s="86"/>
      <c r="E52" s="86"/>
      <c r="F52" s="86"/>
      <c r="G52" s="86"/>
      <c r="H52" s="86"/>
      <c r="I52" s="86"/>
      <c r="J52" s="86"/>
      <c r="K52" s="86"/>
      <c r="L52" s="86"/>
    </row>
    <row r="53" spans="1:12" ht="15" customHeight="1" x14ac:dyDescent="0.2">
      <c r="B53" s="87" t="s">
        <v>24</v>
      </c>
      <c r="C53" s="87"/>
      <c r="D53" s="87"/>
      <c r="E53" s="87"/>
      <c r="F53" s="87"/>
      <c r="G53" s="87"/>
      <c r="H53" s="87"/>
      <c r="I53" s="87"/>
    </row>
    <row r="54" spans="1:12" ht="15" customHeight="1" x14ac:dyDescent="0.2">
      <c r="B54" s="87"/>
      <c r="C54" s="87"/>
      <c r="D54" s="87"/>
      <c r="E54" s="87"/>
      <c r="F54" s="87"/>
      <c r="G54" s="87"/>
      <c r="H54" s="87"/>
      <c r="I54" s="87"/>
    </row>
  </sheetData>
  <mergeCells count="17">
    <mergeCell ref="B52:L52"/>
    <mergeCell ref="B53:I54"/>
    <mergeCell ref="E50:H50"/>
    <mergeCell ref="J50:K50"/>
    <mergeCell ref="B41:G41"/>
    <mergeCell ref="C44:K46"/>
    <mergeCell ref="E48:H48"/>
    <mergeCell ref="J48:K48"/>
    <mergeCell ref="C1:J1"/>
    <mergeCell ref="G2:J2"/>
    <mergeCell ref="B1:B7"/>
    <mergeCell ref="B8:B9"/>
    <mergeCell ref="C8:C9"/>
    <mergeCell ref="D8:G8"/>
    <mergeCell ref="G4:J4"/>
    <mergeCell ref="H8:L8"/>
    <mergeCell ref="B42:G42"/>
  </mergeCells>
  <conditionalFormatting sqref="B10:L42">
    <cfRule type="expression" dxfId="0" priority="1">
      <formula>WEEKDAY($B10,2)&gt;5</formula>
    </cfRule>
  </conditionalFormatting>
  <dataValidations count="3">
    <dataValidation type="date" allowBlank="1" showInputMessage="1" showErrorMessage="1" prompt="Invalid Data Input - Please enter valid date from 1/1/2009 - 12/31/2025" sqref="D6:E6" xr:uid="{00000000-0002-0000-0000-000000000000}">
      <formula1>39814</formula1>
      <formula2>46022</formula2>
    </dataValidation>
    <dataValidation type="custom" allowBlank="1" showInputMessage="1" showErrorMessage="1" prompt="Invalid Data Entry - Please enter time with format between 0:00 and 23:59." sqref="D10:G40" xr:uid="{00000000-0002-0000-0000-000001000000}">
      <formula1>AND(GTE(D10,MIN((0),(0.999305555555556))),LTE(D10,MAX((0),(0.999305555555556))))</formula1>
    </dataValidation>
    <dataValidation type="decimal" allowBlank="1" showInputMessage="1" showErrorMessage="1" prompt="Invalid Data Entry - Please enter valid number from 1 - 31" sqref="K6:L6" xr:uid="{00000000-0002-0000-0000-000002000000}">
      <formula1>1</formula1>
      <formula2>31</formula2>
    </dataValidation>
  </dataValidations>
  <printOptions horizontalCentered="1"/>
  <pageMargins left="0.7" right="0.7" top="0.75" bottom="0.75" header="0" footer="0"/>
  <pageSetup paperSize="9"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E4B4-2AC4-2140-B0A0-39D6FAA2F2AB}">
  <dimension ref="A1"/>
  <sheetViews>
    <sheetView workbookViewId="0">
      <selection sqref="A1:M54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Jan 2020</vt:lpstr>
      <vt:lpstr>Sheet1</vt:lpstr>
      <vt:lpstr>'Jan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2019-10-09T03:11:38Z</cp:lastPrinted>
  <dcterms:created xsi:type="dcterms:W3CDTF">2019-03-18T06:55:37Z</dcterms:created>
  <dcterms:modified xsi:type="dcterms:W3CDTF">2022-02-12T14:57:18Z</dcterms:modified>
</cp:coreProperties>
</file>