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Google Drive\Mai\Teaching\Courses\LM7204-BizForecasting\Excel-R\"/>
    </mc:Choice>
  </mc:AlternateContent>
  <bookViews>
    <workbookView xWindow="0" yWindow="0" windowWidth="28800" windowHeight="12030" activeTab="4"/>
  </bookViews>
  <sheets>
    <sheet name="inclass" sheetId="5" r:id="rId1"/>
    <sheet name="Example" sheetId="1" r:id="rId2"/>
    <sheet name="Sheet3" sheetId="4" r:id="rId3"/>
    <sheet name="c4f1" sheetId="3" r:id="rId4"/>
    <sheet name="XReg" sheetId="6" r:id="rId5"/>
  </sheets>
  <definedNames>
    <definedName name="solver_adj" localSheetId="3" hidden="1">'c4f1'!$D$16:$D$17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ng" localSheetId="0" hidden="1">1</definedName>
    <definedName name="solver_est" localSheetId="3" hidden="1">1</definedName>
    <definedName name="solver_itr" localSheetId="3" hidden="1">2147483647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2</definedName>
    <definedName name="solver_neg" localSheetId="0" hidden="1">1</definedName>
    <definedName name="solver_nod" localSheetId="3" hidden="1">2147483647</definedName>
    <definedName name="solver_num" localSheetId="3" hidden="1">0</definedName>
    <definedName name="solver_num" localSheetId="0" hidden="1">0</definedName>
    <definedName name="solver_nwt" localSheetId="3" hidden="1">1</definedName>
    <definedName name="solver_opt" localSheetId="3" hidden="1">'c4f1'!$E$31</definedName>
    <definedName name="solver_opt" localSheetId="0" hidden="1">inclass!$C$2</definedName>
    <definedName name="solver_pre" localSheetId="3" hidden="1">0.000001</definedName>
    <definedName name="solver_rbv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typ" localSheetId="0" hidden="1">1</definedName>
    <definedName name="solver_val" localSheetId="3" hidden="1">0</definedName>
    <definedName name="solver_val" localSheetId="0" hidden="1">0</definedName>
    <definedName name="solver_ver" localSheetId="3" hidden="1">3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6" l="1" a="1"/>
  <c r="D4" i="6" s="1"/>
  <c r="E3" i="6" l="1"/>
  <c r="D3" i="6"/>
  <c r="E2" i="6"/>
  <c r="D2" i="6"/>
  <c r="E6" i="6"/>
  <c r="D6" i="6"/>
  <c r="E5" i="6"/>
  <c r="D5" i="6"/>
  <c r="E4" i="6"/>
  <c r="B36" i="3" a="1"/>
  <c r="B36" i="3" s="1"/>
  <c r="B34" i="3"/>
  <c r="B33" i="3"/>
  <c r="D20" i="3"/>
  <c r="E20" i="3" s="1"/>
  <c r="D21" i="3"/>
  <c r="E21" i="3" s="1"/>
  <c r="D22" i="3"/>
  <c r="E22" i="3" s="1"/>
  <c r="D23" i="3"/>
  <c r="E23" i="3" s="1"/>
  <c r="D24" i="3"/>
  <c r="E24" i="3" s="1"/>
  <c r="D25" i="3"/>
  <c r="E25" i="3" s="1"/>
  <c r="D26" i="3"/>
  <c r="E26" i="3" s="1"/>
  <c r="D27" i="3"/>
  <c r="E27" i="3" s="1"/>
  <c r="D28" i="3"/>
  <c r="E28" i="3" s="1"/>
  <c r="D29" i="3"/>
  <c r="E29" i="3" s="1"/>
  <c r="D19" i="3"/>
  <c r="E19" i="3" s="1"/>
  <c r="C36" i="3" l="1"/>
  <c r="E31" i="3"/>
</calcChain>
</file>

<file path=xl/sharedStrings.xml><?xml version="1.0" encoding="utf-8"?>
<sst xmlns="http://schemas.openxmlformats.org/spreadsheetml/2006/main" count="62" uniqueCount="48">
  <si>
    <t>Date</t>
  </si>
  <si>
    <t>JS</t>
  </si>
  <si>
    <t>DPI</t>
  </si>
  <si>
    <t>JSSA</t>
  </si>
  <si>
    <t>Residual</t>
  </si>
  <si>
    <t>Set A</t>
  </si>
  <si>
    <t>Set B</t>
  </si>
  <si>
    <t>Set C</t>
  </si>
  <si>
    <t>Set D</t>
  </si>
  <si>
    <t>Y</t>
  </si>
  <si>
    <t>X</t>
  </si>
  <si>
    <r>
      <rPr>
        <sz val="12"/>
        <rFont val="Symbol"/>
        <family val="1"/>
        <charset val="2"/>
      </rPr>
      <t>b</t>
    </r>
    <r>
      <rPr>
        <vertAlign val="subscript"/>
        <sz val="12"/>
        <rFont val="Symbol"/>
        <family val="1"/>
        <charset val="2"/>
      </rPr>
      <t>0</t>
    </r>
  </si>
  <si>
    <r>
      <t>b</t>
    </r>
    <r>
      <rPr>
        <vertAlign val="subscript"/>
        <sz val="12"/>
        <rFont val="Symbol"/>
        <family val="1"/>
        <charset val="2"/>
      </rPr>
      <t>1</t>
    </r>
  </si>
  <si>
    <t>Yhat</t>
  </si>
  <si>
    <t>Sum of Squared Residuals</t>
  </si>
  <si>
    <t>=SLOPE(C19:C29,B19:B29)</t>
  </si>
  <si>
    <t>=INTERCEPT(C19:C29,B19:B29)</t>
  </si>
  <si>
    <t>{=LINEST(C19:C29,B19:B29)}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</si>
  <si>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</si>
  <si>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</si>
  <si>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</si>
  <si>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</si>
  <si>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</si>
  <si>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</si>
  <si>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</si>
  <si>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</si>
  <si>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</si>
  <si>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</si>
  <si>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</si>
  <si>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</si>
  <si>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</si>
  <si>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</si>
  <si>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</si>
  <si>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</si>
  <si>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</si>
  <si>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</si>
  <si>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</si>
  <si>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</si>
  <si>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</si>
  <si>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</si>
  <si>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</si>
  <si>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</si>
  <si>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</si>
  <si>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Y</t>
  </si>
  <si>
    <t>Residuals</t>
  </si>
  <si>
    <t>Time period</t>
  </si>
  <si>
    <t>Population (000)</t>
  </si>
  <si>
    <t>Sales (000)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</si>
</sst>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name val="Arial"/>
      <family val="2"/>
    </font>
    <font>
      <sz val="11"/>
      <color rgb="FF000000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Symbol"/>
      <family val="1"/>
      <charset val="2"/>
    </font>
    <font>
      <vertAlign val="subscript"/>
      <sz val="12"/>
      <name val="Symbol"/>
      <family val="1"/>
      <charset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/>
    <xf numFmtId="0" fontId="3" fillId="0" borderId="0" xfId="0" applyFont="1" applyAlignment="1">
      <alignment horizontal="right" wrapText="1" readingOrder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wrapText="1" readingOrder="1"/>
    </xf>
    <xf numFmtId="43" fontId="3" fillId="0" borderId="0" xfId="1" applyFont="1" applyAlignment="1">
      <alignment horizontal="right" wrapText="1" readingOrder="1"/>
    </xf>
    <xf numFmtId="10" fontId="3" fillId="0" borderId="0" xfId="2" applyNumberFormat="1" applyFont="1" applyAlignment="1">
      <alignment horizontal="right" wrapText="1" readingOrder="1"/>
    </xf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quotePrefix="1" applyFont="1" applyAlignment="1">
      <alignment horizontal="left"/>
    </xf>
    <xf numFmtId="0" fontId="0" fillId="0" borderId="0" xfId="0" applyFill="1" applyBorder="1" applyAlignment="1"/>
    <xf numFmtId="0" fontId="0" fillId="0" borderId="1" xfId="0" applyFill="1" applyBorder="1" applyAlignment="1"/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Continuous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43" fontId="0" fillId="0" borderId="0" xfId="1" applyFont="1"/>
    <xf numFmtId="43" fontId="0" fillId="6" borderId="0" xfId="1" applyFont="1" applyFill="1"/>
    <xf numFmtId="43" fontId="0" fillId="4" borderId="0" xfId="1" applyFont="1" applyFill="1"/>
    <xf numFmtId="43" fontId="9" fillId="0" borderId="0" xfId="1" applyNumberFormat="1" applyFont="1"/>
    <xf numFmtId="43" fontId="0" fillId="0" borderId="0" xfId="1" applyNumberFormat="1" applyFont="1"/>
    <xf numFmtId="43" fontId="0" fillId="5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'c4f1'!$B$19:$B$29</c:f>
              <c:numCache>
                <c:formatCode>General</c:formatCode>
                <c:ptCount val="1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</c:numCache>
            </c:numRef>
          </c:xVal>
          <c:yVal>
            <c:numRef>
              <c:f>Sheet3!$C$25:$C$35</c:f>
              <c:numCache>
                <c:formatCode>General</c:formatCode>
                <c:ptCount val="11"/>
                <c:pt idx="0">
                  <c:v>-0.74045454545454348</c:v>
                </c:pt>
                <c:pt idx="1">
                  <c:v>0.17945454545454709</c:v>
                </c:pt>
                <c:pt idx="2">
                  <c:v>1.2393636363636382</c:v>
                </c:pt>
                <c:pt idx="3">
                  <c:v>-1.6807272727272711</c:v>
                </c:pt>
                <c:pt idx="4">
                  <c:v>-5.0818181818180541E-2</c:v>
                </c:pt>
                <c:pt idx="5">
                  <c:v>1.3090909090909104</c:v>
                </c:pt>
                <c:pt idx="6">
                  <c:v>3.8999999999999702E-2</c:v>
                </c:pt>
                <c:pt idx="7">
                  <c:v>-0.17109090909090874</c:v>
                </c:pt>
                <c:pt idx="8">
                  <c:v>1.8388181818181835</c:v>
                </c:pt>
                <c:pt idx="9">
                  <c:v>-1.9212727272727275</c:v>
                </c:pt>
                <c:pt idx="10">
                  <c:v>-4.1363636363634271E-2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C21-4902-94E6-12C3195A1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387887"/>
        <c:axId val="2111405775"/>
      </c:scatterChart>
      <c:valAx>
        <c:axId val="21113878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1405775"/>
        <c:crosses val="autoZero"/>
        <c:crossBetween val="midCat"/>
      </c:valAx>
      <c:valAx>
        <c:axId val="21114057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1387887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0.13467592592592595"/>
          <c:w val="0.88741907261592312"/>
          <c:h val="0.66591025080198307"/>
        </c:manualLayout>
      </c:layout>
      <c:scatterChart>
        <c:scatterStyle val="smoothMarker"/>
        <c:varyColors val="0"/>
        <c:ser>
          <c:idx val="1"/>
          <c:order val="1"/>
          <c:tx>
            <c:strRef>
              <c:f>'c4f1'!$D$18</c:f>
              <c:strCache>
                <c:ptCount val="1"/>
                <c:pt idx="0">
                  <c:v>Yhat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'c4f1'!$B$19:$B$29</c:f>
              <c:numCache>
                <c:formatCode>General</c:formatCode>
                <c:ptCount val="1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</c:numCache>
            </c:numRef>
          </c:xVal>
          <c:yVal>
            <c:numRef>
              <c:f>'c4f1'!$D$19:$D$29</c:f>
              <c:numCache>
                <c:formatCode>General</c:formatCode>
                <c:ptCount val="11"/>
                <c:pt idx="0">
                  <c:v>4.8</c:v>
                </c:pt>
                <c:pt idx="1">
                  <c:v>5.5</c:v>
                </c:pt>
                <c:pt idx="2">
                  <c:v>6.1999999999999993</c:v>
                </c:pt>
                <c:pt idx="3">
                  <c:v>6.8999999999999995</c:v>
                </c:pt>
                <c:pt idx="4">
                  <c:v>7.6</c:v>
                </c:pt>
                <c:pt idx="5">
                  <c:v>8.3000000000000007</c:v>
                </c:pt>
                <c:pt idx="6">
                  <c:v>9</c:v>
                </c:pt>
                <c:pt idx="7">
                  <c:v>9.6999999999999993</c:v>
                </c:pt>
                <c:pt idx="8">
                  <c:v>10.399999999999999</c:v>
                </c:pt>
                <c:pt idx="9">
                  <c:v>11.1</c:v>
                </c:pt>
                <c:pt idx="10">
                  <c:v>11.799999999999999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AE-4D0E-BFFD-BAB96E6E8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549695"/>
        <c:axId val="1412883055"/>
      </c:scatterChart>
      <c:scatterChart>
        <c:scatterStyle val="lineMarker"/>
        <c:varyColors val="0"/>
        <c:ser>
          <c:idx val="0"/>
          <c:order val="0"/>
          <c:tx>
            <c:strRef>
              <c:f>'c4f1'!$C$18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'c4f1'!$B$19:$B$29</c:f>
              <c:numCache>
                <c:formatCode>General</c:formatCode>
                <c:ptCount val="1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</c:numCache>
            </c:numRef>
          </c:xVal>
          <c:yVal>
            <c:numRef>
              <c:f>'c4f1'!$C$19:$C$29</c:f>
              <c:numCache>
                <c:formatCode>General</c:formatCode>
                <c:ptCount val="11"/>
                <c:pt idx="0">
                  <c:v>4.26</c:v>
                </c:pt>
                <c:pt idx="1">
                  <c:v>5.68</c:v>
                </c:pt>
                <c:pt idx="2">
                  <c:v>7.24</c:v>
                </c:pt>
                <c:pt idx="3">
                  <c:v>4.82</c:v>
                </c:pt>
                <c:pt idx="4">
                  <c:v>6.95</c:v>
                </c:pt>
                <c:pt idx="5">
                  <c:v>8.81</c:v>
                </c:pt>
                <c:pt idx="6">
                  <c:v>8.0399999999999991</c:v>
                </c:pt>
                <c:pt idx="7">
                  <c:v>8.33</c:v>
                </c:pt>
                <c:pt idx="8">
                  <c:v>10.84</c:v>
                </c:pt>
                <c:pt idx="9">
                  <c:v>7.58</c:v>
                </c:pt>
                <c:pt idx="10">
                  <c:v>9.9600000000000009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AE-4D0E-BFFD-BAB96E6E8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549695"/>
        <c:axId val="1412883055"/>
      </c:scatterChart>
      <c:valAx>
        <c:axId val="1690549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83055"/>
        <c:crosses val="autoZero"/>
        <c:crossBetween val="midCat"/>
      </c:valAx>
      <c:valAx>
        <c:axId val="141288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549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15</xdr:row>
      <xdr:rowOff>57150</xdr:rowOff>
    </xdr:from>
    <xdr:to>
      <xdr:col>12</xdr:col>
      <xdr:colOff>561975</xdr:colOff>
      <xdr:row>29</xdr:row>
      <xdr:rowOff>9525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I22" sqref="I22"/>
    </sheetView>
  </sheetViews>
  <sheetFormatPr defaultRowHeight="15" x14ac:dyDescent="0.25"/>
  <cols>
    <col min="1" max="1" width="11.7109375" bestFit="1" customWidth="1"/>
    <col min="9" max="9" width="16.5703125" customWidth="1"/>
    <col min="10" max="10" width="10" bestFit="1" customWidth="1"/>
    <col min="11" max="11" width="11.7109375" customWidth="1"/>
  </cols>
  <sheetData>
    <row r="1" spans="1:11" x14ac:dyDescent="0.25">
      <c r="A1" t="s">
        <v>45</v>
      </c>
      <c r="B1" s="1" t="s">
        <v>0</v>
      </c>
      <c r="C1" s="1" t="s">
        <v>1</v>
      </c>
      <c r="D1" s="1" t="s">
        <v>2</v>
      </c>
      <c r="E1" t="s">
        <v>3</v>
      </c>
      <c r="I1" s="3"/>
      <c r="K1" s="3"/>
    </row>
    <row r="2" spans="1:11" x14ac:dyDescent="0.25">
      <c r="A2">
        <v>1</v>
      </c>
      <c r="B2" s="2">
        <v>43871</v>
      </c>
      <c r="C2">
        <v>5372</v>
      </c>
      <c r="D2">
        <v>11041.46667</v>
      </c>
      <c r="E2">
        <v>6313.5684100085</v>
      </c>
      <c r="I2" s="3"/>
      <c r="J2" s="5"/>
      <c r="K2" s="3"/>
    </row>
    <row r="3" spans="1:11" x14ac:dyDescent="0.25">
      <c r="A3">
        <v>2</v>
      </c>
      <c r="B3" s="2">
        <v>43961</v>
      </c>
      <c r="C3">
        <v>5841</v>
      </c>
      <c r="D3">
        <v>11197.633330000001</v>
      </c>
      <c r="E3">
        <v>6202.6979841181401</v>
      </c>
      <c r="I3" s="3"/>
      <c r="J3" s="6"/>
      <c r="K3" s="6"/>
    </row>
    <row r="4" spans="1:11" x14ac:dyDescent="0.25">
      <c r="A4">
        <v>3</v>
      </c>
      <c r="B4" s="2">
        <v>44053</v>
      </c>
      <c r="C4">
        <v>5311</v>
      </c>
      <c r="D4">
        <v>11286.633330000001</v>
      </c>
      <c r="E4">
        <v>6438.0543663158096</v>
      </c>
      <c r="I4" s="3"/>
      <c r="J4" s="6"/>
      <c r="K4" s="6"/>
    </row>
    <row r="5" spans="1:11" x14ac:dyDescent="0.25">
      <c r="A5">
        <v>4</v>
      </c>
      <c r="B5" s="2">
        <v>44145</v>
      </c>
      <c r="C5">
        <v>9385</v>
      </c>
      <c r="D5">
        <v>11425.733329999999</v>
      </c>
      <c r="E5">
        <v>6788.3852678896501</v>
      </c>
      <c r="I5" s="3"/>
      <c r="J5" s="6"/>
      <c r="K5" s="6"/>
    </row>
    <row r="6" spans="1:11" x14ac:dyDescent="0.25">
      <c r="A6">
        <v>5</v>
      </c>
      <c r="B6" s="2">
        <v>43872</v>
      </c>
      <c r="C6">
        <v>5823</v>
      </c>
      <c r="D6">
        <v>11652.233329999999</v>
      </c>
      <c r="E6">
        <v>6843.6166886596202</v>
      </c>
      <c r="I6" s="3"/>
      <c r="J6" s="6"/>
      <c r="K6" s="6"/>
    </row>
    <row r="7" spans="1:11" ht="23.25" x14ac:dyDescent="0.35">
      <c r="A7">
        <v>6</v>
      </c>
      <c r="B7" s="2">
        <v>43962</v>
      </c>
      <c r="C7">
        <v>6911</v>
      </c>
      <c r="D7">
        <v>11751.633330000001</v>
      </c>
      <c r="E7">
        <v>7338.9566458210002</v>
      </c>
      <c r="I7" s="3"/>
      <c r="J7" s="4"/>
      <c r="K7" s="7"/>
    </row>
    <row r="8" spans="1:11" x14ac:dyDescent="0.25">
      <c r="A8">
        <v>7</v>
      </c>
      <c r="B8" s="2">
        <v>44054</v>
      </c>
      <c r="C8">
        <v>6243</v>
      </c>
      <c r="D8">
        <v>11876.666670000001</v>
      </c>
      <c r="E8">
        <v>7567.8353245922799</v>
      </c>
    </row>
    <row r="9" spans="1:11" x14ac:dyDescent="0.25">
      <c r="A9">
        <v>8</v>
      </c>
      <c r="B9" s="2">
        <v>44146</v>
      </c>
      <c r="C9">
        <v>10073</v>
      </c>
      <c r="D9">
        <v>11924.93333</v>
      </c>
      <c r="E9">
        <v>7286.0314121952497</v>
      </c>
    </row>
    <row r="10" spans="1:11" x14ac:dyDescent="0.25">
      <c r="A10">
        <v>9</v>
      </c>
      <c r="B10" s="2">
        <v>43873</v>
      </c>
      <c r="C10">
        <v>6337</v>
      </c>
      <c r="D10">
        <v>12189.96667</v>
      </c>
      <c r="E10">
        <v>7447.7071880535796</v>
      </c>
    </row>
    <row r="11" spans="1:11" x14ac:dyDescent="0.25">
      <c r="A11">
        <v>10</v>
      </c>
      <c r="B11" s="2">
        <v>43963</v>
      </c>
      <c r="C11">
        <v>6772</v>
      </c>
      <c r="D11">
        <v>12321.333329999999</v>
      </c>
      <c r="E11">
        <v>7191.3492121979198</v>
      </c>
    </row>
    <row r="12" spans="1:11" x14ac:dyDescent="0.25">
      <c r="A12">
        <v>11</v>
      </c>
      <c r="B12" s="2">
        <v>44055</v>
      </c>
      <c r="C12">
        <v>6102</v>
      </c>
      <c r="D12">
        <v>12355.43333</v>
      </c>
      <c r="E12">
        <v>7396.9135272564599</v>
      </c>
    </row>
    <row r="13" spans="1:11" x14ac:dyDescent="0.25">
      <c r="A13">
        <v>12</v>
      </c>
      <c r="B13" s="2">
        <v>44147</v>
      </c>
      <c r="C13">
        <v>10651</v>
      </c>
      <c r="D13">
        <v>12748.133330000001</v>
      </c>
      <c r="E13">
        <v>7704.1120392426901</v>
      </c>
    </row>
    <row r="14" spans="1:11" x14ac:dyDescent="0.25">
      <c r="A14">
        <v>13</v>
      </c>
      <c r="B14" s="2">
        <v>43874</v>
      </c>
      <c r="C14">
        <v>6484</v>
      </c>
      <c r="D14">
        <v>12259.266670000001</v>
      </c>
      <c r="E14">
        <v>7620.4723697868803</v>
      </c>
    </row>
    <row r="15" spans="1:11" x14ac:dyDescent="0.25">
      <c r="A15">
        <v>14</v>
      </c>
      <c r="B15" s="2">
        <v>43964</v>
      </c>
      <c r="C15">
        <v>7106</v>
      </c>
      <c r="D15">
        <v>12335.9</v>
      </c>
      <c r="E15">
        <v>7546.0318224864704</v>
      </c>
    </row>
    <row r="16" spans="1:11" x14ac:dyDescent="0.25">
      <c r="A16">
        <v>15</v>
      </c>
      <c r="B16" s="2">
        <v>44056</v>
      </c>
      <c r="C16">
        <v>6175</v>
      </c>
      <c r="D16">
        <v>12453.833329999999</v>
      </c>
      <c r="E16">
        <v>7485.4049542459297</v>
      </c>
    </row>
    <row r="17" spans="1:5" x14ac:dyDescent="0.25">
      <c r="A17">
        <v>16</v>
      </c>
      <c r="B17" s="2">
        <v>44148</v>
      </c>
      <c r="C17">
        <v>10686</v>
      </c>
      <c r="D17">
        <v>12534.333329999999</v>
      </c>
      <c r="E17">
        <v>7729.4283401884704</v>
      </c>
    </row>
    <row r="18" spans="1:5" x14ac:dyDescent="0.25">
      <c r="A18">
        <v>17</v>
      </c>
      <c r="B18" s="2">
        <v>43875</v>
      </c>
      <c r="C18">
        <v>6681</v>
      </c>
      <c r="D18">
        <v>12735.833329999999</v>
      </c>
      <c r="E18">
        <v>7852.0012187763896</v>
      </c>
    </row>
    <row r="19" spans="1:5" x14ac:dyDescent="0.25">
      <c r="A19">
        <v>18</v>
      </c>
      <c r="B19" s="2">
        <v>43965</v>
      </c>
      <c r="C19">
        <v>7397</v>
      </c>
      <c r="D19">
        <v>12962.43333</v>
      </c>
      <c r="E19">
        <v>7855.0517015103396</v>
      </c>
    </row>
    <row r="20" spans="1:5" x14ac:dyDescent="0.25">
      <c r="A20">
        <v>19</v>
      </c>
      <c r="B20" s="2">
        <v>44057</v>
      </c>
      <c r="C20">
        <v>6548</v>
      </c>
      <c r="D20">
        <v>13127.43333</v>
      </c>
      <c r="E20">
        <v>7937.5597798222398</v>
      </c>
    </row>
    <row r="21" spans="1:5" x14ac:dyDescent="0.25">
      <c r="A21">
        <v>20</v>
      </c>
      <c r="B21" s="2">
        <v>44149</v>
      </c>
      <c r="C21">
        <v>10586</v>
      </c>
      <c r="D21">
        <v>13265.266670000001</v>
      </c>
      <c r="E21">
        <v>7657.0960517719604</v>
      </c>
    </row>
    <row r="22" spans="1:5" x14ac:dyDescent="0.25">
      <c r="A22">
        <v>21</v>
      </c>
      <c r="B22" s="2">
        <v>43876</v>
      </c>
      <c r="C22">
        <v>6617</v>
      </c>
      <c r="D22">
        <v>13276.5</v>
      </c>
      <c r="E22">
        <v>7776.7837246884301</v>
      </c>
    </row>
    <row r="23" spans="1:5" x14ac:dyDescent="0.25">
      <c r="A23">
        <v>22</v>
      </c>
      <c r="B23" s="2">
        <v>43966</v>
      </c>
      <c r="C23">
        <v>7477</v>
      </c>
      <c r="D23">
        <v>13464.7</v>
      </c>
      <c r="E23">
        <v>7940.0056201423304</v>
      </c>
    </row>
    <row r="24" spans="1:5" x14ac:dyDescent="0.25">
      <c r="A24">
        <v>23</v>
      </c>
      <c r="B24" s="2">
        <v>44058</v>
      </c>
      <c r="C24">
        <v>6529</v>
      </c>
      <c r="D24">
        <v>13611.7</v>
      </c>
      <c r="E24">
        <v>7914.5277645783999</v>
      </c>
    </row>
    <row r="25" spans="1:5" x14ac:dyDescent="0.25">
      <c r="A25">
        <v>24</v>
      </c>
      <c r="B25" s="2">
        <v>44150</v>
      </c>
      <c r="C25">
        <v>10882</v>
      </c>
      <c r="D25">
        <v>13726.366669999999</v>
      </c>
      <c r="E25">
        <v>7871.19962548483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D1" sqref="D1:D25"/>
    </sheetView>
  </sheetViews>
  <sheetFormatPr defaultRowHeight="15" x14ac:dyDescent="0.25"/>
  <cols>
    <col min="8" max="8" width="16.5703125" customWidth="1"/>
    <col min="9" max="9" width="10" bestFit="1" customWidth="1"/>
    <col min="10" max="10" width="11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H1" s="3"/>
      <c r="J1" s="3"/>
    </row>
    <row r="2" spans="1:10" x14ac:dyDescent="0.25">
      <c r="A2" s="2">
        <v>43871</v>
      </c>
      <c r="B2">
        <v>5372</v>
      </c>
      <c r="C2">
        <v>11041.46667</v>
      </c>
      <c r="H2" s="3"/>
      <c r="I2" s="5"/>
      <c r="J2" s="3"/>
    </row>
    <row r="3" spans="1:10" x14ac:dyDescent="0.25">
      <c r="A3" s="2">
        <v>43961</v>
      </c>
      <c r="B3">
        <v>5841</v>
      </c>
      <c r="C3">
        <v>11197.633330000001</v>
      </c>
      <c r="H3" s="3"/>
      <c r="I3" s="6"/>
      <c r="J3" s="6"/>
    </row>
    <row r="4" spans="1:10" x14ac:dyDescent="0.25">
      <c r="A4" s="2">
        <v>44053</v>
      </c>
      <c r="B4">
        <v>5311</v>
      </c>
      <c r="C4">
        <v>11286.633330000001</v>
      </c>
      <c r="H4" s="3"/>
      <c r="I4" s="6"/>
      <c r="J4" s="6"/>
    </row>
    <row r="5" spans="1:10" x14ac:dyDescent="0.25">
      <c r="A5" s="2">
        <v>44145</v>
      </c>
      <c r="B5">
        <v>9385</v>
      </c>
      <c r="C5">
        <v>11425.733329999999</v>
      </c>
      <c r="H5" s="3"/>
      <c r="I5" s="6"/>
      <c r="J5" s="6"/>
    </row>
    <row r="6" spans="1:10" x14ac:dyDescent="0.25">
      <c r="A6" s="2">
        <v>43872</v>
      </c>
      <c r="B6">
        <v>5823</v>
      </c>
      <c r="C6">
        <v>11652.233329999999</v>
      </c>
      <c r="H6" s="3"/>
      <c r="I6" s="6"/>
      <c r="J6" s="6"/>
    </row>
    <row r="7" spans="1:10" ht="23.25" x14ac:dyDescent="0.35">
      <c r="A7" s="2">
        <v>43962</v>
      </c>
      <c r="B7">
        <v>6911</v>
      </c>
      <c r="C7">
        <v>11751.633330000001</v>
      </c>
      <c r="H7" s="3"/>
      <c r="I7" s="4"/>
      <c r="J7" s="7"/>
    </row>
    <row r="8" spans="1:10" x14ac:dyDescent="0.25">
      <c r="A8" s="2">
        <v>44054</v>
      </c>
      <c r="B8">
        <v>6243</v>
      </c>
      <c r="C8">
        <v>11876.666670000001</v>
      </c>
    </row>
    <row r="9" spans="1:10" x14ac:dyDescent="0.25">
      <c r="A9" s="2">
        <v>44146</v>
      </c>
      <c r="B9">
        <v>10073</v>
      </c>
      <c r="C9">
        <v>11924.93333</v>
      </c>
    </row>
    <row r="10" spans="1:10" x14ac:dyDescent="0.25">
      <c r="A10" s="2">
        <v>43873</v>
      </c>
      <c r="B10">
        <v>6337</v>
      </c>
      <c r="C10">
        <v>12189.96667</v>
      </c>
    </row>
    <row r="11" spans="1:10" x14ac:dyDescent="0.25">
      <c r="A11" s="2">
        <v>43963</v>
      </c>
      <c r="B11">
        <v>6772</v>
      </c>
      <c r="C11">
        <v>12321.333329999999</v>
      </c>
    </row>
    <row r="12" spans="1:10" x14ac:dyDescent="0.25">
      <c r="A12" s="2">
        <v>44055</v>
      </c>
      <c r="B12">
        <v>6102</v>
      </c>
      <c r="C12">
        <v>12355.43333</v>
      </c>
    </row>
    <row r="13" spans="1:10" x14ac:dyDescent="0.25">
      <c r="A13" s="2">
        <v>44147</v>
      </c>
      <c r="B13">
        <v>10651</v>
      </c>
      <c r="C13">
        <v>12748.133330000001</v>
      </c>
    </row>
    <row r="14" spans="1:10" x14ac:dyDescent="0.25">
      <c r="A14" s="2">
        <v>43874</v>
      </c>
      <c r="B14">
        <v>6484</v>
      </c>
      <c r="C14">
        <v>12259.266670000001</v>
      </c>
    </row>
    <row r="15" spans="1:10" x14ac:dyDescent="0.25">
      <c r="A15" s="2">
        <v>43964</v>
      </c>
      <c r="B15">
        <v>7106</v>
      </c>
      <c r="C15">
        <v>12335.9</v>
      </c>
    </row>
    <row r="16" spans="1:10" x14ac:dyDescent="0.25">
      <c r="A16" s="2">
        <v>44056</v>
      </c>
      <c r="B16">
        <v>6175</v>
      </c>
      <c r="C16">
        <v>12453.833329999999</v>
      </c>
    </row>
    <row r="17" spans="1:3" x14ac:dyDescent="0.25">
      <c r="A17" s="2">
        <v>44148</v>
      </c>
      <c r="B17">
        <v>10686</v>
      </c>
      <c r="C17">
        <v>12534.333329999999</v>
      </c>
    </row>
    <row r="18" spans="1:3" x14ac:dyDescent="0.25">
      <c r="A18" s="2">
        <v>43875</v>
      </c>
      <c r="B18">
        <v>6681</v>
      </c>
      <c r="C18">
        <v>12735.833329999999</v>
      </c>
    </row>
    <row r="19" spans="1:3" x14ac:dyDescent="0.25">
      <c r="A19" s="2">
        <v>43965</v>
      </c>
      <c r="B19">
        <v>7397</v>
      </c>
      <c r="C19">
        <v>12962.43333</v>
      </c>
    </row>
    <row r="20" spans="1:3" x14ac:dyDescent="0.25">
      <c r="A20" s="2">
        <v>44057</v>
      </c>
      <c r="B20">
        <v>6548</v>
      </c>
      <c r="C20">
        <v>13127.43333</v>
      </c>
    </row>
    <row r="21" spans="1:3" x14ac:dyDescent="0.25">
      <c r="A21" s="2">
        <v>44149</v>
      </c>
      <c r="B21">
        <v>10586</v>
      </c>
      <c r="C21">
        <v>13265.266670000001</v>
      </c>
    </row>
    <row r="22" spans="1:3" x14ac:dyDescent="0.25">
      <c r="A22" s="2">
        <v>43876</v>
      </c>
      <c r="B22">
        <v>6617</v>
      </c>
      <c r="C22">
        <v>13276.5</v>
      </c>
    </row>
    <row r="23" spans="1:3" x14ac:dyDescent="0.25">
      <c r="A23" s="2">
        <v>43966</v>
      </c>
      <c r="B23">
        <v>7477</v>
      </c>
      <c r="C23">
        <v>13464.7</v>
      </c>
    </row>
    <row r="24" spans="1:3" x14ac:dyDescent="0.25">
      <c r="A24" s="2">
        <v>44058</v>
      </c>
      <c r="B24">
        <v>6529</v>
      </c>
      <c r="C24">
        <v>13611.7</v>
      </c>
    </row>
    <row r="25" spans="1:3" x14ac:dyDescent="0.25">
      <c r="A25" s="2">
        <v>44150</v>
      </c>
      <c r="B25">
        <v>10882</v>
      </c>
      <c r="C25">
        <v>13726.366669999999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sqref="A1:I18"/>
    </sheetView>
  </sheetViews>
  <sheetFormatPr defaultRowHeight="15" x14ac:dyDescent="0.25"/>
  <sheetData>
    <row r="1" spans="1:9" x14ac:dyDescent="0.25">
      <c r="A1" t="s">
        <v>18</v>
      </c>
    </row>
    <row r="2" spans="1:9" ht="15.75" thickBot="1" x14ac:dyDescent="0.3"/>
    <row r="3" spans="1:9" x14ac:dyDescent="0.25">
      <c r="A3" s="16" t="s">
        <v>19</v>
      </c>
      <c r="B3" s="16"/>
    </row>
    <row r="4" spans="1:9" x14ac:dyDescent="0.25">
      <c r="A4" s="13" t="s">
        <v>20</v>
      </c>
      <c r="B4" s="13">
        <v>0.81642051634483981</v>
      </c>
    </row>
    <row r="5" spans="1:9" x14ac:dyDescent="0.25">
      <c r="A5" s="13" t="s">
        <v>21</v>
      </c>
      <c r="B5" s="13">
        <v>0.66654245950877489</v>
      </c>
    </row>
    <row r="6" spans="1:9" x14ac:dyDescent="0.25">
      <c r="A6" s="13" t="s">
        <v>22</v>
      </c>
      <c r="B6" s="13">
        <v>0.62949162167641648</v>
      </c>
    </row>
    <row r="7" spans="1:9" x14ac:dyDescent="0.25">
      <c r="A7" s="13" t="s">
        <v>23</v>
      </c>
      <c r="B7" s="13">
        <v>1.2366033227263209</v>
      </c>
    </row>
    <row r="8" spans="1:9" ht="15.75" thickBot="1" x14ac:dyDescent="0.3">
      <c r="A8" s="14" t="s">
        <v>24</v>
      </c>
      <c r="B8" s="14">
        <v>11</v>
      </c>
    </row>
    <row r="10" spans="1:9" ht="15.75" thickBot="1" x14ac:dyDescent="0.3">
      <c r="A10" t="s">
        <v>25</v>
      </c>
    </row>
    <row r="11" spans="1:9" x14ac:dyDescent="0.25">
      <c r="A11" s="15"/>
      <c r="B11" s="15" t="s">
        <v>29</v>
      </c>
      <c r="C11" s="15" t="s">
        <v>30</v>
      </c>
      <c r="D11" s="15" t="s">
        <v>31</v>
      </c>
      <c r="E11" s="15" t="s">
        <v>32</v>
      </c>
      <c r="F11" s="15" t="s">
        <v>33</v>
      </c>
    </row>
    <row r="12" spans="1:9" x14ac:dyDescent="0.25">
      <c r="A12" s="13" t="s">
        <v>26</v>
      </c>
      <c r="B12" s="13">
        <v>1</v>
      </c>
      <c r="C12" s="13">
        <v>27.510000909090913</v>
      </c>
      <c r="D12" s="13">
        <v>27.510000909090913</v>
      </c>
      <c r="E12" s="13">
        <v>17.989942967676978</v>
      </c>
      <c r="F12" s="13">
        <v>2.1696288730787914E-3</v>
      </c>
    </row>
    <row r="13" spans="1:9" x14ac:dyDescent="0.25">
      <c r="A13" s="13" t="s">
        <v>4</v>
      </c>
      <c r="B13" s="13">
        <v>9</v>
      </c>
      <c r="C13" s="13">
        <v>13.762689999999997</v>
      </c>
      <c r="D13" s="13">
        <v>1.5291877777777776</v>
      </c>
      <c r="E13" s="13"/>
      <c r="F13" s="13"/>
    </row>
    <row r="14" spans="1:9" ht="15.75" thickBot="1" x14ac:dyDescent="0.3">
      <c r="A14" s="14" t="s">
        <v>27</v>
      </c>
      <c r="B14" s="14">
        <v>10</v>
      </c>
      <c r="C14" s="14">
        <v>41.272690909090912</v>
      </c>
      <c r="D14" s="14"/>
      <c r="E14" s="14"/>
      <c r="F14" s="14"/>
    </row>
    <row r="15" spans="1:9" ht="15.75" thickBot="1" x14ac:dyDescent="0.3"/>
    <row r="16" spans="1:9" x14ac:dyDescent="0.25">
      <c r="A16" s="15"/>
      <c r="B16" s="15" t="s">
        <v>34</v>
      </c>
      <c r="C16" s="15" t="s">
        <v>23</v>
      </c>
      <c r="D16" s="15" t="s">
        <v>35</v>
      </c>
      <c r="E16" s="15" t="s">
        <v>36</v>
      </c>
      <c r="F16" s="15" t="s">
        <v>37</v>
      </c>
      <c r="G16" s="15" t="s">
        <v>38</v>
      </c>
      <c r="H16" s="15" t="s">
        <v>39</v>
      </c>
      <c r="I16" s="15" t="s">
        <v>40</v>
      </c>
    </row>
    <row r="17" spans="1:9" x14ac:dyDescent="0.25">
      <c r="A17" s="13" t="s">
        <v>28</v>
      </c>
      <c r="B17" s="13">
        <v>3.0000909090909067</v>
      </c>
      <c r="C17" s="13">
        <v>1.1247467908086439</v>
      </c>
      <c r="D17" s="13">
        <v>2.6673478276243601</v>
      </c>
      <c r="E17" s="13">
        <v>2.5734051399162555E-2</v>
      </c>
      <c r="F17" s="13">
        <v>0.45573689992883804</v>
      </c>
      <c r="G17" s="13">
        <v>5.5444449182529754</v>
      </c>
      <c r="H17" s="13">
        <v>0.45573689992883804</v>
      </c>
      <c r="I17" s="13">
        <v>5.5444449182529754</v>
      </c>
    </row>
    <row r="18" spans="1:9" ht="15.75" thickBot="1" x14ac:dyDescent="0.3">
      <c r="A18" s="14" t="s">
        <v>10</v>
      </c>
      <c r="B18" s="14">
        <v>0.50009090909090925</v>
      </c>
      <c r="C18" s="14">
        <v>0.11790550059563409</v>
      </c>
      <c r="D18" s="14">
        <v>4.2414552888928325</v>
      </c>
      <c r="E18" s="14">
        <v>2.1696288730787914E-3</v>
      </c>
      <c r="F18" s="14">
        <v>0.2333701363851875</v>
      </c>
      <c r="G18" s="14">
        <v>0.76681168179663106</v>
      </c>
      <c r="H18" s="14">
        <v>0.2333701363851875</v>
      </c>
      <c r="I18" s="14">
        <v>0.76681168179663106</v>
      </c>
    </row>
    <row r="22" spans="1:9" x14ac:dyDescent="0.25">
      <c r="A22" t="s">
        <v>41</v>
      </c>
    </row>
    <row r="23" spans="1:9" ht="15.75" thickBot="1" x14ac:dyDescent="0.3"/>
    <row r="24" spans="1:9" x14ac:dyDescent="0.25">
      <c r="A24" s="15" t="s">
        <v>42</v>
      </c>
      <c r="B24" s="15" t="s">
        <v>43</v>
      </c>
      <c r="C24" s="15" t="s">
        <v>44</v>
      </c>
    </row>
    <row r="25" spans="1:9" x14ac:dyDescent="0.25">
      <c r="A25" s="13">
        <v>1</v>
      </c>
      <c r="B25" s="13">
        <v>5.0004545454545433</v>
      </c>
      <c r="C25" s="13">
        <v>-0.74045454545454348</v>
      </c>
    </row>
    <row r="26" spans="1:9" x14ac:dyDescent="0.25">
      <c r="A26" s="13">
        <v>2</v>
      </c>
      <c r="B26" s="13">
        <v>5.5005454545454526</v>
      </c>
      <c r="C26" s="13">
        <v>0.17945454545454709</v>
      </c>
    </row>
    <row r="27" spans="1:9" x14ac:dyDescent="0.25">
      <c r="A27" s="13">
        <v>3</v>
      </c>
      <c r="B27" s="13">
        <v>6.000636363636362</v>
      </c>
      <c r="C27" s="13">
        <v>1.2393636363636382</v>
      </c>
    </row>
    <row r="28" spans="1:9" x14ac:dyDescent="0.25">
      <c r="A28" s="13">
        <v>4</v>
      </c>
      <c r="B28" s="13">
        <v>6.5007272727272714</v>
      </c>
      <c r="C28" s="13">
        <v>-1.6807272727272711</v>
      </c>
    </row>
    <row r="29" spans="1:9" x14ac:dyDescent="0.25">
      <c r="A29" s="13">
        <v>5</v>
      </c>
      <c r="B29" s="13">
        <v>7.0008181818181807</v>
      </c>
      <c r="C29" s="13">
        <v>-5.0818181818180541E-2</v>
      </c>
    </row>
    <row r="30" spans="1:9" x14ac:dyDescent="0.25">
      <c r="A30" s="13">
        <v>6</v>
      </c>
      <c r="B30" s="13">
        <v>7.5009090909090901</v>
      </c>
      <c r="C30" s="13">
        <v>1.3090909090909104</v>
      </c>
    </row>
    <row r="31" spans="1:9" x14ac:dyDescent="0.25">
      <c r="A31" s="13">
        <v>7</v>
      </c>
      <c r="B31" s="13">
        <v>8.0009999999999994</v>
      </c>
      <c r="C31" s="13">
        <v>3.8999999999999702E-2</v>
      </c>
    </row>
    <row r="32" spans="1:9" x14ac:dyDescent="0.25">
      <c r="A32" s="13">
        <v>8</v>
      </c>
      <c r="B32" s="13">
        <v>8.5010909090909088</v>
      </c>
      <c r="C32" s="13">
        <v>-0.17109090909090874</v>
      </c>
    </row>
    <row r="33" spans="1:3" x14ac:dyDescent="0.25">
      <c r="A33" s="13">
        <v>9</v>
      </c>
      <c r="B33" s="13">
        <v>9.0011818181818164</v>
      </c>
      <c r="C33" s="13">
        <v>1.8388181818181835</v>
      </c>
    </row>
    <row r="34" spans="1:3" x14ac:dyDescent="0.25">
      <c r="A34" s="13">
        <v>10</v>
      </c>
      <c r="B34" s="13">
        <v>9.5012727272727275</v>
      </c>
      <c r="C34" s="13">
        <v>-1.9212727272727275</v>
      </c>
    </row>
    <row r="35" spans="1:3" ht="15.75" thickBot="1" x14ac:dyDescent="0.3">
      <c r="A35" s="14">
        <v>11</v>
      </c>
      <c r="B35" s="14">
        <v>10.001363636363635</v>
      </c>
      <c r="C35" s="14">
        <v>-4.1363636363634271E-2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8" workbookViewId="0">
      <selection activeCell="B19" sqref="B19:B29"/>
    </sheetView>
  </sheetViews>
  <sheetFormatPr defaultRowHeight="15.75" x14ac:dyDescent="0.25"/>
  <cols>
    <col min="1" max="16384" width="9.140625" style="8"/>
  </cols>
  <sheetData>
    <row r="1" spans="1:8" x14ac:dyDescent="0.25">
      <c r="A1" s="17" t="s">
        <v>5</v>
      </c>
      <c r="B1" s="17"/>
      <c r="C1" s="18" t="s">
        <v>6</v>
      </c>
      <c r="D1" s="18"/>
      <c r="E1" s="17" t="s">
        <v>7</v>
      </c>
      <c r="F1" s="17"/>
      <c r="G1" s="18" t="s">
        <v>8</v>
      </c>
      <c r="H1" s="18"/>
    </row>
    <row r="2" spans="1:8" ht="16.5" thickBot="1" x14ac:dyDescent="0.3">
      <c r="A2" s="9" t="s">
        <v>9</v>
      </c>
      <c r="B2" s="9" t="s">
        <v>10</v>
      </c>
      <c r="C2" s="10" t="s">
        <v>9</v>
      </c>
      <c r="D2" s="10" t="s">
        <v>10</v>
      </c>
      <c r="E2" s="9" t="s">
        <v>9</v>
      </c>
      <c r="F2" s="9" t="s">
        <v>10</v>
      </c>
      <c r="G2" s="10" t="s">
        <v>9</v>
      </c>
      <c r="H2" s="10" t="s">
        <v>10</v>
      </c>
    </row>
    <row r="3" spans="1:8" x14ac:dyDescent="0.25">
      <c r="A3" s="8">
        <v>8.0399999999999991</v>
      </c>
      <c r="B3" s="8">
        <v>10</v>
      </c>
      <c r="C3" s="8">
        <v>9.14</v>
      </c>
      <c r="D3" s="8">
        <v>10</v>
      </c>
      <c r="E3" s="8">
        <v>7.46</v>
      </c>
      <c r="F3" s="8">
        <v>10</v>
      </c>
      <c r="G3" s="8">
        <v>6.58</v>
      </c>
      <c r="H3" s="8">
        <v>8</v>
      </c>
    </row>
    <row r="4" spans="1:8" x14ac:dyDescent="0.25">
      <c r="A4" s="8">
        <v>6.95</v>
      </c>
      <c r="B4" s="8">
        <v>8</v>
      </c>
      <c r="C4" s="8">
        <v>8.14</v>
      </c>
      <c r="D4" s="8">
        <v>8</v>
      </c>
      <c r="E4" s="8">
        <v>6.77</v>
      </c>
      <c r="F4" s="8">
        <v>8</v>
      </c>
      <c r="G4" s="8">
        <v>5.76</v>
      </c>
      <c r="H4" s="8">
        <v>8</v>
      </c>
    </row>
    <row r="5" spans="1:8" x14ac:dyDescent="0.25">
      <c r="A5" s="8">
        <v>7.58</v>
      </c>
      <c r="B5" s="8">
        <v>13</v>
      </c>
      <c r="C5" s="8">
        <v>8.74</v>
      </c>
      <c r="D5" s="8">
        <v>13</v>
      </c>
      <c r="E5" s="8">
        <v>12.74</v>
      </c>
      <c r="F5" s="8">
        <v>13</v>
      </c>
      <c r="G5" s="8">
        <v>7.71</v>
      </c>
      <c r="H5" s="8">
        <v>8</v>
      </c>
    </row>
    <row r="6" spans="1:8" x14ac:dyDescent="0.25">
      <c r="A6" s="8">
        <v>8.81</v>
      </c>
      <c r="B6" s="8">
        <v>9</v>
      </c>
      <c r="C6" s="8">
        <v>8.77</v>
      </c>
      <c r="D6" s="8">
        <v>9</v>
      </c>
      <c r="E6" s="8">
        <v>7.11</v>
      </c>
      <c r="F6" s="8">
        <v>9</v>
      </c>
      <c r="G6" s="8">
        <v>8.84</v>
      </c>
      <c r="H6" s="8">
        <v>8</v>
      </c>
    </row>
    <row r="7" spans="1:8" x14ac:dyDescent="0.25">
      <c r="A7" s="8">
        <v>8.33</v>
      </c>
      <c r="B7" s="8">
        <v>11</v>
      </c>
      <c r="C7" s="8">
        <v>9.26</v>
      </c>
      <c r="D7" s="8">
        <v>11</v>
      </c>
      <c r="E7" s="8">
        <v>7.81</v>
      </c>
      <c r="F7" s="8">
        <v>11</v>
      </c>
      <c r="G7" s="8">
        <v>8.4700000000000006</v>
      </c>
      <c r="H7" s="8">
        <v>8</v>
      </c>
    </row>
    <row r="8" spans="1:8" x14ac:dyDescent="0.25">
      <c r="A8" s="8">
        <v>9.9600000000000009</v>
      </c>
      <c r="B8" s="8">
        <v>14</v>
      </c>
      <c r="C8" s="8">
        <v>8.1</v>
      </c>
      <c r="D8" s="8">
        <v>14</v>
      </c>
      <c r="E8" s="8">
        <v>8.84</v>
      </c>
      <c r="F8" s="8">
        <v>14</v>
      </c>
      <c r="G8" s="8">
        <v>7.04</v>
      </c>
      <c r="H8" s="8">
        <v>8</v>
      </c>
    </row>
    <row r="9" spans="1:8" x14ac:dyDescent="0.25">
      <c r="A9" s="8">
        <v>7.24</v>
      </c>
      <c r="B9" s="8">
        <v>6</v>
      </c>
      <c r="C9" s="8">
        <v>6.13</v>
      </c>
      <c r="D9" s="8">
        <v>6</v>
      </c>
      <c r="E9" s="8">
        <v>6.08</v>
      </c>
      <c r="F9" s="8">
        <v>6</v>
      </c>
      <c r="G9" s="8">
        <v>5.25</v>
      </c>
      <c r="H9" s="8">
        <v>8</v>
      </c>
    </row>
    <row r="10" spans="1:8" x14ac:dyDescent="0.25">
      <c r="A10" s="8">
        <v>4.26</v>
      </c>
      <c r="B10" s="8">
        <v>4</v>
      </c>
      <c r="C10" s="8">
        <v>3.1</v>
      </c>
      <c r="D10" s="8">
        <v>4</v>
      </c>
      <c r="E10" s="8">
        <v>5.39</v>
      </c>
      <c r="F10" s="8">
        <v>4</v>
      </c>
      <c r="G10" s="8">
        <v>12.5</v>
      </c>
      <c r="H10" s="8">
        <v>19</v>
      </c>
    </row>
    <row r="11" spans="1:8" x14ac:dyDescent="0.25">
      <c r="A11" s="8">
        <v>10.84</v>
      </c>
      <c r="B11" s="8">
        <v>12</v>
      </c>
      <c r="C11" s="8">
        <v>9.1300000000000008</v>
      </c>
      <c r="D11" s="8">
        <v>12</v>
      </c>
      <c r="E11" s="8">
        <v>8.15</v>
      </c>
      <c r="F11" s="8">
        <v>12</v>
      </c>
      <c r="G11" s="8">
        <v>5.56</v>
      </c>
      <c r="H11" s="8">
        <v>8</v>
      </c>
    </row>
    <row r="12" spans="1:8" x14ac:dyDescent="0.25">
      <c r="A12" s="8">
        <v>4.82</v>
      </c>
      <c r="B12" s="8">
        <v>7</v>
      </c>
      <c r="C12" s="8">
        <v>7.26</v>
      </c>
      <c r="D12" s="8">
        <v>7</v>
      </c>
      <c r="E12" s="8">
        <v>6.42</v>
      </c>
      <c r="F12" s="8">
        <v>7</v>
      </c>
      <c r="G12" s="8">
        <v>7.91</v>
      </c>
      <c r="H12" s="8">
        <v>8</v>
      </c>
    </row>
    <row r="13" spans="1:8" x14ac:dyDescent="0.25">
      <c r="A13" s="8">
        <v>5.68</v>
      </c>
      <c r="B13" s="8">
        <v>5</v>
      </c>
      <c r="C13" s="8">
        <v>4.74</v>
      </c>
      <c r="D13" s="8">
        <v>5</v>
      </c>
      <c r="E13" s="8">
        <v>5.73</v>
      </c>
      <c r="F13" s="8">
        <v>5</v>
      </c>
      <c r="G13" s="8">
        <v>6.89</v>
      </c>
      <c r="H13" s="8">
        <v>8</v>
      </c>
    </row>
    <row r="16" spans="1:8" ht="17.25" x14ac:dyDescent="0.3">
      <c r="C16" s="11" t="s">
        <v>11</v>
      </c>
      <c r="D16" s="8">
        <v>2</v>
      </c>
    </row>
    <row r="17" spans="2:5" ht="17.25" x14ac:dyDescent="0.3">
      <c r="C17" s="11" t="s">
        <v>12</v>
      </c>
      <c r="D17" s="8">
        <v>0.7</v>
      </c>
    </row>
    <row r="18" spans="2:5" ht="16.5" thickBot="1" x14ac:dyDescent="0.3">
      <c r="B18" s="9" t="s">
        <v>10</v>
      </c>
      <c r="C18" s="9" t="s">
        <v>9</v>
      </c>
      <c r="D18" s="8" t="s">
        <v>13</v>
      </c>
      <c r="E18" s="8" t="s">
        <v>4</v>
      </c>
    </row>
    <row r="19" spans="2:5" x14ac:dyDescent="0.25">
      <c r="B19" s="8">
        <v>4</v>
      </c>
      <c r="C19" s="8">
        <v>4.26</v>
      </c>
      <c r="D19" s="8">
        <f>$D$16+$D$17*B19</f>
        <v>4.8</v>
      </c>
      <c r="E19" s="8">
        <f>C19-D19</f>
        <v>-0.54</v>
      </c>
    </row>
    <row r="20" spans="2:5" x14ac:dyDescent="0.25">
      <c r="B20" s="8">
        <v>5</v>
      </c>
      <c r="C20" s="8">
        <v>5.68</v>
      </c>
      <c r="D20" s="8">
        <f t="shared" ref="D20:D29" si="0">$D$16+$D$17*B20</f>
        <v>5.5</v>
      </c>
      <c r="E20" s="8">
        <f t="shared" ref="E20:E29" si="1">C20-D20</f>
        <v>0.17999999999999972</v>
      </c>
    </row>
    <row r="21" spans="2:5" x14ac:dyDescent="0.25">
      <c r="B21" s="8">
        <v>6</v>
      </c>
      <c r="C21" s="8">
        <v>7.24</v>
      </c>
      <c r="D21" s="8">
        <f t="shared" si="0"/>
        <v>6.1999999999999993</v>
      </c>
      <c r="E21" s="8">
        <f t="shared" si="1"/>
        <v>1.0400000000000009</v>
      </c>
    </row>
    <row r="22" spans="2:5" x14ac:dyDescent="0.25">
      <c r="B22" s="8">
        <v>7</v>
      </c>
      <c r="C22" s="8">
        <v>4.82</v>
      </c>
      <c r="D22" s="8">
        <f t="shared" si="0"/>
        <v>6.8999999999999995</v>
      </c>
      <c r="E22" s="8">
        <f t="shared" si="1"/>
        <v>-2.0799999999999992</v>
      </c>
    </row>
    <row r="23" spans="2:5" x14ac:dyDescent="0.25">
      <c r="B23" s="8">
        <v>8</v>
      </c>
      <c r="C23" s="8">
        <v>6.95</v>
      </c>
      <c r="D23" s="8">
        <f t="shared" si="0"/>
        <v>7.6</v>
      </c>
      <c r="E23" s="8">
        <f t="shared" si="1"/>
        <v>-0.64999999999999947</v>
      </c>
    </row>
    <row r="24" spans="2:5" x14ac:dyDescent="0.25">
      <c r="B24" s="8">
        <v>9</v>
      </c>
      <c r="C24" s="8">
        <v>8.81</v>
      </c>
      <c r="D24" s="8">
        <f t="shared" si="0"/>
        <v>8.3000000000000007</v>
      </c>
      <c r="E24" s="8">
        <f t="shared" si="1"/>
        <v>0.50999999999999979</v>
      </c>
    </row>
    <row r="25" spans="2:5" x14ac:dyDescent="0.25">
      <c r="B25" s="8">
        <v>10</v>
      </c>
      <c r="C25" s="8">
        <v>8.0399999999999991</v>
      </c>
      <c r="D25" s="8">
        <f t="shared" si="0"/>
        <v>9</v>
      </c>
      <c r="E25" s="8">
        <f t="shared" si="1"/>
        <v>-0.96000000000000085</v>
      </c>
    </row>
    <row r="26" spans="2:5" x14ac:dyDescent="0.25">
      <c r="B26" s="8">
        <v>11</v>
      </c>
      <c r="C26" s="8">
        <v>8.33</v>
      </c>
      <c r="D26" s="8">
        <f t="shared" si="0"/>
        <v>9.6999999999999993</v>
      </c>
      <c r="E26" s="8">
        <f t="shared" si="1"/>
        <v>-1.3699999999999992</v>
      </c>
    </row>
    <row r="27" spans="2:5" x14ac:dyDescent="0.25">
      <c r="B27" s="8">
        <v>12</v>
      </c>
      <c r="C27" s="8">
        <v>10.84</v>
      </c>
      <c r="D27" s="8">
        <f t="shared" si="0"/>
        <v>10.399999999999999</v>
      </c>
      <c r="E27" s="8">
        <f t="shared" si="1"/>
        <v>0.44000000000000128</v>
      </c>
    </row>
    <row r="28" spans="2:5" x14ac:dyDescent="0.25">
      <c r="B28" s="8">
        <v>13</v>
      </c>
      <c r="C28" s="8">
        <v>7.58</v>
      </c>
      <c r="D28" s="8">
        <f t="shared" si="0"/>
        <v>11.1</v>
      </c>
      <c r="E28" s="8">
        <f t="shared" si="1"/>
        <v>-3.5199999999999996</v>
      </c>
    </row>
    <row r="29" spans="2:5" x14ac:dyDescent="0.25">
      <c r="B29" s="8">
        <v>14</v>
      </c>
      <c r="C29" s="8">
        <v>9.9600000000000009</v>
      </c>
      <c r="D29" s="8">
        <f t="shared" si="0"/>
        <v>11.799999999999999</v>
      </c>
      <c r="E29" s="8">
        <f t="shared" si="1"/>
        <v>-1.8399999999999981</v>
      </c>
    </row>
    <row r="31" spans="2:5" x14ac:dyDescent="0.25">
      <c r="B31" s="8" t="s">
        <v>14</v>
      </c>
      <c r="E31" s="8">
        <f>SUMSQ(E19:E29)</f>
        <v>25.18269999999999</v>
      </c>
    </row>
    <row r="33" spans="2:4" x14ac:dyDescent="0.25">
      <c r="B33" s="8">
        <f>SLOPE(C19:C29,B19:B29)</f>
        <v>0.50009090909090914</v>
      </c>
      <c r="C33" s="12" t="s">
        <v>15</v>
      </c>
    </row>
    <row r="34" spans="2:4" x14ac:dyDescent="0.25">
      <c r="B34" s="8">
        <f>INTERCEPT(C19:C29,B19:B29)</f>
        <v>3.0000909090909076</v>
      </c>
      <c r="C34" s="12" t="s">
        <v>16</v>
      </c>
    </row>
    <row r="36" spans="2:4" x14ac:dyDescent="0.25">
      <c r="B36" s="8">
        <f t="array" ref="B36:C36">LINEST(C19:C29,B19:B29)</f>
        <v>0.50009090909090925</v>
      </c>
      <c r="C36" s="8">
        <v>3.0000909090909067</v>
      </c>
      <c r="D36" s="12" t="s">
        <v>17</v>
      </c>
    </row>
  </sheetData>
  <sortState ref="B19:D29">
    <sortCondition ref="B18"/>
  </sortState>
  <mergeCells count="4">
    <mergeCell ref="A1:B1"/>
    <mergeCell ref="C1:D1"/>
    <mergeCell ref="E1:F1"/>
    <mergeCell ref="G1:H1"/>
  </mergeCells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4" sqref="E4"/>
    </sheetView>
  </sheetViews>
  <sheetFormatPr defaultRowHeight="15" x14ac:dyDescent="0.25"/>
  <cols>
    <col min="1" max="1" width="15.7109375" bestFit="1" customWidth="1"/>
    <col min="2" max="2" width="15.7109375" customWidth="1"/>
    <col min="3" max="3" width="3.7109375" customWidth="1"/>
    <col min="4" max="4" width="10.5703125" bestFit="1" customWidth="1"/>
    <col min="5" max="5" width="9.5703125" bestFit="1" customWidth="1"/>
    <col min="6" max="6" width="9.28515625" bestFit="1" customWidth="1"/>
  </cols>
  <sheetData>
    <row r="1" spans="1:6" x14ac:dyDescent="0.25">
      <c r="A1" t="s">
        <v>46</v>
      </c>
      <c r="B1" t="s">
        <v>47</v>
      </c>
    </row>
    <row r="2" spans="1:6" x14ac:dyDescent="0.25">
      <c r="A2">
        <v>505</v>
      </c>
      <c r="B2">
        <v>372</v>
      </c>
      <c r="C2" s="19"/>
      <c r="D2" s="21">
        <f t="array" ref="D2:E6">LINEST(B2:B9,A2:A9,TRUE,TRUE)</f>
        <v>0.67342529005368501</v>
      </c>
      <c r="E2" s="20">
        <v>37.021855765170756</v>
      </c>
      <c r="F2" s="19"/>
    </row>
    <row r="3" spans="1:6" x14ac:dyDescent="0.25">
      <c r="A3">
        <v>351</v>
      </c>
      <c r="B3">
        <v>275</v>
      </c>
      <c r="C3" s="19"/>
      <c r="D3" s="22">
        <v>8.412928924398666E-2</v>
      </c>
      <c r="E3" s="22">
        <v>20.863406462083638</v>
      </c>
      <c r="F3" s="19"/>
    </row>
    <row r="4" spans="1:6" x14ac:dyDescent="0.25">
      <c r="A4">
        <v>186</v>
      </c>
      <c r="B4">
        <v>214</v>
      </c>
      <c r="C4" s="19"/>
      <c r="D4" s="23">
        <v>0.9143766936828791</v>
      </c>
      <c r="E4" s="24">
        <v>32.721413545161688</v>
      </c>
      <c r="F4" s="19"/>
    </row>
    <row r="5" spans="1:6" x14ac:dyDescent="0.25">
      <c r="A5">
        <v>175</v>
      </c>
      <c r="B5">
        <v>135</v>
      </c>
      <c r="C5" s="19"/>
      <c r="D5" s="23">
        <v>64.074378788620365</v>
      </c>
      <c r="E5" s="23">
        <v>6</v>
      </c>
      <c r="F5" s="19"/>
    </row>
    <row r="6" spans="1:6" x14ac:dyDescent="0.25">
      <c r="A6">
        <v>132</v>
      </c>
      <c r="B6">
        <v>81</v>
      </c>
      <c r="D6" s="19">
        <v>68603.854573639052</v>
      </c>
      <c r="E6" s="19">
        <v>6424.1454263609457</v>
      </c>
    </row>
    <row r="7" spans="1:6" x14ac:dyDescent="0.25">
      <c r="A7">
        <v>115</v>
      </c>
      <c r="B7">
        <v>144</v>
      </c>
    </row>
    <row r="8" spans="1:6" x14ac:dyDescent="0.25">
      <c r="A8">
        <v>108</v>
      </c>
      <c r="B8">
        <v>90</v>
      </c>
    </row>
    <row r="9" spans="1:6" x14ac:dyDescent="0.25">
      <c r="A9">
        <v>79</v>
      </c>
      <c r="B9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D9EDA35E42B4B8BA68358CD6B4667" ma:contentTypeVersion="2" ma:contentTypeDescription="Create a new document." ma:contentTypeScope="" ma:versionID="1c2d3313f571f159a984235e0da85421">
  <xsd:schema xmlns:xsd="http://www.w3.org/2001/XMLSchema" xmlns:xs="http://www.w3.org/2001/XMLSchema" xmlns:p="http://schemas.microsoft.com/office/2006/metadata/properties" xmlns:ns2="d47f257c-f9b4-4a78-89eb-782bf7388d0d" targetNamespace="http://schemas.microsoft.com/office/2006/metadata/properties" ma:root="true" ma:fieldsID="64fa7c12d726f85c4b96a9ad3b163f70" ns2:_="">
    <xsd:import namespace="d47f257c-f9b4-4a78-89eb-782bf7388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f257c-f9b4-4a78-89eb-782bf7388d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56B3E3-4FC4-417E-A945-3DF04B8862F9}"/>
</file>

<file path=customXml/itemProps2.xml><?xml version="1.0" encoding="utf-8"?>
<ds:datastoreItem xmlns:ds="http://schemas.openxmlformats.org/officeDocument/2006/customXml" ds:itemID="{FA999A92-4A2B-441E-A4CB-CD3E57B6DFDE}"/>
</file>

<file path=customXml/itemProps3.xml><?xml version="1.0" encoding="utf-8"?>
<ds:datastoreItem xmlns:ds="http://schemas.openxmlformats.org/officeDocument/2006/customXml" ds:itemID="{2E21EE5F-9284-4FF1-A2A8-C05D661143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inclass</vt:lpstr>
      <vt:lpstr>Example</vt:lpstr>
      <vt:lpstr>Sheet3</vt:lpstr>
      <vt:lpstr>c4f1</vt:lpstr>
      <vt:lpstr>XReg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2021-06-22T01:12:30Z</dcterms:created>
  <dcterms:modified xsi:type="dcterms:W3CDTF">2021-06-23T11:23:18Z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0x010100AF6D9EDA35E42B4B8BA68358CD6B4667</vt:lpwstr>
  </property>
</Properties>
</file>