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59011-95-12\EVAL_BDD_Antoine\"/>
    </mc:Choice>
  </mc:AlternateContent>
  <bookViews>
    <workbookView xWindow="0" yWindow="0" windowWidth="28800" windowHeight="12300" activeTab="2"/>
  </bookViews>
  <sheets>
    <sheet name="Station" sheetId="5" r:id="rId1"/>
    <sheet name="Chambre" sheetId="3" r:id="rId2"/>
    <sheet name="Reservations" sheetId="4" r:id="rId3"/>
    <sheet name="Client" sheetId="2" r:id="rId4"/>
    <sheet name="Hotel" sheetId="1" r:id="rId5"/>
  </sheets>
  <calcPr calcId="162913"/>
</workbook>
</file>

<file path=xl/calcChain.xml><?xml version="1.0" encoding="utf-8"?>
<calcChain xmlns="http://schemas.openxmlformats.org/spreadsheetml/2006/main">
  <c r="O3" i="4" l="1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2" i="4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2" i="3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2" i="1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2" i="4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  <c r="D3" i="5"/>
  <c r="D4" i="5"/>
  <c r="D5" i="5"/>
  <c r="D6" i="5"/>
  <c r="D7" i="5"/>
  <c r="D8" i="5"/>
  <c r="D9" i="5"/>
  <c r="D2" i="5"/>
</calcChain>
</file>

<file path=xl/sharedStrings.xml><?xml version="1.0" encoding="utf-8"?>
<sst xmlns="http://schemas.openxmlformats.org/spreadsheetml/2006/main" count="302" uniqueCount="131">
  <si>
    <t>John</t>
  </si>
  <si>
    <t>Josh</t>
  </si>
  <si>
    <t>Palm Desert</t>
  </si>
  <si>
    <t>Weller</t>
  </si>
  <si>
    <t>Londres</t>
  </si>
  <si>
    <t>Jack</t>
  </si>
  <si>
    <t>Detroit</t>
  </si>
  <si>
    <t>Les</t>
  </si>
  <si>
    <t>San Francisco</t>
  </si>
  <si>
    <t>Chris</t>
  </si>
  <si>
    <t>Ronnie</t>
  </si>
  <si>
    <t>Johnny</t>
  </si>
  <si>
    <t>New York</t>
  </si>
  <si>
    <t>JEUNEMAITRE</t>
  </si>
  <si>
    <t>Eric</t>
  </si>
  <si>
    <t>KARAM</t>
  </si>
  <si>
    <t>Patrick</t>
  </si>
  <si>
    <t>RUFET</t>
  </si>
  <si>
    <t>Corinne</t>
  </si>
  <si>
    <t>Wallerand</t>
  </si>
  <si>
    <t>SANTINI</t>
  </si>
  <si>
    <t>Jean-Luc</t>
  </si>
  <si>
    <t>AIT</t>
  </si>
  <si>
    <t>Eddie</t>
  </si>
  <si>
    <t>BARBOTIN</t>
  </si>
  <si>
    <t>BERESSI</t>
  </si>
  <si>
    <t>Isabelle</t>
  </si>
  <si>
    <t>CAMARA</t>
  </si>
  <si>
    <t>Lamine</t>
  </si>
  <si>
    <t>CECCONI</t>
  </si>
  <si>
    <t>Frank</t>
  </si>
  <si>
    <t>CHEVRON</t>
  </si>
  <si>
    <t>CIUNTU</t>
  </si>
  <si>
    <t>Marie-Carole</t>
  </si>
  <si>
    <t>Le Magnifique</t>
  </si>
  <si>
    <t>rue du bas</t>
  </si>
  <si>
    <t>Pralo</t>
  </si>
  <si>
    <t>Hotel du haut</t>
  </si>
  <si>
    <t>rue du haut</t>
  </si>
  <si>
    <t>Le Narval</t>
  </si>
  <si>
    <t>place de la liberation</t>
  </si>
  <si>
    <t>Vonten</t>
  </si>
  <si>
    <t>Les Pissenlis</t>
  </si>
  <si>
    <t>place du 14 juillet</t>
  </si>
  <si>
    <t>Bretou</t>
  </si>
  <si>
    <t>RR Hotel</t>
  </si>
  <si>
    <t>place du bas</t>
  </si>
  <si>
    <t>La Brique</t>
  </si>
  <si>
    <t>place du haut</t>
  </si>
  <si>
    <t>Le Beau Rivage</t>
  </si>
  <si>
    <t>place du centre</t>
  </si>
  <si>
    <t>Toras</t>
  </si>
  <si>
    <t>1 Chemin des randonneurs</t>
  </si>
  <si>
    <t>Alpe d Huez</t>
  </si>
  <si>
    <t>2 Rue des sapins</t>
  </si>
  <si>
    <t>Areches</t>
  </si>
  <si>
    <t>7 Avenue de la neige</t>
  </si>
  <si>
    <t>Beaufort</t>
  </si>
  <si>
    <t>8 Chemin des pissenlits</t>
  </si>
  <si>
    <t>Aussois</t>
  </si>
  <si>
    <t>Chalets les marmottes</t>
  </si>
  <si>
    <t>10 Rue des etables</t>
  </si>
  <si>
    <t>Avoriaz</t>
  </si>
  <si>
    <t>Chalets les edelweiss</t>
  </si>
  <si>
    <t>8 Avenue des sapins</t>
  </si>
  <si>
    <t>Chalets les panoramas</t>
  </si>
  <si>
    <t>3 Chemin de la neige</t>
  </si>
  <si>
    <t>Chalets les sapins</t>
  </si>
  <si>
    <t>3 Rue des pissenlits</t>
  </si>
  <si>
    <t>La Montagne</t>
  </si>
  <si>
    <t>Le Sud</t>
  </si>
  <si>
    <t>La Plage</t>
  </si>
  <si>
    <t>Reservations</t>
  </si>
  <si>
    <t>Stations</t>
  </si>
  <si>
    <t>Nom de la station</t>
  </si>
  <si>
    <t>Altitude</t>
  </si>
  <si>
    <t>Hotel</t>
  </si>
  <si>
    <t>Station</t>
  </si>
  <si>
    <t>Nom</t>
  </si>
  <si>
    <t>Categorie</t>
  </si>
  <si>
    <t>Adresse</t>
  </si>
  <si>
    <t>Ville</t>
  </si>
  <si>
    <t>Client</t>
  </si>
  <si>
    <t>Prénom</t>
  </si>
  <si>
    <t>Chaville</t>
  </si>
  <si>
    <t>Rue Du General Leclerc</t>
  </si>
  <si>
    <t>Rue Danton</t>
  </si>
  <si>
    <t>Rue Hoche</t>
  </si>
  <si>
    <t>Allee Gustave Eiffel</t>
  </si>
  <si>
    <t>Rue Jean Pierre Timbaud</t>
  </si>
  <si>
    <t>Place Paul Vaillant Couturier</t>
  </si>
  <si>
    <t>Rue Ernest Renan</t>
  </si>
  <si>
    <t>Rue Georges Marie</t>
  </si>
  <si>
    <t>Boulevard Gallieni</t>
  </si>
  <si>
    <t>Esplanade Du Belvedere</t>
  </si>
  <si>
    <t>Rue Erevan</t>
  </si>
  <si>
    <t>Chambres</t>
  </si>
  <si>
    <t>Residence les marmottes</t>
  </si>
  <si>
    <t>Residence les edelweiss</t>
  </si>
  <si>
    <t>Residence les panoramas</t>
  </si>
  <si>
    <t>Residence les sapins</t>
  </si>
  <si>
    <t>Numero de chambre</t>
  </si>
  <si>
    <t>Capacite</t>
  </si>
  <si>
    <t>Type</t>
  </si>
  <si>
    <t>Chambre</t>
  </si>
  <si>
    <t>Date reservation</t>
  </si>
  <si>
    <t>Date debut sejour</t>
  </si>
  <si>
    <t>Date fin sejour</t>
  </si>
  <si>
    <t>Prix</t>
  </si>
  <si>
    <t>arrhes</t>
  </si>
  <si>
    <t>identifiant</t>
  </si>
  <si>
    <t xml:space="preserve">SAINT JUST </t>
  </si>
  <si>
    <t>DOE</t>
  </si>
  <si>
    <t>HOMME</t>
  </si>
  <si>
    <t>PAUL</t>
  </si>
  <si>
    <t>WHITE</t>
  </si>
  <si>
    <t>CLAYPOOL</t>
  </si>
  <si>
    <t>SQUIRE</t>
  </si>
  <si>
    <t>WOOD</t>
  </si>
  <si>
    <t>THUNDERS</t>
  </si>
  <si>
    <t>Chatenay Malabry</t>
  </si>
  <si>
    <t>Courbevoie</t>
  </si>
  <si>
    <t>Le Plessis Robinson</t>
  </si>
  <si>
    <t>Marnes La Coquette</t>
  </si>
  <si>
    <t>Antony</t>
  </si>
  <si>
    <t>Suresnes</t>
  </si>
  <si>
    <t>Meudon</t>
  </si>
  <si>
    <t>Identifiant</t>
  </si>
  <si>
    <t>date reservation</t>
  </si>
  <si>
    <t>debutsejour</t>
  </si>
  <si>
    <t>finsejour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</si>
</sst>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m/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2" sqref="D2:D9"/>
    </sheetView>
  </sheetViews>
  <sheetFormatPr baseColWidth="10" defaultRowHeight="15" x14ac:dyDescent="0.25"/>
  <cols>
    <col min="2" max="3" width="23.5703125" bestFit="1" customWidth="1"/>
    <col min="4" max="4" width="87.28515625" bestFit="1" customWidth="1"/>
    <col min="5" max="5" width="25.5703125" bestFit="1" customWidth="1"/>
  </cols>
  <sheetData>
    <row r="1" spans="1:4" x14ac:dyDescent="0.25">
      <c r="A1" t="s">
        <v>73</v>
      </c>
      <c r="B1" t="s">
        <v>74</v>
      </c>
      <c r="C1" t="s">
        <v>75</v>
      </c>
    </row>
    <row r="2" spans="1:4" x14ac:dyDescent="0.25">
      <c r="B2" t="s">
        <v>69</v>
      </c>
      <c r="C2">
        <v>2500</v>
      </c>
      <c r="D2" t="str">
        <f>"INSERT INTO `stations` (`idStation`, `nomStation`, `altitude`) VALUES (NULL,"""&amp;B2&amp;""","&amp;C2&amp;");"</f>
        <v>INSERT INTO `stations` (`idStation`, `nomStation`, `altitude`) VALUES (NULL,"La Montagne",2500);</v>
      </c>
    </row>
    <row r="3" spans="1:4" x14ac:dyDescent="0.25">
      <c r="B3" t="s">
        <v>70</v>
      </c>
      <c r="C3">
        <v>200</v>
      </c>
      <c r="D3" t="str">
        <f t="shared" ref="D3:D9" si="0">"INSERT INTO `stations` (`idStation`, `nomStation`, `altitude`) VALUES (NULL,"""&amp;B3&amp;""","&amp;C3&amp;");"</f>
        <v>INSERT INTO `stations` (`idStation`, `nomStation`, `altitude`) VALUES (NULL,"Le Sud",200);</v>
      </c>
    </row>
    <row r="4" spans="1:4" x14ac:dyDescent="0.25">
      <c r="B4" t="s">
        <v>71</v>
      </c>
      <c r="C4">
        <v>10</v>
      </c>
      <c r="D4" t="str">
        <f t="shared" si="0"/>
        <v>INSERT INTO `stations` (`idStation`, `nomStation`, `altitude`) VALUES (NULL,"La Plage",10);</v>
      </c>
    </row>
    <row r="5" spans="1:4" x14ac:dyDescent="0.25">
      <c r="B5" t="s">
        <v>53</v>
      </c>
      <c r="C5">
        <v>1860</v>
      </c>
      <c r="D5" t="str">
        <f t="shared" si="0"/>
        <v>INSERT INTO `stations` (`idStation`, `nomStation`, `altitude`) VALUES (NULL,"Alpe d Huez",1860);</v>
      </c>
    </row>
    <row r="6" spans="1:4" x14ac:dyDescent="0.25">
      <c r="B6" t="s">
        <v>55</v>
      </c>
      <c r="C6">
        <v>1200</v>
      </c>
      <c r="D6" t="str">
        <f t="shared" si="0"/>
        <v>INSERT INTO `stations` (`idStation`, `nomStation`, `altitude`) VALUES (NULL,"Areches",1200);</v>
      </c>
    </row>
    <row r="7" spans="1:4" x14ac:dyDescent="0.25">
      <c r="B7" t="s">
        <v>57</v>
      </c>
      <c r="C7">
        <v>1200</v>
      </c>
      <c r="D7" t="str">
        <f t="shared" si="0"/>
        <v>INSERT INTO `stations` (`idStation`, `nomStation`, `altitude`) VALUES (NULL,"Beaufort",1200);</v>
      </c>
    </row>
    <row r="8" spans="1:4" x14ac:dyDescent="0.25">
      <c r="B8" t="s">
        <v>59</v>
      </c>
      <c r="C8">
        <v>1500</v>
      </c>
      <c r="D8" t="str">
        <f t="shared" si="0"/>
        <v>INSERT INTO `stations` (`idStation`, `nomStation`, `altitude`) VALUES (NULL,"Aussois",1500);</v>
      </c>
    </row>
    <row r="9" spans="1:4" x14ac:dyDescent="0.25">
      <c r="B9" t="s">
        <v>62</v>
      </c>
      <c r="C9">
        <v>1800</v>
      </c>
      <c r="D9" t="str">
        <f t="shared" si="0"/>
        <v>INSERT INTO `stations` (`idStation`, `nomStation`, `altitude`) VALUES (NULL,"Avoriaz",1800);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F1" workbookViewId="0">
      <selection activeCell="H2" sqref="H2:H40"/>
    </sheetView>
  </sheetViews>
  <sheetFormatPr baseColWidth="10" defaultColWidth="17.85546875" defaultRowHeight="15" x14ac:dyDescent="0.25"/>
  <cols>
    <col min="8" max="8" width="108.28515625" bestFit="1" customWidth="1"/>
    <col min="13" max="13" width="23.5703125" bestFit="1" customWidth="1"/>
  </cols>
  <sheetData>
    <row r="1" spans="1:14" x14ac:dyDescent="0.25">
      <c r="A1" t="s">
        <v>96</v>
      </c>
      <c r="B1" t="s">
        <v>110</v>
      </c>
      <c r="C1" t="s">
        <v>76</v>
      </c>
      <c r="D1" t="s">
        <v>101</v>
      </c>
      <c r="E1" t="s">
        <v>102</v>
      </c>
      <c r="F1" t="s">
        <v>103</v>
      </c>
    </row>
    <row r="2" spans="1:14" x14ac:dyDescent="0.25">
      <c r="B2">
        <v>1</v>
      </c>
      <c r="C2" t="s">
        <v>34</v>
      </c>
      <c r="D2">
        <v>101</v>
      </c>
      <c r="E2">
        <v>1</v>
      </c>
      <c r="F2">
        <v>1</v>
      </c>
      <c r="G2">
        <f>VLOOKUP(C2,M:N,2,0)</f>
        <v>1</v>
      </c>
      <c r="H2" t="str">
        <f>"INSERT INTO `chambres`(`idChambre`, `numeroChambre`, `capacite`, `typeChambre`, `idHotel`) VALUES (NULL,"&amp;D2&amp;","&amp;E2&amp;","&amp;F2&amp;","&amp;G2&amp;");"</f>
        <v>INSERT INTO `chambres`(`idChambre`, `numeroChambre`, `capacite`, `typeChambre`, `idHotel`) VALUES (NULL,101,1,1,1);</v>
      </c>
      <c r="M2" t="s">
        <v>34</v>
      </c>
      <c r="N2">
        <v>1</v>
      </c>
    </row>
    <row r="3" spans="1:14" x14ac:dyDescent="0.25">
      <c r="B3">
        <v>2</v>
      </c>
      <c r="C3" t="s">
        <v>34</v>
      </c>
      <c r="D3">
        <v>102</v>
      </c>
      <c r="E3">
        <v>2</v>
      </c>
      <c r="F3">
        <v>1</v>
      </c>
      <c r="G3">
        <f t="shared" ref="G3:G40" si="0">VLOOKUP(C3,M:N,2,0)</f>
        <v>1</v>
      </c>
      <c r="H3" t="str">
        <f t="shared" ref="H3:H40" si="1">"INSERT INTO `chambres`(`idChambre`, `numeroChambre`, `capacite`, `typeChambre`, `idHotel`) VALUES (NULL,"&amp;D3&amp;","&amp;E3&amp;","&amp;F3&amp;","&amp;G3&amp;");"</f>
        <v>INSERT INTO `chambres`(`idChambre`, `numeroChambre`, `capacite`, `typeChambre`, `idHotel`) VALUES (NULL,102,2,1,1);</v>
      </c>
      <c r="M3" t="s">
        <v>37</v>
      </c>
      <c r="N3">
        <v>2</v>
      </c>
    </row>
    <row r="4" spans="1:14" x14ac:dyDescent="0.25">
      <c r="B4">
        <v>3</v>
      </c>
      <c r="C4" t="s">
        <v>34</v>
      </c>
      <c r="D4">
        <v>103</v>
      </c>
      <c r="E4">
        <v>1</v>
      </c>
      <c r="F4">
        <v>1</v>
      </c>
      <c r="G4">
        <f t="shared" si="0"/>
        <v>1</v>
      </c>
      <c r="H4" t="str">
        <f t="shared" si="1"/>
        <v>INSERT INTO `chambres`(`idChambre`, `numeroChambre`, `capacite`, `typeChambre`, `idHotel`) VALUES (NULL,103,1,1,1);</v>
      </c>
      <c r="M4" t="s">
        <v>39</v>
      </c>
      <c r="N4">
        <v>3</v>
      </c>
    </row>
    <row r="5" spans="1:14" x14ac:dyDescent="0.25">
      <c r="B5">
        <v>4</v>
      </c>
      <c r="C5" t="s">
        <v>37</v>
      </c>
      <c r="D5">
        <v>104</v>
      </c>
      <c r="E5">
        <v>2</v>
      </c>
      <c r="F5">
        <v>1</v>
      </c>
      <c r="G5">
        <f t="shared" si="0"/>
        <v>2</v>
      </c>
      <c r="H5" t="str">
        <f t="shared" si="1"/>
        <v>INSERT INTO `chambres`(`idChambre`, `numeroChambre`, `capacite`, `typeChambre`, `idHotel`) VALUES (NULL,104,2,1,2);</v>
      </c>
      <c r="M5" t="s">
        <v>42</v>
      </c>
      <c r="N5">
        <v>4</v>
      </c>
    </row>
    <row r="6" spans="1:14" x14ac:dyDescent="0.25">
      <c r="B6">
        <v>5</v>
      </c>
      <c r="C6" t="s">
        <v>37</v>
      </c>
      <c r="D6">
        <v>105</v>
      </c>
      <c r="E6">
        <v>2</v>
      </c>
      <c r="F6">
        <v>1</v>
      </c>
      <c r="G6">
        <f t="shared" si="0"/>
        <v>2</v>
      </c>
      <c r="H6" t="str">
        <f t="shared" si="1"/>
        <v>INSERT INTO `chambres`(`idChambre`, `numeroChambre`, `capacite`, `typeChambre`, `idHotel`) VALUES (NULL,105,2,1,2);</v>
      </c>
      <c r="M6" t="s">
        <v>45</v>
      </c>
      <c r="N6">
        <v>5</v>
      </c>
    </row>
    <row r="7" spans="1:14" x14ac:dyDescent="0.25">
      <c r="B7">
        <v>6</v>
      </c>
      <c r="C7" t="s">
        <v>37</v>
      </c>
      <c r="D7">
        <v>106</v>
      </c>
      <c r="E7">
        <v>1</v>
      </c>
      <c r="F7">
        <v>1</v>
      </c>
      <c r="G7">
        <f t="shared" si="0"/>
        <v>2</v>
      </c>
      <c r="H7" t="str">
        <f t="shared" si="1"/>
        <v>INSERT INTO `chambres`(`idChambre`, `numeroChambre`, `capacite`, `typeChambre`, `idHotel`) VALUES (NULL,106,1,1,2);</v>
      </c>
      <c r="M7" t="s">
        <v>47</v>
      </c>
      <c r="N7">
        <v>6</v>
      </c>
    </row>
    <row r="8" spans="1:14" x14ac:dyDescent="0.25">
      <c r="B8">
        <v>7</v>
      </c>
      <c r="C8" t="s">
        <v>39</v>
      </c>
      <c r="D8">
        <v>107</v>
      </c>
      <c r="E8">
        <v>3</v>
      </c>
      <c r="F8">
        <v>1</v>
      </c>
      <c r="G8">
        <f t="shared" si="0"/>
        <v>3</v>
      </c>
      <c r="H8" t="str">
        <f t="shared" si="1"/>
        <v>INSERT INTO `chambres`(`idChambre`, `numeroChambre`, `capacite`, `typeChambre`, `idHotel`) VALUES (NULL,107,3,1,3);</v>
      </c>
      <c r="M8" t="s">
        <v>49</v>
      </c>
      <c r="N8">
        <v>7</v>
      </c>
    </row>
    <row r="9" spans="1:14" x14ac:dyDescent="0.25">
      <c r="B9">
        <v>8</v>
      </c>
      <c r="C9" t="s">
        <v>39</v>
      </c>
      <c r="D9">
        <v>108</v>
      </c>
      <c r="E9">
        <v>1</v>
      </c>
      <c r="F9">
        <v>1</v>
      </c>
      <c r="G9">
        <f t="shared" si="0"/>
        <v>3</v>
      </c>
      <c r="H9" t="str">
        <f t="shared" si="1"/>
        <v>INSERT INTO `chambres`(`idChambre`, `numeroChambre`, `capacite`, `typeChambre`, `idHotel`) VALUES (NULL,108,1,1,3);</v>
      </c>
      <c r="M9" t="s">
        <v>97</v>
      </c>
      <c r="N9">
        <v>8</v>
      </c>
    </row>
    <row r="10" spans="1:14" x14ac:dyDescent="0.25">
      <c r="B10">
        <v>9</v>
      </c>
      <c r="C10" t="s">
        <v>39</v>
      </c>
      <c r="D10">
        <v>109</v>
      </c>
      <c r="E10">
        <v>2</v>
      </c>
      <c r="F10">
        <v>1</v>
      </c>
      <c r="G10">
        <f t="shared" si="0"/>
        <v>3</v>
      </c>
      <c r="H10" t="str">
        <f t="shared" si="1"/>
        <v>INSERT INTO `chambres`(`idChambre`, `numeroChambre`, `capacite`, `typeChambre`, `idHotel`) VALUES (NULL,109,2,1,3);</v>
      </c>
      <c r="M10" t="s">
        <v>98</v>
      </c>
      <c r="N10">
        <v>9</v>
      </c>
    </row>
    <row r="11" spans="1:14" x14ac:dyDescent="0.25">
      <c r="B11">
        <v>10</v>
      </c>
      <c r="C11" t="s">
        <v>42</v>
      </c>
      <c r="D11">
        <v>235</v>
      </c>
      <c r="E11">
        <v>1</v>
      </c>
      <c r="F11">
        <v>1</v>
      </c>
      <c r="G11">
        <f t="shared" si="0"/>
        <v>4</v>
      </c>
      <c r="H11" t="str">
        <f t="shared" si="1"/>
        <v>INSERT INTO `chambres`(`idChambre`, `numeroChambre`, `capacite`, `typeChambre`, `idHotel`) VALUES (NULL,235,1,1,4);</v>
      </c>
      <c r="M11" t="s">
        <v>99</v>
      </c>
      <c r="N11">
        <v>10</v>
      </c>
    </row>
    <row r="12" spans="1:14" x14ac:dyDescent="0.25">
      <c r="B12">
        <v>11</v>
      </c>
      <c r="C12" t="s">
        <v>42</v>
      </c>
      <c r="D12">
        <v>157</v>
      </c>
      <c r="E12">
        <v>1</v>
      </c>
      <c r="F12">
        <v>1</v>
      </c>
      <c r="G12">
        <f t="shared" si="0"/>
        <v>4</v>
      </c>
      <c r="H12" t="str">
        <f t="shared" si="1"/>
        <v>INSERT INTO `chambres`(`idChambre`, `numeroChambre`, `capacite`, `typeChambre`, `idHotel`) VALUES (NULL,157,1,1,4);</v>
      </c>
      <c r="M12" t="s">
        <v>100</v>
      </c>
      <c r="N12">
        <v>11</v>
      </c>
    </row>
    <row r="13" spans="1:14" x14ac:dyDescent="0.25">
      <c r="B13">
        <v>12</v>
      </c>
      <c r="C13" t="s">
        <v>49</v>
      </c>
      <c r="D13">
        <v>874</v>
      </c>
      <c r="E13">
        <v>1</v>
      </c>
      <c r="F13">
        <v>1</v>
      </c>
      <c r="G13">
        <f t="shared" si="0"/>
        <v>7</v>
      </c>
      <c r="H13" t="str">
        <f t="shared" si="1"/>
        <v>INSERT INTO `chambres`(`idChambre`, `numeroChambre`, `capacite`, `typeChambre`, `idHotel`) VALUES (NULL,874,1,1,7);</v>
      </c>
      <c r="M13" t="s">
        <v>60</v>
      </c>
      <c r="N13">
        <v>12</v>
      </c>
    </row>
    <row r="14" spans="1:14" x14ac:dyDescent="0.25">
      <c r="B14">
        <v>13</v>
      </c>
      <c r="C14" t="s">
        <v>49</v>
      </c>
      <c r="D14">
        <v>125</v>
      </c>
      <c r="E14">
        <v>5</v>
      </c>
      <c r="F14">
        <v>1</v>
      </c>
      <c r="G14">
        <f t="shared" si="0"/>
        <v>7</v>
      </c>
      <c r="H14" t="str">
        <f t="shared" si="1"/>
        <v>INSERT INTO `chambres`(`idChambre`, `numeroChambre`, `capacite`, `typeChambre`, `idHotel`) VALUES (NULL,125,5,1,7);</v>
      </c>
      <c r="M14" t="s">
        <v>63</v>
      </c>
      <c r="N14">
        <v>13</v>
      </c>
    </row>
    <row r="15" spans="1:14" x14ac:dyDescent="0.25">
      <c r="B15">
        <v>14</v>
      </c>
      <c r="C15" t="s">
        <v>47</v>
      </c>
      <c r="D15">
        <v>101</v>
      </c>
      <c r="E15">
        <v>3</v>
      </c>
      <c r="F15">
        <v>1</v>
      </c>
      <c r="G15">
        <f t="shared" si="0"/>
        <v>6</v>
      </c>
      <c r="H15" t="str">
        <f t="shared" si="1"/>
        <v>INSERT INTO `chambres`(`idChambre`, `numeroChambre`, `capacite`, `typeChambre`, `idHotel`) VALUES (NULL,101,3,1,6);</v>
      </c>
      <c r="M15" t="s">
        <v>65</v>
      </c>
      <c r="N15">
        <v>14</v>
      </c>
    </row>
    <row r="16" spans="1:14" x14ac:dyDescent="0.25">
      <c r="B16">
        <v>15</v>
      </c>
      <c r="C16" t="s">
        <v>47</v>
      </c>
      <c r="D16">
        <v>102</v>
      </c>
      <c r="E16">
        <v>3</v>
      </c>
      <c r="F16">
        <v>1</v>
      </c>
      <c r="G16">
        <f t="shared" si="0"/>
        <v>6</v>
      </c>
      <c r="H16" t="str">
        <f t="shared" si="1"/>
        <v>INSERT INTO `chambres`(`idChambre`, `numeroChambre`, `capacite`, `typeChambre`, `idHotel`) VALUES (NULL,102,3,1,6);</v>
      </c>
      <c r="M16" t="s">
        <v>67</v>
      </c>
      <c r="N16">
        <v>15</v>
      </c>
    </row>
    <row r="17" spans="2:8" x14ac:dyDescent="0.25">
      <c r="B17">
        <v>16</v>
      </c>
      <c r="C17" t="s">
        <v>99</v>
      </c>
      <c r="D17">
        <v>103</v>
      </c>
      <c r="E17">
        <v>2</v>
      </c>
      <c r="F17">
        <v>1</v>
      </c>
      <c r="G17">
        <f t="shared" si="0"/>
        <v>10</v>
      </c>
      <c r="H17" t="str">
        <f t="shared" si="1"/>
        <v>INSERT INTO `chambres`(`idChambre`, `numeroChambre`, `capacite`, `typeChambre`, `idHotel`) VALUES (NULL,103,2,1,10);</v>
      </c>
    </row>
    <row r="18" spans="2:8" x14ac:dyDescent="0.25">
      <c r="B18">
        <v>17</v>
      </c>
      <c r="C18" t="s">
        <v>67</v>
      </c>
      <c r="D18">
        <v>104</v>
      </c>
      <c r="E18">
        <v>3</v>
      </c>
      <c r="F18">
        <v>1</v>
      </c>
      <c r="G18">
        <f t="shared" si="0"/>
        <v>15</v>
      </c>
      <c r="H18" t="str">
        <f t="shared" si="1"/>
        <v>INSERT INTO `chambres`(`idChambre`, `numeroChambre`, `capacite`, `typeChambre`, `idHotel`) VALUES (NULL,104,3,1,15);</v>
      </c>
    </row>
    <row r="19" spans="2:8" x14ac:dyDescent="0.25">
      <c r="B19">
        <v>18</v>
      </c>
      <c r="C19" t="s">
        <v>47</v>
      </c>
      <c r="D19">
        <v>105</v>
      </c>
      <c r="E19">
        <v>3</v>
      </c>
      <c r="F19">
        <v>1</v>
      </c>
      <c r="G19">
        <f t="shared" si="0"/>
        <v>6</v>
      </c>
      <c r="H19" t="str">
        <f t="shared" si="1"/>
        <v>INSERT INTO `chambres`(`idChambre`, `numeroChambre`, `capacite`, `typeChambre`, `idHotel`) VALUES (NULL,105,3,1,6);</v>
      </c>
    </row>
    <row r="20" spans="2:8" x14ac:dyDescent="0.25">
      <c r="B20">
        <v>19</v>
      </c>
      <c r="C20" t="s">
        <v>67</v>
      </c>
      <c r="D20">
        <v>106</v>
      </c>
      <c r="E20">
        <v>1</v>
      </c>
      <c r="F20">
        <v>1</v>
      </c>
      <c r="G20">
        <f t="shared" si="0"/>
        <v>15</v>
      </c>
      <c r="H20" t="str">
        <f t="shared" si="1"/>
        <v>INSERT INTO `chambres`(`idChambre`, `numeroChambre`, `capacite`, `typeChambre`, `idHotel`) VALUES (NULL,106,1,1,15);</v>
      </c>
    </row>
    <row r="21" spans="2:8" x14ac:dyDescent="0.25">
      <c r="B21">
        <v>20</v>
      </c>
      <c r="C21" t="s">
        <v>100</v>
      </c>
      <c r="D21">
        <v>107</v>
      </c>
      <c r="E21">
        <v>1</v>
      </c>
      <c r="F21">
        <v>1</v>
      </c>
      <c r="G21">
        <f t="shared" si="0"/>
        <v>11</v>
      </c>
      <c r="H21" t="str">
        <f t="shared" si="1"/>
        <v>INSERT INTO `chambres`(`idChambre`, `numeroChambre`, `capacite`, `typeChambre`, `idHotel`) VALUES (NULL,107,1,1,11);</v>
      </c>
    </row>
    <row r="22" spans="2:8" x14ac:dyDescent="0.25">
      <c r="B22">
        <v>21</v>
      </c>
      <c r="C22" t="s">
        <v>63</v>
      </c>
      <c r="D22">
        <v>108</v>
      </c>
      <c r="E22">
        <v>2</v>
      </c>
      <c r="F22">
        <v>1</v>
      </c>
      <c r="G22">
        <f t="shared" si="0"/>
        <v>13</v>
      </c>
      <c r="H22" t="str">
        <f t="shared" si="1"/>
        <v>INSERT INTO `chambres`(`idChambre`, `numeroChambre`, `capacite`, `typeChambre`, `idHotel`) VALUES (NULL,108,2,1,13);</v>
      </c>
    </row>
    <row r="23" spans="2:8" x14ac:dyDescent="0.25">
      <c r="B23">
        <v>22</v>
      </c>
      <c r="C23" t="s">
        <v>99</v>
      </c>
      <c r="D23">
        <v>109</v>
      </c>
      <c r="E23">
        <v>2</v>
      </c>
      <c r="F23">
        <v>1</v>
      </c>
      <c r="G23">
        <f t="shared" si="0"/>
        <v>10</v>
      </c>
      <c r="H23" t="str">
        <f t="shared" si="1"/>
        <v>INSERT INTO `chambres`(`idChambre`, `numeroChambre`, `capacite`, `typeChambre`, `idHotel`) VALUES (NULL,109,2,1,10);</v>
      </c>
    </row>
    <row r="24" spans="2:8" x14ac:dyDescent="0.25">
      <c r="B24">
        <v>23</v>
      </c>
      <c r="C24" t="s">
        <v>60</v>
      </c>
      <c r="D24">
        <v>235</v>
      </c>
      <c r="E24">
        <v>3</v>
      </c>
      <c r="F24">
        <v>1</v>
      </c>
      <c r="G24">
        <f t="shared" si="0"/>
        <v>12</v>
      </c>
      <c r="H24" t="str">
        <f t="shared" si="1"/>
        <v>INSERT INTO `chambres`(`idChambre`, `numeroChambre`, `capacite`, `typeChambre`, `idHotel`) VALUES (NULL,235,3,1,12);</v>
      </c>
    </row>
    <row r="25" spans="2:8" x14ac:dyDescent="0.25">
      <c r="B25">
        <v>24</v>
      </c>
      <c r="C25" t="s">
        <v>100</v>
      </c>
      <c r="D25">
        <v>157</v>
      </c>
      <c r="E25">
        <v>1</v>
      </c>
      <c r="F25">
        <v>1</v>
      </c>
      <c r="G25">
        <f t="shared" si="0"/>
        <v>11</v>
      </c>
      <c r="H25" t="str">
        <f t="shared" si="1"/>
        <v>INSERT INTO `chambres`(`idChambre`, `numeroChambre`, `capacite`, `typeChambre`, `idHotel`) VALUES (NULL,157,1,1,11);</v>
      </c>
    </row>
    <row r="26" spans="2:8" x14ac:dyDescent="0.25">
      <c r="B26">
        <v>25</v>
      </c>
      <c r="C26" t="s">
        <v>49</v>
      </c>
      <c r="D26">
        <v>874</v>
      </c>
      <c r="E26">
        <v>2</v>
      </c>
      <c r="F26">
        <v>1</v>
      </c>
      <c r="G26">
        <f t="shared" si="0"/>
        <v>7</v>
      </c>
      <c r="H26" t="str">
        <f t="shared" si="1"/>
        <v>INSERT INTO `chambres`(`idChambre`, `numeroChambre`, `capacite`, `typeChambre`, `idHotel`) VALUES (NULL,874,2,1,7);</v>
      </c>
    </row>
    <row r="27" spans="2:8" x14ac:dyDescent="0.25">
      <c r="B27">
        <v>26</v>
      </c>
      <c r="C27" t="s">
        <v>98</v>
      </c>
      <c r="D27">
        <v>125</v>
      </c>
      <c r="E27">
        <v>1</v>
      </c>
      <c r="F27">
        <v>1</v>
      </c>
      <c r="G27">
        <f t="shared" si="0"/>
        <v>9</v>
      </c>
      <c r="H27" t="str">
        <f t="shared" si="1"/>
        <v>INSERT INTO `chambres`(`idChambre`, `numeroChambre`, `capacite`, `typeChambre`, `idHotel`) VALUES (NULL,125,1,1,9);</v>
      </c>
    </row>
    <row r="28" spans="2:8" x14ac:dyDescent="0.25">
      <c r="B28">
        <v>27</v>
      </c>
      <c r="C28" t="s">
        <v>97</v>
      </c>
      <c r="D28">
        <v>101</v>
      </c>
      <c r="E28">
        <v>3</v>
      </c>
      <c r="F28">
        <v>1</v>
      </c>
      <c r="G28">
        <f t="shared" si="0"/>
        <v>8</v>
      </c>
      <c r="H28" t="str">
        <f t="shared" si="1"/>
        <v>INSERT INTO `chambres`(`idChambre`, `numeroChambre`, `capacite`, `typeChambre`, `idHotel`) VALUES (NULL,101,3,1,8);</v>
      </c>
    </row>
    <row r="29" spans="2:8" x14ac:dyDescent="0.25">
      <c r="B29">
        <v>28</v>
      </c>
      <c r="C29" t="s">
        <v>67</v>
      </c>
      <c r="D29">
        <v>102</v>
      </c>
      <c r="E29">
        <v>3</v>
      </c>
      <c r="F29">
        <v>1</v>
      </c>
      <c r="G29">
        <f t="shared" si="0"/>
        <v>15</v>
      </c>
      <c r="H29" t="str">
        <f t="shared" si="1"/>
        <v>INSERT INTO `chambres`(`idChambre`, `numeroChambre`, `capacite`, `typeChambre`, `idHotel`) VALUES (NULL,102,3,1,15);</v>
      </c>
    </row>
    <row r="30" spans="2:8" x14ac:dyDescent="0.25">
      <c r="B30">
        <v>29</v>
      </c>
      <c r="C30" t="s">
        <v>100</v>
      </c>
      <c r="D30">
        <v>103</v>
      </c>
      <c r="E30">
        <v>1</v>
      </c>
      <c r="F30">
        <v>1</v>
      </c>
      <c r="G30">
        <f t="shared" si="0"/>
        <v>11</v>
      </c>
      <c r="H30" t="str">
        <f t="shared" si="1"/>
        <v>INSERT INTO `chambres`(`idChambre`, `numeroChambre`, `capacite`, `typeChambre`, `idHotel`) VALUES (NULL,103,1,1,11);</v>
      </c>
    </row>
    <row r="31" spans="2:8" x14ac:dyDescent="0.25">
      <c r="B31">
        <v>30</v>
      </c>
      <c r="C31" t="s">
        <v>100</v>
      </c>
      <c r="D31">
        <v>104</v>
      </c>
      <c r="E31">
        <v>1</v>
      </c>
      <c r="F31">
        <v>1</v>
      </c>
      <c r="G31">
        <f t="shared" si="0"/>
        <v>11</v>
      </c>
      <c r="H31" t="str">
        <f t="shared" si="1"/>
        <v>INSERT INTO `chambres`(`idChambre`, `numeroChambre`, `capacite`, `typeChambre`, `idHotel`) VALUES (NULL,104,1,1,11);</v>
      </c>
    </row>
    <row r="32" spans="2:8" x14ac:dyDescent="0.25">
      <c r="B32">
        <v>31</v>
      </c>
      <c r="C32" t="s">
        <v>63</v>
      </c>
      <c r="D32">
        <v>105</v>
      </c>
      <c r="E32">
        <v>1</v>
      </c>
      <c r="F32">
        <v>1</v>
      </c>
      <c r="G32">
        <f t="shared" si="0"/>
        <v>13</v>
      </c>
      <c r="H32" t="str">
        <f t="shared" si="1"/>
        <v>INSERT INTO `chambres`(`idChambre`, `numeroChambre`, `capacite`, `typeChambre`, `idHotel`) VALUES (NULL,105,1,1,13);</v>
      </c>
    </row>
    <row r="33" spans="2:8" x14ac:dyDescent="0.25">
      <c r="B33">
        <v>32</v>
      </c>
      <c r="C33" t="s">
        <v>67</v>
      </c>
      <c r="D33">
        <v>106</v>
      </c>
      <c r="E33">
        <v>2</v>
      </c>
      <c r="F33">
        <v>1</v>
      </c>
      <c r="G33">
        <f t="shared" si="0"/>
        <v>15</v>
      </c>
      <c r="H33" t="str">
        <f t="shared" si="1"/>
        <v>INSERT INTO `chambres`(`idChambre`, `numeroChambre`, `capacite`, `typeChambre`, `idHotel`) VALUES (NULL,106,2,1,15);</v>
      </c>
    </row>
    <row r="34" spans="2:8" x14ac:dyDescent="0.25">
      <c r="B34">
        <v>33</v>
      </c>
      <c r="C34" t="s">
        <v>60</v>
      </c>
      <c r="D34">
        <v>107</v>
      </c>
      <c r="E34">
        <v>2</v>
      </c>
      <c r="F34">
        <v>1</v>
      </c>
      <c r="G34">
        <f t="shared" si="0"/>
        <v>12</v>
      </c>
      <c r="H34" t="str">
        <f t="shared" si="1"/>
        <v>INSERT INTO `chambres`(`idChambre`, `numeroChambre`, `capacite`, `typeChambre`, `idHotel`) VALUES (NULL,107,2,1,12);</v>
      </c>
    </row>
    <row r="35" spans="2:8" x14ac:dyDescent="0.25">
      <c r="B35">
        <v>34</v>
      </c>
      <c r="C35" t="s">
        <v>98</v>
      </c>
      <c r="D35">
        <v>108</v>
      </c>
      <c r="E35">
        <v>1</v>
      </c>
      <c r="F35">
        <v>1</v>
      </c>
      <c r="G35">
        <f t="shared" si="0"/>
        <v>9</v>
      </c>
      <c r="H35" t="str">
        <f t="shared" si="1"/>
        <v>INSERT INTO `chambres`(`idChambre`, `numeroChambre`, `capacite`, `typeChambre`, `idHotel`) VALUES (NULL,108,1,1,9);</v>
      </c>
    </row>
    <row r="36" spans="2:8" x14ac:dyDescent="0.25">
      <c r="B36">
        <v>35</v>
      </c>
      <c r="C36" t="s">
        <v>63</v>
      </c>
      <c r="D36">
        <v>109</v>
      </c>
      <c r="E36">
        <v>3</v>
      </c>
      <c r="F36">
        <v>1</v>
      </c>
      <c r="G36">
        <f t="shared" si="0"/>
        <v>13</v>
      </c>
      <c r="H36" t="str">
        <f t="shared" si="1"/>
        <v>INSERT INTO `chambres`(`idChambre`, `numeroChambre`, `capacite`, `typeChambre`, `idHotel`) VALUES (NULL,109,3,1,13);</v>
      </c>
    </row>
    <row r="37" spans="2:8" x14ac:dyDescent="0.25">
      <c r="B37">
        <v>36</v>
      </c>
      <c r="C37" t="s">
        <v>97</v>
      </c>
      <c r="D37">
        <v>235</v>
      </c>
      <c r="E37">
        <v>3</v>
      </c>
      <c r="F37">
        <v>1</v>
      </c>
      <c r="G37">
        <f t="shared" si="0"/>
        <v>8</v>
      </c>
      <c r="H37" t="str">
        <f t="shared" si="1"/>
        <v>INSERT INTO `chambres`(`idChambre`, `numeroChambre`, `capacite`, `typeChambre`, `idHotel`) VALUES (NULL,235,3,1,8);</v>
      </c>
    </row>
    <row r="38" spans="2:8" x14ac:dyDescent="0.25">
      <c r="B38">
        <v>37</v>
      </c>
      <c r="C38" t="s">
        <v>65</v>
      </c>
      <c r="D38">
        <v>157</v>
      </c>
      <c r="E38">
        <v>3</v>
      </c>
      <c r="F38">
        <v>1</v>
      </c>
      <c r="G38">
        <f t="shared" si="0"/>
        <v>14</v>
      </c>
      <c r="H38" t="str">
        <f t="shared" si="1"/>
        <v>INSERT INTO `chambres`(`idChambre`, `numeroChambre`, `capacite`, `typeChambre`, `idHotel`) VALUES (NULL,157,3,1,14);</v>
      </c>
    </row>
    <row r="39" spans="2:8" x14ac:dyDescent="0.25">
      <c r="B39">
        <v>38</v>
      </c>
      <c r="C39" t="s">
        <v>97</v>
      </c>
      <c r="D39">
        <v>874</v>
      </c>
      <c r="E39">
        <v>1</v>
      </c>
      <c r="F39">
        <v>1</v>
      </c>
      <c r="G39">
        <f t="shared" si="0"/>
        <v>8</v>
      </c>
      <c r="H39" t="str">
        <f t="shared" si="1"/>
        <v>INSERT INTO `chambres`(`idChambre`, `numeroChambre`, `capacite`, `typeChambre`, `idHotel`) VALUES (NULL,874,1,1,8);</v>
      </c>
    </row>
    <row r="40" spans="2:8" x14ac:dyDescent="0.25">
      <c r="B40">
        <v>39</v>
      </c>
      <c r="C40" t="s">
        <v>99</v>
      </c>
      <c r="D40">
        <v>125</v>
      </c>
      <c r="E40">
        <v>2</v>
      </c>
      <c r="F40">
        <v>1</v>
      </c>
      <c r="G40">
        <f t="shared" si="0"/>
        <v>10</v>
      </c>
      <c r="H40" t="str">
        <f t="shared" si="1"/>
        <v>INSERT INTO `chambres`(`idChambre`, `numeroChambre`, `capacite`, `typeChambre`, `idHotel`) VALUES (NULL,125,2,1,10);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L5" workbookViewId="0">
      <selection activeCell="P10" sqref="P10"/>
    </sheetView>
  </sheetViews>
  <sheetFormatPr baseColWidth="10" defaultRowHeight="15" x14ac:dyDescent="0.25"/>
  <cols>
    <col min="1" max="1" width="12.42578125" bestFit="1" customWidth="1"/>
    <col min="2" max="2" width="15.5703125" bestFit="1" customWidth="1"/>
    <col min="3" max="4" width="12.42578125" customWidth="1"/>
    <col min="5" max="5" width="17.7109375" bestFit="1" customWidth="1"/>
    <col min="6" max="6" width="23.5703125" bestFit="1" customWidth="1"/>
    <col min="7" max="7" width="23.5703125" customWidth="1"/>
    <col min="8" max="8" width="23.5703125" bestFit="1" customWidth="1"/>
    <col min="9" max="9" width="23.5703125" customWidth="1"/>
    <col min="10" max="10" width="31.28515625" bestFit="1" customWidth="1"/>
    <col min="11" max="11" width="24.85546875" bestFit="1" customWidth="1"/>
    <col min="12" max="12" width="25.5703125" bestFit="1" customWidth="1"/>
    <col min="15" max="15" width="193.7109375" bestFit="1" customWidth="1"/>
  </cols>
  <sheetData>
    <row r="1" spans="1:18" x14ac:dyDescent="0.25">
      <c r="A1" t="s">
        <v>72</v>
      </c>
      <c r="B1" t="s">
        <v>128</v>
      </c>
      <c r="C1" t="s">
        <v>129</v>
      </c>
      <c r="D1" t="s">
        <v>130</v>
      </c>
      <c r="E1" t="s">
        <v>127</v>
      </c>
      <c r="F1" t="s">
        <v>104</v>
      </c>
      <c r="H1" t="s">
        <v>82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Q1" t="s">
        <v>78</v>
      </c>
    </row>
    <row r="2" spans="1:18" x14ac:dyDescent="0.25">
      <c r="B2" t="str">
        <f>TEXT(J2,"aaaa-mm-jj")</f>
        <v>2019-11-04</v>
      </c>
      <c r="C2" t="str">
        <f>TEXT(K2,"aaaa-mm-jj")</f>
        <v>2019-11-13</v>
      </c>
      <c r="D2" t="str">
        <f>TEXT(L2,"aaaa-mm-jj")</f>
        <v>2019-11-17</v>
      </c>
      <c r="E2">
        <v>4</v>
      </c>
      <c r="F2">
        <v>1</v>
      </c>
      <c r="G2">
        <f>VLOOKUP(H2,Q:R,2,0)</f>
        <v>3</v>
      </c>
      <c r="H2" t="s">
        <v>114</v>
      </c>
      <c r="I2" s="2">
        <v>43773</v>
      </c>
      <c r="J2" s="2">
        <v>43773.796511834531</v>
      </c>
      <c r="K2" s="1">
        <v>43782.62501025157</v>
      </c>
      <c r="L2" s="1">
        <v>43786.354144812714</v>
      </c>
      <c r="M2">
        <v>400</v>
      </c>
      <c r="N2">
        <v>50</v>
      </c>
      <c r="O2" t="str">
        <f>"INSERT INTO `reservations`(`idReservation`, `dateReservation`, `dateDebut`, `dateFin`, `prixLocation`, `arrhes`, `idChambre`, `idClient`) VALUES (NULL,"""&amp;B2&amp;""","""&amp;C2&amp;""","""&amp;D2&amp;""","&amp;M2&amp;","&amp;N2&amp;","&amp;F2&amp;","&amp;G2&amp;");"</f>
        <v>INSERT INTO `reservations`(`idReservation`, `dateReservation`, `dateDebut`, `dateFin`, `prixLocation`, `arrhes`, `idChambre`, `idClient`) VALUES (NULL,"2019-11-04","2019-11-13","2019-11-17",400,50,1,3);</v>
      </c>
      <c r="Q2" t="s">
        <v>112</v>
      </c>
      <c r="R2">
        <v>1</v>
      </c>
    </row>
    <row r="3" spans="1:18" x14ac:dyDescent="0.25">
      <c r="B3" t="str">
        <f t="shared" ref="B3:B40" si="0">TEXT(J3,"aaaa-mm-jj")</f>
        <v>2019-04-20</v>
      </c>
      <c r="C3" t="str">
        <f t="shared" ref="C3:C40" si="1">TEXT(K3,"aaaa-mm-jj")</f>
        <v>2019-05-07</v>
      </c>
      <c r="D3" t="str">
        <f t="shared" ref="D3:D40" si="2">TEXT(L3,"aaaa-mm-jj")</f>
        <v>2019-05-09</v>
      </c>
      <c r="E3">
        <v>3</v>
      </c>
      <c r="F3">
        <v>1</v>
      </c>
      <c r="G3">
        <f t="shared" ref="G3:G40" si="3">VLOOKUP(H3,Q:R,2,0)</f>
        <v>1</v>
      </c>
      <c r="H3" t="s">
        <v>112</v>
      </c>
      <c r="I3" s="2">
        <v>43575.34561282082</v>
      </c>
      <c r="J3" s="2">
        <v>43575.34561282082</v>
      </c>
      <c r="K3" s="1">
        <v>43592.884323879553</v>
      </c>
      <c r="L3" s="1">
        <v>43594.663580799323</v>
      </c>
      <c r="M3">
        <v>2400</v>
      </c>
      <c r="N3">
        <v>800</v>
      </c>
      <c r="O3" t="str">
        <f t="shared" ref="O3:O40" si="4">"INSERT INTO `reservations`(`idReservation`, `dateReservation`, `dateDebut`, `dateFin`, `prixLocation`, `arrhes`, `idChambre`, `idClient`) VALUES (NULL,"""&amp;B3&amp;""","""&amp;C3&amp;""","""&amp;D3&amp;""","&amp;M3&amp;","&amp;N3&amp;","&amp;F3&amp;","&amp;G3&amp;");"</f>
        <v>INSERT INTO `reservations`(`idReservation`, `dateReservation`, `dateDebut`, `dateFin`, `prixLocation`, `arrhes`, `idChambre`, `idClient`) VALUES (NULL,"2019-04-20","2019-05-07","2019-05-09",2400,800,1,1);</v>
      </c>
      <c r="Q3" t="s">
        <v>113</v>
      </c>
      <c r="R3">
        <v>2</v>
      </c>
    </row>
    <row r="4" spans="1:18" x14ac:dyDescent="0.25">
      <c r="B4" t="str">
        <f t="shared" si="0"/>
        <v>2020-01-11</v>
      </c>
      <c r="C4" t="str">
        <f t="shared" si="1"/>
        <v>2020-02-12</v>
      </c>
      <c r="D4" t="str">
        <f t="shared" si="2"/>
        <v>2020-02-18</v>
      </c>
      <c r="E4">
        <v>5</v>
      </c>
      <c r="F4">
        <v>2</v>
      </c>
      <c r="G4">
        <f t="shared" si="3"/>
        <v>2</v>
      </c>
      <c r="H4" t="s">
        <v>113</v>
      </c>
      <c r="I4" s="2">
        <v>43841.056756792081</v>
      </c>
      <c r="J4" s="2">
        <v>43841.056756792081</v>
      </c>
      <c r="K4" s="1">
        <v>43873.387060673849</v>
      </c>
      <c r="L4" s="1">
        <v>43879.655554145684</v>
      </c>
      <c r="M4">
        <v>3400</v>
      </c>
      <c r="N4">
        <v>100</v>
      </c>
      <c r="O4" t="str">
        <f t="shared" si="4"/>
        <v>INSERT INTO `reservations`(`idReservation`, `dateReservation`, `dateDebut`, `dateFin`, `prixLocation`, `arrhes`, `idChambre`, `idClient`) VALUES (NULL,"2020-01-11","2020-02-12","2020-02-18",3400,100,2,2);</v>
      </c>
      <c r="Q4" t="s">
        <v>114</v>
      </c>
      <c r="R4">
        <v>3</v>
      </c>
    </row>
    <row r="5" spans="1:18" x14ac:dyDescent="0.25">
      <c r="B5" t="str">
        <f t="shared" si="0"/>
        <v>2019-06-19</v>
      </c>
      <c r="C5" t="str">
        <f t="shared" si="1"/>
        <v>2019-08-05</v>
      </c>
      <c r="D5" t="str">
        <f t="shared" si="2"/>
        <v>2019-08-18</v>
      </c>
      <c r="E5">
        <v>6</v>
      </c>
      <c r="F5">
        <v>2</v>
      </c>
      <c r="G5">
        <f t="shared" si="3"/>
        <v>4</v>
      </c>
      <c r="H5" t="s">
        <v>115</v>
      </c>
      <c r="I5" s="2">
        <v>43635.448679179171</v>
      </c>
      <c r="J5" s="2">
        <v>43635.448679179171</v>
      </c>
      <c r="K5" s="1">
        <v>43682.676707269959</v>
      </c>
      <c r="L5" s="1">
        <v>43695.584964539645</v>
      </c>
      <c r="M5">
        <v>7200</v>
      </c>
      <c r="N5">
        <v>180</v>
      </c>
      <c r="O5" t="str">
        <f t="shared" si="4"/>
        <v>INSERT INTO `reservations`(`idReservation`, `dateReservation`, `dateDebut`, `dateFin`, `prixLocation`, `arrhes`, `idChambre`, `idClient`) VALUES (NULL,"2019-06-19","2019-08-05","2019-08-18",7200,180,2,4);</v>
      </c>
      <c r="Q5" t="s">
        <v>115</v>
      </c>
      <c r="R5">
        <v>4</v>
      </c>
    </row>
    <row r="6" spans="1:18" x14ac:dyDescent="0.25">
      <c r="B6" t="str">
        <f t="shared" si="0"/>
        <v>2019-04-02</v>
      </c>
      <c r="C6" t="str">
        <f t="shared" si="1"/>
        <v>2019-04-29</v>
      </c>
      <c r="D6" t="str">
        <f t="shared" si="2"/>
        <v>2019-05-03</v>
      </c>
      <c r="E6">
        <v>7</v>
      </c>
      <c r="F6">
        <v>3</v>
      </c>
      <c r="G6">
        <f t="shared" si="3"/>
        <v>5</v>
      </c>
      <c r="H6" t="s">
        <v>116</v>
      </c>
      <c r="I6" s="2">
        <v>43557.812914564543</v>
      </c>
      <c r="J6" s="2">
        <v>43557.812914564543</v>
      </c>
      <c r="K6" s="1">
        <v>43584.716760789597</v>
      </c>
      <c r="L6" s="1">
        <v>43588.099829370003</v>
      </c>
      <c r="M6">
        <v>1400</v>
      </c>
      <c r="N6">
        <v>450</v>
      </c>
      <c r="O6" t="str">
        <f t="shared" si="4"/>
        <v>INSERT INTO `reservations`(`idReservation`, `dateReservation`, `dateDebut`, `dateFin`, `prixLocation`, `arrhes`, `idChambre`, `idClient`) VALUES (NULL,"2019-04-02","2019-04-29","2019-05-03",1400,450,3,5);</v>
      </c>
      <c r="Q6" t="s">
        <v>116</v>
      </c>
      <c r="R6">
        <v>5</v>
      </c>
    </row>
    <row r="7" spans="1:18" x14ac:dyDescent="0.25">
      <c r="B7" t="str">
        <f t="shared" si="0"/>
        <v>2019-10-20</v>
      </c>
      <c r="C7" t="str">
        <f t="shared" si="1"/>
        <v>2019-12-01</v>
      </c>
      <c r="D7" t="str">
        <f t="shared" si="2"/>
        <v>2019-12-15</v>
      </c>
      <c r="E7">
        <v>8</v>
      </c>
      <c r="F7">
        <v>4</v>
      </c>
      <c r="G7">
        <f t="shared" si="3"/>
        <v>6</v>
      </c>
      <c r="H7" t="s">
        <v>117</v>
      </c>
      <c r="I7" s="2">
        <v>43758.573031665983</v>
      </c>
      <c r="J7" s="2">
        <v>43758.573031665983</v>
      </c>
      <c r="K7" s="1">
        <v>43800.948470552248</v>
      </c>
      <c r="L7" s="1">
        <v>43814.133372242926</v>
      </c>
      <c r="M7">
        <v>2400</v>
      </c>
      <c r="N7">
        <v>780</v>
      </c>
      <c r="O7" t="str">
        <f t="shared" si="4"/>
        <v>INSERT INTO `reservations`(`idReservation`, `dateReservation`, `dateDebut`, `dateFin`, `prixLocation`, `arrhes`, `idChambre`, `idClient`) VALUES (NULL,"2019-10-20","2019-12-01","2019-12-15",2400,780,4,6);</v>
      </c>
      <c r="Q7" t="s">
        <v>117</v>
      </c>
      <c r="R7">
        <v>6</v>
      </c>
    </row>
    <row r="8" spans="1:18" x14ac:dyDescent="0.25">
      <c r="B8" t="str">
        <f t="shared" si="0"/>
        <v>2019-02-27</v>
      </c>
      <c r="C8" t="str">
        <f t="shared" si="1"/>
        <v>2019-03-31</v>
      </c>
      <c r="D8" t="str">
        <f t="shared" si="2"/>
        <v>2019-04-04</v>
      </c>
      <c r="E8">
        <v>9</v>
      </c>
      <c r="F8">
        <v>4</v>
      </c>
      <c r="G8">
        <f t="shared" si="3"/>
        <v>6</v>
      </c>
      <c r="H8" t="s">
        <v>117</v>
      </c>
      <c r="I8" s="2">
        <v>43523.01846121678</v>
      </c>
      <c r="J8" s="2">
        <v>43523.01846121678</v>
      </c>
      <c r="K8" s="1">
        <v>43555.561690915551</v>
      </c>
      <c r="L8" s="1">
        <v>43559.659462155192</v>
      </c>
      <c r="M8">
        <v>500</v>
      </c>
      <c r="N8">
        <v>80</v>
      </c>
      <c r="O8" t="str">
        <f t="shared" si="4"/>
        <v>INSERT INTO `reservations`(`idReservation`, `dateReservation`, `dateDebut`, `dateFin`, `prixLocation`, `arrhes`, `idChambre`, `idClient`) VALUES (NULL,"2019-02-27","2019-03-31","2019-04-04",500,80,4,6);</v>
      </c>
      <c r="Q8" t="s">
        <v>118</v>
      </c>
      <c r="R8">
        <v>7</v>
      </c>
    </row>
    <row r="9" spans="1:18" x14ac:dyDescent="0.25">
      <c r="B9" t="str">
        <f t="shared" si="0"/>
        <v>2019-07-21</v>
      </c>
      <c r="C9" t="str">
        <f t="shared" si="1"/>
        <v>2019-08-16</v>
      </c>
      <c r="D9" t="str">
        <f t="shared" si="2"/>
        <v>2019-08-16</v>
      </c>
      <c r="E9">
        <v>10</v>
      </c>
      <c r="F9">
        <v>4</v>
      </c>
      <c r="G9">
        <f t="shared" si="3"/>
        <v>8</v>
      </c>
      <c r="H9" t="s">
        <v>119</v>
      </c>
      <c r="I9" s="2">
        <v>43667.382417926099</v>
      </c>
      <c r="J9" s="2">
        <v>43667.382417926099</v>
      </c>
      <c r="K9" s="1">
        <v>43693.246396746777</v>
      </c>
      <c r="L9" s="1">
        <v>43693.533942700582</v>
      </c>
      <c r="M9">
        <v>40</v>
      </c>
      <c r="N9">
        <v>0</v>
      </c>
      <c r="O9" t="str">
        <f t="shared" si="4"/>
        <v>INSERT INTO `reservations`(`idReservation`, `dateReservation`, `dateDebut`, `dateFin`, `prixLocation`, `arrhes`, `idChambre`, `idClient`) VALUES (NULL,"2019-07-21","2019-08-16","2019-08-16",40,0,4,8);</v>
      </c>
      <c r="Q9" t="s">
        <v>119</v>
      </c>
      <c r="R9">
        <v>8</v>
      </c>
    </row>
    <row r="10" spans="1:18" x14ac:dyDescent="0.25">
      <c r="B10" t="str">
        <f t="shared" si="0"/>
        <v>2019-10-12</v>
      </c>
      <c r="C10" t="str">
        <f t="shared" si="1"/>
        <v>2019-11-23</v>
      </c>
      <c r="D10" t="str">
        <f t="shared" si="2"/>
        <v>2019-11-29</v>
      </c>
      <c r="E10">
        <v>11</v>
      </c>
      <c r="F10">
        <v>8</v>
      </c>
      <c r="G10">
        <f t="shared" si="3"/>
        <v>15</v>
      </c>
      <c r="H10" t="s">
        <v>24</v>
      </c>
      <c r="I10" s="2">
        <v>43750.940082529749</v>
      </c>
      <c r="J10" s="2">
        <v>43750.940082529749</v>
      </c>
      <c r="K10" s="1">
        <v>43792.136592280811</v>
      </c>
      <c r="L10" s="1">
        <v>43798.873962494414</v>
      </c>
      <c r="M10">
        <v>580</v>
      </c>
      <c r="N10">
        <v>58</v>
      </c>
      <c r="O10" t="str">
        <f t="shared" si="4"/>
        <v>INSERT INTO `reservations`(`idReservation`, `dateReservation`, `dateDebut`, `dateFin`, `prixLocation`, `arrhes`, `idChambre`, `idClient`) VALUES (NULL,"2019-10-12","2019-11-23","2019-11-29",580,58,8,15);</v>
      </c>
      <c r="Q10" t="s">
        <v>13</v>
      </c>
      <c r="R10">
        <v>9</v>
      </c>
    </row>
    <row r="11" spans="1:18" x14ac:dyDescent="0.25">
      <c r="B11" t="str">
        <f t="shared" si="0"/>
        <v>2019-12-22</v>
      </c>
      <c r="C11" t="str">
        <f t="shared" si="1"/>
        <v>2020-01-27</v>
      </c>
      <c r="D11" t="str">
        <f t="shared" si="2"/>
        <v>2020-01-30</v>
      </c>
      <c r="E11">
        <v>12</v>
      </c>
      <c r="F11">
        <v>9</v>
      </c>
      <c r="G11">
        <f t="shared" si="3"/>
        <v>17</v>
      </c>
      <c r="H11" t="s">
        <v>27</v>
      </c>
      <c r="I11" s="2">
        <v>43821.542511648418</v>
      </c>
      <c r="J11" s="2">
        <v>43821.542511648418</v>
      </c>
      <c r="K11" s="1">
        <v>43857.84873807081</v>
      </c>
      <c r="L11" s="1">
        <v>43860.38558592488</v>
      </c>
      <c r="M11">
        <v>140</v>
      </c>
      <c r="N11">
        <v>14</v>
      </c>
      <c r="O11" t="str">
        <f t="shared" si="4"/>
        <v>INSERT INTO `reservations`(`idReservation`, `dateReservation`, `dateDebut`, `dateFin`, `prixLocation`, `arrhes`, `idChambre`, `idClient`) VALUES (NULL,"2019-12-22","2020-01-27","2020-01-30",140,14,9,17);</v>
      </c>
      <c r="Q11" t="s">
        <v>15</v>
      </c>
      <c r="R11">
        <v>10</v>
      </c>
    </row>
    <row r="12" spans="1:18" x14ac:dyDescent="0.25">
      <c r="B12" t="str">
        <f t="shared" si="0"/>
        <v>2019-07-21</v>
      </c>
      <c r="C12" t="str">
        <f t="shared" si="1"/>
        <v>2019-08-18</v>
      </c>
      <c r="D12" t="str">
        <f t="shared" si="2"/>
        <v>2019-08-21</v>
      </c>
      <c r="E12">
        <v>13</v>
      </c>
      <c r="F12">
        <v>8</v>
      </c>
      <c r="G12">
        <f t="shared" si="3"/>
        <v>15</v>
      </c>
      <c r="H12" t="s">
        <v>24</v>
      </c>
      <c r="I12" s="2">
        <v>43667.656301912313</v>
      </c>
      <c r="J12" s="2">
        <v>43667.656301912313</v>
      </c>
      <c r="K12" s="1">
        <v>43695.230586694852</v>
      </c>
      <c r="L12" s="1">
        <v>43698.042408881774</v>
      </c>
      <c r="M12">
        <v>360</v>
      </c>
      <c r="N12">
        <v>36</v>
      </c>
      <c r="O12" t="str">
        <f t="shared" si="4"/>
        <v>INSERT INTO `reservations`(`idReservation`, `dateReservation`, `dateDebut`, `dateFin`, `prixLocation`, `arrhes`, `idChambre`, `idClient`) VALUES (NULL,"2019-07-21","2019-08-18","2019-08-21",360,36,8,15);</v>
      </c>
      <c r="Q12" t="s">
        <v>17</v>
      </c>
      <c r="R12">
        <v>11</v>
      </c>
    </row>
    <row r="13" spans="1:18" x14ac:dyDescent="0.25">
      <c r="B13" t="str">
        <f t="shared" si="0"/>
        <v>2019-01-10</v>
      </c>
      <c r="C13" t="str">
        <f t="shared" si="1"/>
        <v>2019-02-20</v>
      </c>
      <c r="D13" t="str">
        <f t="shared" si="2"/>
        <v>2019-03-01</v>
      </c>
      <c r="E13">
        <v>14</v>
      </c>
      <c r="F13">
        <v>4</v>
      </c>
      <c r="G13">
        <f t="shared" si="3"/>
        <v>20</v>
      </c>
      <c r="H13" t="s">
        <v>32</v>
      </c>
      <c r="I13" s="2">
        <v>43475.330180743913</v>
      </c>
      <c r="J13" s="2">
        <v>43475.330180743913</v>
      </c>
      <c r="K13" s="1">
        <v>43516.07683876199</v>
      </c>
      <c r="L13" s="1">
        <v>43525.997274196918</v>
      </c>
      <c r="M13">
        <v>1380</v>
      </c>
      <c r="N13">
        <v>138</v>
      </c>
      <c r="O13" t="str">
        <f t="shared" si="4"/>
        <v>INSERT INTO `reservations`(`idReservation`, `dateReservation`, `dateDebut`, `dateFin`, `prixLocation`, `arrhes`, `idChambre`, `idClient`) VALUES (NULL,"2019-01-10","2019-02-20","2019-03-01",1380,138,4,20);</v>
      </c>
      <c r="Q13" t="s">
        <v>111</v>
      </c>
      <c r="R13">
        <v>12</v>
      </c>
    </row>
    <row r="14" spans="1:18" x14ac:dyDescent="0.25">
      <c r="B14" t="str">
        <f t="shared" si="0"/>
        <v>2019-04-09</v>
      </c>
      <c r="C14" t="str">
        <f t="shared" si="1"/>
        <v>2019-04-17</v>
      </c>
      <c r="D14" t="str">
        <f t="shared" si="2"/>
        <v>2019-05-02</v>
      </c>
      <c r="E14">
        <v>15</v>
      </c>
      <c r="F14">
        <v>13</v>
      </c>
      <c r="G14">
        <f t="shared" si="3"/>
        <v>16</v>
      </c>
      <c r="H14" t="s">
        <v>25</v>
      </c>
      <c r="I14" s="2">
        <v>43564.873513750012</v>
      </c>
      <c r="J14" s="2">
        <v>43564.873513750012</v>
      </c>
      <c r="K14" s="1">
        <v>43572.690538478986</v>
      </c>
      <c r="L14" s="1">
        <v>43587.529526677245</v>
      </c>
      <c r="M14">
        <v>420</v>
      </c>
      <c r="N14">
        <v>42</v>
      </c>
      <c r="O14" t="str">
        <f t="shared" si="4"/>
        <v>INSERT INTO `reservations`(`idReservation`, `dateReservation`, `dateDebut`, `dateFin`, `prixLocation`, `arrhes`, `idChambre`, `idClient`) VALUES (NULL,"2019-04-09","2019-04-17","2019-05-02",420,42,13,16);</v>
      </c>
      <c r="Q14" t="s">
        <v>20</v>
      </c>
      <c r="R14">
        <v>13</v>
      </c>
    </row>
    <row r="15" spans="1:18" x14ac:dyDescent="0.25">
      <c r="B15" t="str">
        <f t="shared" si="0"/>
        <v>2019-05-21</v>
      </c>
      <c r="C15" t="str">
        <f t="shared" si="1"/>
        <v>2019-06-13</v>
      </c>
      <c r="D15" t="str">
        <f t="shared" si="2"/>
        <v>2019-06-26</v>
      </c>
      <c r="E15">
        <v>16</v>
      </c>
      <c r="F15">
        <v>13</v>
      </c>
      <c r="G15">
        <f t="shared" si="3"/>
        <v>16</v>
      </c>
      <c r="H15" t="s">
        <v>25</v>
      </c>
      <c r="I15" s="2">
        <v>43606.385566533034</v>
      </c>
      <c r="J15" s="2">
        <v>43606.385566533034</v>
      </c>
      <c r="K15" s="1">
        <v>43629.820513453815</v>
      </c>
      <c r="L15" s="1">
        <v>43642.018577106945</v>
      </c>
      <c r="M15">
        <v>360</v>
      </c>
      <c r="N15">
        <v>36</v>
      </c>
      <c r="O15" t="str">
        <f t="shared" si="4"/>
        <v>INSERT INTO `reservations`(`idReservation`, `dateReservation`, `dateDebut`, `dateFin`, `prixLocation`, `arrhes`, `idChambre`, `idClient`) VALUES (NULL,"2019-05-21","2019-06-13","2019-06-26",360,36,13,16);</v>
      </c>
      <c r="Q15" t="s">
        <v>22</v>
      </c>
      <c r="R15">
        <v>14</v>
      </c>
    </row>
    <row r="16" spans="1:18" x14ac:dyDescent="0.25">
      <c r="B16" t="str">
        <f t="shared" si="0"/>
        <v>2019-07-26</v>
      </c>
      <c r="C16" t="str">
        <f t="shared" si="1"/>
        <v>2019-08-09</v>
      </c>
      <c r="D16" t="str">
        <f t="shared" si="2"/>
        <v>2019-08-20</v>
      </c>
      <c r="E16">
        <v>17</v>
      </c>
      <c r="F16">
        <v>12</v>
      </c>
      <c r="G16">
        <f t="shared" si="3"/>
        <v>1</v>
      </c>
      <c r="H16" t="s">
        <v>112</v>
      </c>
      <c r="I16" s="2">
        <v>43672.430491541199</v>
      </c>
      <c r="J16" s="2">
        <v>43672.430491541199</v>
      </c>
      <c r="K16" s="1">
        <v>43686.057829922291</v>
      </c>
      <c r="L16" s="1">
        <v>43697.162808878282</v>
      </c>
      <c r="M16">
        <v>680</v>
      </c>
      <c r="N16">
        <v>68</v>
      </c>
      <c r="O16" t="str">
        <f t="shared" si="4"/>
        <v>INSERT INTO `reservations`(`idReservation`, `dateReservation`, `dateDebut`, `dateFin`, `prixLocation`, `arrhes`, `idChambre`, `idClient`) VALUES (NULL,"2019-07-26","2019-08-09","2019-08-20",680,68,12,1);</v>
      </c>
      <c r="Q16" t="s">
        <v>24</v>
      </c>
      <c r="R16">
        <v>15</v>
      </c>
    </row>
    <row r="17" spans="2:18" x14ac:dyDescent="0.25">
      <c r="B17" t="str">
        <f t="shared" si="0"/>
        <v>2019-11-29</v>
      </c>
      <c r="C17" t="str">
        <f t="shared" si="1"/>
        <v>2019-11-30</v>
      </c>
      <c r="D17" t="str">
        <f t="shared" si="2"/>
        <v>2019-12-14</v>
      </c>
      <c r="E17">
        <v>18</v>
      </c>
      <c r="F17">
        <v>21</v>
      </c>
      <c r="G17">
        <f t="shared" si="3"/>
        <v>15</v>
      </c>
      <c r="H17" t="s">
        <v>24</v>
      </c>
      <c r="I17" s="2">
        <v>43798.264098343352</v>
      </c>
      <c r="J17" s="2">
        <v>43798.264098343352</v>
      </c>
      <c r="K17" s="1">
        <v>43799.286017738712</v>
      </c>
      <c r="L17" s="1">
        <v>43813.138479234738</v>
      </c>
      <c r="M17">
        <v>1280</v>
      </c>
      <c r="N17">
        <v>128</v>
      </c>
      <c r="O17" t="str">
        <f t="shared" si="4"/>
        <v>INSERT INTO `reservations`(`idReservation`, `dateReservation`, `dateDebut`, `dateFin`, `prixLocation`, `arrhes`, `idChambre`, `idClient`) VALUES (NULL,"2019-11-29","2019-11-30","2019-12-14",1280,128,21,15);</v>
      </c>
      <c r="Q17" t="s">
        <v>25</v>
      </c>
      <c r="R17">
        <v>16</v>
      </c>
    </row>
    <row r="18" spans="2:18" x14ac:dyDescent="0.25">
      <c r="B18" t="str">
        <f t="shared" si="0"/>
        <v>2019-03-12</v>
      </c>
      <c r="C18" t="str">
        <f t="shared" si="1"/>
        <v>2019-04-06</v>
      </c>
      <c r="D18" t="str">
        <f t="shared" si="2"/>
        <v>2019-04-09</v>
      </c>
      <c r="E18">
        <v>19</v>
      </c>
      <c r="F18">
        <v>14</v>
      </c>
      <c r="G18">
        <f t="shared" si="3"/>
        <v>19</v>
      </c>
      <c r="H18" t="s">
        <v>31</v>
      </c>
      <c r="I18" s="2">
        <v>43536.069748215785</v>
      </c>
      <c r="J18" s="2">
        <v>43536.069748215785</v>
      </c>
      <c r="K18" s="1">
        <v>43561.05941891847</v>
      </c>
      <c r="L18" s="1">
        <v>43564.994393935405</v>
      </c>
      <c r="M18">
        <v>420</v>
      </c>
      <c r="N18">
        <v>42</v>
      </c>
      <c r="O18" t="str">
        <f t="shared" si="4"/>
        <v>INSERT INTO `reservations`(`idReservation`, `dateReservation`, `dateDebut`, `dateFin`, `prixLocation`, `arrhes`, `idChambre`, `idClient`) VALUES (NULL,"2019-03-12","2019-04-06","2019-04-09",420,42,14,19);</v>
      </c>
      <c r="Q18" t="s">
        <v>27</v>
      </c>
      <c r="R18">
        <v>17</v>
      </c>
    </row>
    <row r="19" spans="2:18" x14ac:dyDescent="0.25">
      <c r="B19" t="str">
        <f t="shared" si="0"/>
        <v>2019-01-17</v>
      </c>
      <c r="C19" t="str">
        <f t="shared" si="1"/>
        <v>2019-01-24</v>
      </c>
      <c r="D19" t="str">
        <f t="shared" si="2"/>
        <v>2019-01-28</v>
      </c>
      <c r="E19">
        <v>20</v>
      </c>
      <c r="F19">
        <v>24</v>
      </c>
      <c r="G19">
        <f t="shared" si="3"/>
        <v>12</v>
      </c>
      <c r="H19" t="s">
        <v>111</v>
      </c>
      <c r="I19" s="2">
        <v>43482.193316909375</v>
      </c>
      <c r="J19" s="2">
        <v>43482.193316909375</v>
      </c>
      <c r="K19" s="1">
        <v>43489.819058679146</v>
      </c>
      <c r="L19" s="1">
        <v>43493.263885665991</v>
      </c>
      <c r="M19">
        <v>260</v>
      </c>
      <c r="N19">
        <v>26</v>
      </c>
      <c r="O19" t="str">
        <f t="shared" si="4"/>
        <v>INSERT INTO `reservations`(`idReservation`, `dateReservation`, `dateDebut`, `dateFin`, `prixLocation`, `arrhes`, `idChambre`, `idClient`) VALUES (NULL,"2019-01-17","2019-01-24","2019-01-28",260,26,24,12);</v>
      </c>
      <c r="Q19" t="s">
        <v>29</v>
      </c>
      <c r="R19">
        <v>18</v>
      </c>
    </row>
    <row r="20" spans="2:18" x14ac:dyDescent="0.25">
      <c r="B20" t="str">
        <f t="shared" si="0"/>
        <v>2020-01-02</v>
      </c>
      <c r="C20" t="str">
        <f t="shared" si="1"/>
        <v>2020-02-15</v>
      </c>
      <c r="D20" t="str">
        <f t="shared" si="2"/>
        <v>2020-02-24</v>
      </c>
      <c r="E20">
        <v>21</v>
      </c>
      <c r="F20">
        <v>12</v>
      </c>
      <c r="G20">
        <f t="shared" si="3"/>
        <v>9</v>
      </c>
      <c r="H20" t="s">
        <v>13</v>
      </c>
      <c r="I20" s="2">
        <v>43832.638645833336</v>
      </c>
      <c r="J20" s="2">
        <v>43832.638645833336</v>
      </c>
      <c r="K20" s="1">
        <v>43876.710424709978</v>
      </c>
      <c r="L20" s="1">
        <v>43885.364807232727</v>
      </c>
      <c r="M20">
        <v>1380</v>
      </c>
      <c r="N20">
        <v>138</v>
      </c>
      <c r="O20" t="str">
        <f t="shared" si="4"/>
        <v>INSERT INTO `reservations`(`idReservation`, `dateReservation`, `dateDebut`, `dateFin`, `prixLocation`, `arrhes`, `idChambre`, `idClient`) VALUES (NULL,"2020-01-02","2020-02-15","2020-02-24",1380,138,12,9);</v>
      </c>
      <c r="Q20" t="s">
        <v>31</v>
      </c>
      <c r="R20">
        <v>19</v>
      </c>
    </row>
    <row r="21" spans="2:18" x14ac:dyDescent="0.25">
      <c r="B21" t="str">
        <f t="shared" si="0"/>
        <v>2019-09-10</v>
      </c>
      <c r="C21" t="str">
        <f t="shared" si="1"/>
        <v>2019-09-24</v>
      </c>
      <c r="D21" t="str">
        <f t="shared" si="2"/>
        <v>2019-10-01</v>
      </c>
      <c r="E21">
        <v>22</v>
      </c>
      <c r="F21">
        <v>4</v>
      </c>
      <c r="G21">
        <f t="shared" si="3"/>
        <v>12</v>
      </c>
      <c r="H21" t="s">
        <v>111</v>
      </c>
      <c r="I21" s="2">
        <v>43718.284730413368</v>
      </c>
      <c r="J21" s="2">
        <v>43718.284730413368</v>
      </c>
      <c r="K21" s="1">
        <v>43732.55733562621</v>
      </c>
      <c r="L21" s="1">
        <v>43739.313131747491</v>
      </c>
      <c r="M21">
        <v>1430</v>
      </c>
      <c r="N21">
        <v>143</v>
      </c>
      <c r="O21" t="str">
        <f t="shared" si="4"/>
        <v>INSERT INTO `reservations`(`idReservation`, `dateReservation`, `dateDebut`, `dateFin`, `prixLocation`, `arrhes`, `idChambre`, `idClient`) VALUES (NULL,"2019-09-10","2019-09-24","2019-10-01",1430,143,4,12);</v>
      </c>
      <c r="Q21" t="s">
        <v>32</v>
      </c>
      <c r="R21">
        <v>20</v>
      </c>
    </row>
    <row r="22" spans="2:18" x14ac:dyDescent="0.25">
      <c r="B22" t="str">
        <f t="shared" si="0"/>
        <v>2019-05-11</v>
      </c>
      <c r="C22" t="str">
        <f t="shared" si="1"/>
        <v>2019-06-10</v>
      </c>
      <c r="D22" t="str">
        <f t="shared" si="2"/>
        <v>2019-06-14</v>
      </c>
      <c r="E22">
        <v>23</v>
      </c>
      <c r="F22">
        <v>23</v>
      </c>
      <c r="G22">
        <f t="shared" si="3"/>
        <v>1</v>
      </c>
      <c r="H22" t="s">
        <v>112</v>
      </c>
      <c r="I22" s="2">
        <v>43596.046420362851</v>
      </c>
      <c r="J22" s="2">
        <v>43596.046420362851</v>
      </c>
      <c r="K22" s="1">
        <v>43626.590765845191</v>
      </c>
      <c r="L22" s="1">
        <v>43630.056295794551</v>
      </c>
      <c r="M22">
        <v>820</v>
      </c>
      <c r="N22">
        <v>82</v>
      </c>
      <c r="O22" t="str">
        <f t="shared" si="4"/>
        <v>INSERT INTO `reservations`(`idReservation`, `dateReservation`, `dateDebut`, `dateFin`, `prixLocation`, `arrhes`, `idChambre`, `idClient`) VALUES (NULL,"2019-05-11","2019-06-10","2019-06-14",820,82,23,1);</v>
      </c>
    </row>
    <row r="23" spans="2:18" x14ac:dyDescent="0.25">
      <c r="B23" t="str">
        <f t="shared" si="0"/>
        <v>2019-10-21</v>
      </c>
      <c r="C23" t="str">
        <f t="shared" si="1"/>
        <v>2019-10-24</v>
      </c>
      <c r="D23" t="str">
        <f t="shared" si="2"/>
        <v>2019-10-31</v>
      </c>
      <c r="E23">
        <v>24</v>
      </c>
      <c r="F23">
        <v>10</v>
      </c>
      <c r="G23">
        <f t="shared" si="3"/>
        <v>11</v>
      </c>
      <c r="H23" t="s">
        <v>17</v>
      </c>
      <c r="I23" s="2">
        <v>43759.19295784417</v>
      </c>
      <c r="J23" s="2">
        <v>43759.19295784417</v>
      </c>
      <c r="K23" s="1">
        <v>43762.872494197749</v>
      </c>
      <c r="L23" s="1">
        <v>43769.739087977614</v>
      </c>
      <c r="M23">
        <v>650</v>
      </c>
      <c r="N23">
        <v>65</v>
      </c>
      <c r="O23" t="str">
        <f t="shared" si="4"/>
        <v>INSERT INTO `reservations`(`idReservation`, `dateReservation`, `dateDebut`, `dateFin`, `prixLocation`, `arrhes`, `idChambre`, `idClient`) VALUES (NULL,"2019-10-21","2019-10-24","2019-10-31",650,65,10,11);</v>
      </c>
    </row>
    <row r="24" spans="2:18" x14ac:dyDescent="0.25">
      <c r="B24" t="str">
        <f t="shared" si="0"/>
        <v>2020-01-12</v>
      </c>
      <c r="C24" t="str">
        <f t="shared" si="1"/>
        <v>2020-03-04</v>
      </c>
      <c r="D24" t="str">
        <f t="shared" si="2"/>
        <v>2020-03-09</v>
      </c>
      <c r="E24">
        <v>25</v>
      </c>
      <c r="F24">
        <v>20</v>
      </c>
      <c r="G24">
        <f t="shared" si="3"/>
        <v>14</v>
      </c>
      <c r="H24" t="s">
        <v>22</v>
      </c>
      <c r="I24" s="2">
        <v>43842.771249999998</v>
      </c>
      <c r="J24" s="2">
        <v>43842.771249999998</v>
      </c>
      <c r="K24" s="1">
        <v>43894.614465297738</v>
      </c>
      <c r="L24" s="1">
        <v>43899.021477149654</v>
      </c>
      <c r="M24">
        <v>1290</v>
      </c>
      <c r="N24">
        <v>129</v>
      </c>
      <c r="O24" t="str">
        <f t="shared" si="4"/>
        <v>INSERT INTO `reservations`(`idReservation`, `dateReservation`, `dateDebut`, `dateFin`, `prixLocation`, `arrhes`, `idChambre`, `idClient`) VALUES (NULL,"2020-01-12","2020-03-04","2020-03-09",1290,129,20,14);</v>
      </c>
    </row>
    <row r="25" spans="2:18" x14ac:dyDescent="0.25">
      <c r="B25" t="str">
        <f t="shared" si="0"/>
        <v>2019-04-02</v>
      </c>
      <c r="C25" t="str">
        <f t="shared" si="1"/>
        <v>2019-05-02</v>
      </c>
      <c r="D25" t="str">
        <f t="shared" si="2"/>
        <v>2019-05-09</v>
      </c>
      <c r="E25">
        <v>26</v>
      </c>
      <c r="F25">
        <v>15</v>
      </c>
      <c r="G25">
        <f t="shared" si="3"/>
        <v>19</v>
      </c>
      <c r="H25" t="s">
        <v>31</v>
      </c>
      <c r="I25" s="2">
        <v>43557.897736153405</v>
      </c>
      <c r="J25" s="2">
        <v>43557.897736153405</v>
      </c>
      <c r="K25" s="1">
        <v>43587.224356568811</v>
      </c>
      <c r="L25" s="1">
        <v>43594.975878469209</v>
      </c>
      <c r="M25">
        <v>1030</v>
      </c>
      <c r="N25">
        <v>103</v>
      </c>
      <c r="O25" t="str">
        <f t="shared" si="4"/>
        <v>INSERT INTO `reservations`(`idReservation`, `dateReservation`, `dateDebut`, `dateFin`, `prixLocation`, `arrhes`, `idChambre`, `idClient`) VALUES (NULL,"2019-04-02","2019-05-02","2019-05-09",1030,103,15,19);</v>
      </c>
    </row>
    <row r="26" spans="2:18" x14ac:dyDescent="0.25">
      <c r="B26" t="str">
        <f t="shared" si="0"/>
        <v>2019-01-04</v>
      </c>
      <c r="C26" t="str">
        <f t="shared" si="1"/>
        <v>2019-02-15</v>
      </c>
      <c r="D26" t="str">
        <f t="shared" si="2"/>
        <v>2019-02-25</v>
      </c>
      <c r="E26">
        <v>27</v>
      </c>
      <c r="F26">
        <v>17</v>
      </c>
      <c r="G26">
        <f t="shared" si="3"/>
        <v>17</v>
      </c>
      <c r="H26" t="s">
        <v>27</v>
      </c>
      <c r="I26" s="2">
        <v>43469.629495069581</v>
      </c>
      <c r="J26" s="2">
        <v>43469.629495069581</v>
      </c>
      <c r="K26" s="1">
        <v>43511.831732095772</v>
      </c>
      <c r="L26" s="1">
        <v>43521.905093922047</v>
      </c>
      <c r="M26">
        <v>470</v>
      </c>
      <c r="N26">
        <v>47</v>
      </c>
      <c r="O26" t="str">
        <f t="shared" si="4"/>
        <v>INSERT INTO `reservations`(`idReservation`, `dateReservation`, `dateDebut`, `dateFin`, `prixLocation`, `arrhes`, `idChambre`, `idClient`) VALUES (NULL,"2019-01-04","2019-02-15","2019-02-25",470,47,17,17);</v>
      </c>
    </row>
    <row r="27" spans="2:18" x14ac:dyDescent="0.25">
      <c r="B27" t="str">
        <f t="shared" si="0"/>
        <v>2019-05-17</v>
      </c>
      <c r="C27" t="str">
        <f t="shared" si="1"/>
        <v>2019-05-31</v>
      </c>
      <c r="D27" t="str">
        <f t="shared" si="2"/>
        <v>2019-06-03</v>
      </c>
      <c r="E27">
        <v>28</v>
      </c>
      <c r="F27">
        <v>14</v>
      </c>
      <c r="G27">
        <f t="shared" si="3"/>
        <v>16</v>
      </c>
      <c r="H27" t="s">
        <v>25</v>
      </c>
      <c r="I27" s="2">
        <v>43602.312272349132</v>
      </c>
      <c r="J27" s="2">
        <v>43602.312272349132</v>
      </c>
      <c r="K27" s="1">
        <v>43616.082025035867</v>
      </c>
      <c r="L27" s="1">
        <v>43619.309360719744</v>
      </c>
      <c r="M27">
        <v>1460</v>
      </c>
      <c r="N27">
        <v>146</v>
      </c>
      <c r="O27" t="str">
        <f t="shared" si="4"/>
        <v>INSERT INTO `reservations`(`idReservation`, `dateReservation`, `dateDebut`, `dateFin`, `prixLocation`, `arrhes`, `idChambre`, `idClient`) VALUES (NULL,"2019-05-17","2019-05-31","2019-06-03",1460,146,14,16);</v>
      </c>
    </row>
    <row r="28" spans="2:18" x14ac:dyDescent="0.25">
      <c r="B28" t="str">
        <f t="shared" si="0"/>
        <v>2019-04-12</v>
      </c>
      <c r="C28" t="str">
        <f t="shared" si="1"/>
        <v>2019-05-23</v>
      </c>
      <c r="D28" t="str">
        <f t="shared" si="2"/>
        <v>2019-05-28</v>
      </c>
      <c r="E28">
        <v>29</v>
      </c>
      <c r="F28">
        <v>21</v>
      </c>
      <c r="G28">
        <f t="shared" si="3"/>
        <v>6</v>
      </c>
      <c r="H28" t="s">
        <v>117</v>
      </c>
      <c r="I28" s="2">
        <v>43567.759135190921</v>
      </c>
      <c r="J28" s="2">
        <v>43567.759135190921</v>
      </c>
      <c r="K28" s="1">
        <v>43608.530136891262</v>
      </c>
      <c r="L28" s="1">
        <v>43613.916475695238</v>
      </c>
      <c r="M28">
        <v>1310</v>
      </c>
      <c r="N28">
        <v>131</v>
      </c>
      <c r="O28" t="str">
        <f t="shared" si="4"/>
        <v>INSERT INTO `reservations`(`idReservation`, `dateReservation`, `dateDebut`, `dateFin`, `prixLocation`, `arrhes`, `idChambre`, `idClient`) VALUES (NULL,"2019-04-12","2019-05-23","2019-05-28",1310,131,21,6);</v>
      </c>
    </row>
    <row r="29" spans="2:18" x14ac:dyDescent="0.25">
      <c r="B29" t="str">
        <f t="shared" si="0"/>
        <v>2019-06-26</v>
      </c>
      <c r="C29" t="str">
        <f t="shared" si="1"/>
        <v>2019-07-15</v>
      </c>
      <c r="D29" t="str">
        <f t="shared" si="2"/>
        <v>2019-07-21</v>
      </c>
      <c r="E29">
        <v>30</v>
      </c>
      <c r="F29">
        <v>20</v>
      </c>
      <c r="G29">
        <f t="shared" si="3"/>
        <v>9</v>
      </c>
      <c r="H29" t="s">
        <v>13</v>
      </c>
      <c r="I29" s="2">
        <v>43642.13925899801</v>
      </c>
      <c r="J29" s="2">
        <v>43642.13925899801</v>
      </c>
      <c r="K29" s="1">
        <v>43661.605960557055</v>
      </c>
      <c r="L29" s="1">
        <v>43667.193376164709</v>
      </c>
      <c r="M29">
        <v>460</v>
      </c>
      <c r="N29">
        <v>46</v>
      </c>
      <c r="O29" t="str">
        <f t="shared" si="4"/>
        <v>INSERT INTO `reservations`(`idReservation`, `dateReservation`, `dateDebut`, `dateFin`, `prixLocation`, `arrhes`, `idChambre`, `idClient`) VALUES (NULL,"2019-06-26","2019-07-15","2019-07-21",460,46,20,9);</v>
      </c>
    </row>
    <row r="30" spans="2:18" x14ac:dyDescent="0.25">
      <c r="B30" t="str">
        <f t="shared" si="0"/>
        <v>2019-04-09</v>
      </c>
      <c r="C30" t="str">
        <f t="shared" si="1"/>
        <v>2019-05-23</v>
      </c>
      <c r="D30" t="str">
        <f t="shared" si="2"/>
        <v>2019-05-27</v>
      </c>
      <c r="E30">
        <v>31</v>
      </c>
      <c r="F30">
        <v>18</v>
      </c>
      <c r="G30">
        <f t="shared" si="3"/>
        <v>17</v>
      </c>
      <c r="H30" t="s">
        <v>27</v>
      </c>
      <c r="I30" s="2">
        <v>43564.381543139076</v>
      </c>
      <c r="J30" s="2">
        <v>43564.381543139076</v>
      </c>
      <c r="K30" s="1">
        <v>43608.352807717762</v>
      </c>
      <c r="L30" s="1">
        <v>43612.742905607927</v>
      </c>
      <c r="M30">
        <v>350</v>
      </c>
      <c r="N30">
        <v>35</v>
      </c>
      <c r="O30" t="str">
        <f t="shared" si="4"/>
        <v>INSERT INTO `reservations`(`idReservation`, `dateReservation`, `dateDebut`, `dateFin`, `prixLocation`, `arrhes`, `idChambre`, `idClient`) VALUES (NULL,"2019-04-09","2019-05-23","2019-05-27",350,35,18,17);</v>
      </c>
    </row>
    <row r="31" spans="2:18" x14ac:dyDescent="0.25">
      <c r="B31" t="str">
        <f t="shared" si="0"/>
        <v>2019-06-14</v>
      </c>
      <c r="C31" t="str">
        <f t="shared" si="1"/>
        <v>2019-08-02</v>
      </c>
      <c r="D31" t="str">
        <f t="shared" si="2"/>
        <v>2019-08-04</v>
      </c>
      <c r="E31">
        <v>32</v>
      </c>
      <c r="F31">
        <v>23</v>
      </c>
      <c r="G31">
        <f t="shared" si="3"/>
        <v>14</v>
      </c>
      <c r="H31" t="s">
        <v>22</v>
      </c>
      <c r="I31" s="2">
        <v>43630.241959429353</v>
      </c>
      <c r="J31" s="2">
        <v>43630.241959429353</v>
      </c>
      <c r="K31" s="1">
        <v>43679.608378964404</v>
      </c>
      <c r="L31" s="1">
        <v>43681.175523274833</v>
      </c>
      <c r="M31">
        <v>890</v>
      </c>
      <c r="N31">
        <v>89</v>
      </c>
      <c r="O31" t="str">
        <f t="shared" si="4"/>
        <v>INSERT INTO `reservations`(`idReservation`, `dateReservation`, `dateDebut`, `dateFin`, `prixLocation`, `arrhes`, `idChambre`, `idClient`) VALUES (NULL,"2019-06-14","2019-08-02","2019-08-04",890,89,23,14);</v>
      </c>
    </row>
    <row r="32" spans="2:18" x14ac:dyDescent="0.25">
      <c r="B32" t="str">
        <f t="shared" si="0"/>
        <v>2019-03-06</v>
      </c>
      <c r="C32" t="str">
        <f t="shared" si="1"/>
        <v>2019-03-23</v>
      </c>
      <c r="D32" t="str">
        <f t="shared" si="2"/>
        <v>2019-03-31</v>
      </c>
      <c r="E32">
        <v>33</v>
      </c>
      <c r="F32">
        <v>12</v>
      </c>
      <c r="G32">
        <f t="shared" si="3"/>
        <v>14</v>
      </c>
      <c r="H32" t="s">
        <v>22</v>
      </c>
      <c r="I32" s="2">
        <v>43530.819769845199</v>
      </c>
      <c r="J32" s="2">
        <v>43530.819769845199</v>
      </c>
      <c r="K32" s="1">
        <v>43547.988722229005</v>
      </c>
      <c r="L32" s="1">
        <v>43555.935957235677</v>
      </c>
      <c r="M32">
        <v>1440</v>
      </c>
      <c r="N32">
        <v>144</v>
      </c>
      <c r="O32" t="str">
        <f t="shared" si="4"/>
        <v>INSERT INTO `reservations`(`idReservation`, `dateReservation`, `dateDebut`, `dateFin`, `prixLocation`, `arrhes`, `idChambre`, `idClient`) VALUES (NULL,"2019-03-06","2019-03-23","2019-03-31",1440,144,12,14);</v>
      </c>
    </row>
    <row r="33" spans="2:15" x14ac:dyDescent="0.25">
      <c r="B33" t="str">
        <f t="shared" si="0"/>
        <v>2019-03-27</v>
      </c>
      <c r="C33" t="str">
        <f t="shared" si="1"/>
        <v>2019-04-29</v>
      </c>
      <c r="D33" t="str">
        <f t="shared" si="2"/>
        <v>2019-05-07</v>
      </c>
      <c r="E33">
        <v>34</v>
      </c>
      <c r="F33">
        <v>19</v>
      </c>
      <c r="G33">
        <f t="shared" si="3"/>
        <v>17</v>
      </c>
      <c r="H33" t="s">
        <v>27</v>
      </c>
      <c r="I33" s="2">
        <v>43551.079638646741</v>
      </c>
      <c r="J33" s="2">
        <v>43551.079638646741</v>
      </c>
      <c r="K33" s="1">
        <v>43584.377732956644</v>
      </c>
      <c r="L33" s="1">
        <v>43592.63825020918</v>
      </c>
      <c r="M33">
        <v>1010</v>
      </c>
      <c r="N33">
        <v>101</v>
      </c>
      <c r="O33" t="str">
        <f t="shared" si="4"/>
        <v>INSERT INTO `reservations`(`idReservation`, `dateReservation`, `dateDebut`, `dateFin`, `prixLocation`, `arrhes`, `idChambre`, `idClient`) VALUES (NULL,"2019-03-27","2019-04-29","2019-05-07",1010,101,19,17);</v>
      </c>
    </row>
    <row r="34" spans="2:15" x14ac:dyDescent="0.25">
      <c r="B34" t="str">
        <f t="shared" si="0"/>
        <v>2019-02-11</v>
      </c>
      <c r="C34" t="str">
        <f t="shared" si="1"/>
        <v>2019-03-08</v>
      </c>
      <c r="D34" t="str">
        <f t="shared" si="2"/>
        <v>2019-03-22</v>
      </c>
      <c r="E34">
        <v>35</v>
      </c>
      <c r="F34">
        <v>16</v>
      </c>
      <c r="G34">
        <f t="shared" si="3"/>
        <v>13</v>
      </c>
      <c r="H34" t="s">
        <v>20</v>
      </c>
      <c r="I34" s="2">
        <v>43507.857479898441</v>
      </c>
      <c r="J34" s="2">
        <v>43507.857479898441</v>
      </c>
      <c r="K34" s="1">
        <v>43532.756838732465</v>
      </c>
      <c r="L34" s="1">
        <v>43546.577192151264</v>
      </c>
      <c r="M34">
        <v>790</v>
      </c>
      <c r="N34">
        <v>79</v>
      </c>
      <c r="O34" t="str">
        <f t="shared" si="4"/>
        <v>INSERT INTO `reservations`(`idReservation`, `dateReservation`, `dateDebut`, `dateFin`, `prixLocation`, `arrhes`, `idChambre`, `idClient`) VALUES (NULL,"2019-02-11","2019-03-08","2019-03-22",790,79,16,13);</v>
      </c>
    </row>
    <row r="35" spans="2:15" x14ac:dyDescent="0.25">
      <c r="B35" t="str">
        <f t="shared" si="0"/>
        <v>2019-04-15</v>
      </c>
      <c r="C35" t="str">
        <f t="shared" si="1"/>
        <v>2019-04-23</v>
      </c>
      <c r="D35" t="str">
        <f t="shared" si="2"/>
        <v>2019-05-04</v>
      </c>
      <c r="E35">
        <v>36</v>
      </c>
      <c r="F35">
        <v>2</v>
      </c>
      <c r="G35">
        <f t="shared" si="3"/>
        <v>5</v>
      </c>
      <c r="H35" t="s">
        <v>116</v>
      </c>
      <c r="I35" s="2">
        <v>43570.062534315271</v>
      </c>
      <c r="J35" s="2">
        <v>43570.062534315271</v>
      </c>
      <c r="K35" s="1">
        <v>43578.394998427058</v>
      </c>
      <c r="L35" s="1">
        <v>43589.62418991021</v>
      </c>
      <c r="M35">
        <v>270</v>
      </c>
      <c r="N35">
        <v>27</v>
      </c>
      <c r="O35" t="str">
        <f t="shared" si="4"/>
        <v>INSERT INTO `reservations`(`idReservation`, `dateReservation`, `dateDebut`, `dateFin`, `prixLocation`, `arrhes`, `idChambre`, `idClient`) VALUES (NULL,"2019-04-15","2019-04-23","2019-05-04",270,27,2,5);</v>
      </c>
    </row>
    <row r="36" spans="2:15" x14ac:dyDescent="0.25">
      <c r="B36" t="str">
        <f t="shared" si="0"/>
        <v>2019-03-25</v>
      </c>
      <c r="C36" t="str">
        <f t="shared" si="1"/>
        <v>2019-05-02</v>
      </c>
      <c r="D36" t="str">
        <f t="shared" si="2"/>
        <v>2019-05-16</v>
      </c>
      <c r="E36">
        <v>37</v>
      </c>
      <c r="F36">
        <v>19</v>
      </c>
      <c r="G36">
        <f t="shared" si="3"/>
        <v>19</v>
      </c>
      <c r="H36" t="s">
        <v>31</v>
      </c>
      <c r="I36" s="2">
        <v>43549.367806825547</v>
      </c>
      <c r="J36" s="2">
        <v>43549.367806825547</v>
      </c>
      <c r="K36" s="1">
        <v>43587.155382768782</v>
      </c>
      <c r="L36" s="1">
        <v>43601.581281453393</v>
      </c>
      <c r="M36">
        <v>660</v>
      </c>
      <c r="N36">
        <v>66</v>
      </c>
      <c r="O36" t="str">
        <f t="shared" si="4"/>
        <v>INSERT INTO `reservations`(`idReservation`, `dateReservation`, `dateDebut`, `dateFin`, `prixLocation`, `arrhes`, `idChambre`, `idClient`) VALUES (NULL,"2019-03-25","2019-05-02","2019-05-16",660,66,19,19);</v>
      </c>
    </row>
    <row r="37" spans="2:15" x14ac:dyDescent="0.25">
      <c r="B37" t="str">
        <f t="shared" si="0"/>
        <v>2019-05-01</v>
      </c>
      <c r="C37" t="str">
        <f t="shared" si="1"/>
        <v>2019-06-14</v>
      </c>
      <c r="D37" t="str">
        <f t="shared" si="2"/>
        <v>2019-06-18</v>
      </c>
      <c r="E37">
        <v>38</v>
      </c>
      <c r="F37">
        <v>4</v>
      </c>
      <c r="G37">
        <f t="shared" si="3"/>
        <v>13</v>
      </c>
      <c r="H37" t="s">
        <v>20</v>
      </c>
      <c r="I37" s="2">
        <v>43586.616644903654</v>
      </c>
      <c r="J37" s="2">
        <v>43586.616644903654</v>
      </c>
      <c r="K37" s="1">
        <v>43630.818224951334</v>
      </c>
      <c r="L37" s="1">
        <v>43634.362441893754</v>
      </c>
      <c r="M37">
        <v>140</v>
      </c>
      <c r="N37">
        <v>14</v>
      </c>
      <c r="O37" t="str">
        <f t="shared" si="4"/>
        <v>INSERT INTO `reservations`(`idReservation`, `dateReservation`, `dateDebut`, `dateFin`, `prixLocation`, `arrhes`, `idChambre`, `idClient`) VALUES (NULL,"2019-05-01","2019-06-14","2019-06-18",140,14,4,13);</v>
      </c>
    </row>
    <row r="38" spans="2:15" x14ac:dyDescent="0.25">
      <c r="B38" t="str">
        <f t="shared" si="0"/>
        <v>2020-01-10</v>
      </c>
      <c r="C38" t="str">
        <f t="shared" si="1"/>
        <v>2020-02-24</v>
      </c>
      <c r="D38" t="str">
        <f t="shared" si="2"/>
        <v>2020-02-29</v>
      </c>
      <c r="E38">
        <v>39</v>
      </c>
      <c r="F38">
        <v>19</v>
      </c>
      <c r="G38">
        <f t="shared" si="3"/>
        <v>14</v>
      </c>
      <c r="H38" t="s">
        <v>22</v>
      </c>
      <c r="I38" s="2">
        <v>43840.541096836409</v>
      </c>
      <c r="J38" s="2">
        <v>43840.541096836409</v>
      </c>
      <c r="K38" s="1">
        <v>43885.393173702185</v>
      </c>
      <c r="L38" s="1">
        <v>43890.651248378519</v>
      </c>
      <c r="M38">
        <v>1460</v>
      </c>
      <c r="N38">
        <v>146</v>
      </c>
      <c r="O38" t="str">
        <f t="shared" si="4"/>
        <v>INSERT INTO `reservations`(`idReservation`, `dateReservation`, `dateDebut`, `dateFin`, `prixLocation`, `arrhes`, `idChambre`, `idClient`) VALUES (NULL,"2020-01-10","2020-02-24","2020-02-29",1460,146,19,14);</v>
      </c>
    </row>
    <row r="39" spans="2:15" x14ac:dyDescent="0.25">
      <c r="B39" t="str">
        <f t="shared" si="0"/>
        <v>2019-11-24</v>
      </c>
      <c r="C39" t="str">
        <f t="shared" si="1"/>
        <v>2019-11-30</v>
      </c>
      <c r="D39" t="str">
        <f t="shared" si="2"/>
        <v>2019-12-01</v>
      </c>
      <c r="E39">
        <v>40</v>
      </c>
      <c r="F39">
        <v>4</v>
      </c>
      <c r="G39">
        <f t="shared" si="3"/>
        <v>6</v>
      </c>
      <c r="H39" t="s">
        <v>117</v>
      </c>
      <c r="I39" s="2">
        <v>43793.740177486878</v>
      </c>
      <c r="J39" s="2">
        <v>43793.740177486878</v>
      </c>
      <c r="K39" s="1">
        <v>43799.638333093069</v>
      </c>
      <c r="L39" s="1">
        <v>43800.477209937322</v>
      </c>
      <c r="M39">
        <v>790</v>
      </c>
      <c r="N39">
        <v>79</v>
      </c>
      <c r="O39" t="str">
        <f t="shared" si="4"/>
        <v>INSERT INTO `reservations`(`idReservation`, `dateReservation`, `dateDebut`, `dateFin`, `prixLocation`, `arrhes`, `idChambre`, `idClient`) VALUES (NULL,"2019-11-24","2019-11-30","2019-12-01",790,79,4,6);</v>
      </c>
    </row>
    <row r="40" spans="2:15" x14ac:dyDescent="0.25">
      <c r="B40" t="str">
        <f t="shared" si="0"/>
        <v>2020-01-13</v>
      </c>
      <c r="C40" t="str">
        <f t="shared" si="1"/>
        <v>2020-01-30</v>
      </c>
      <c r="D40" t="str">
        <f t="shared" si="2"/>
        <v>2020-02-14</v>
      </c>
      <c r="E40">
        <v>41</v>
      </c>
      <c r="F40">
        <v>20</v>
      </c>
      <c r="G40">
        <f t="shared" si="3"/>
        <v>15</v>
      </c>
      <c r="H40" t="s">
        <v>24</v>
      </c>
      <c r="I40" s="2">
        <v>43843.146282966954</v>
      </c>
      <c r="J40" s="2">
        <v>43843.146282966954</v>
      </c>
      <c r="K40" s="1">
        <v>43860.698649429687</v>
      </c>
      <c r="L40" s="1">
        <v>43875.316375780065</v>
      </c>
      <c r="M40">
        <v>390</v>
      </c>
      <c r="N40">
        <v>39</v>
      </c>
      <c r="O40" t="str">
        <f t="shared" si="4"/>
        <v>INSERT INTO `reservations`(`idReservation`, `dateReservation`, `dateDebut`, `dateFin`, `prixLocation`, `arrhes`, `idChambre`, `idClient`) VALUES (NULL,"2020-01-13","2020-01-30","2020-02-14",390,39,20,15);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2" sqref="G2:G21"/>
    </sheetView>
  </sheetViews>
  <sheetFormatPr baseColWidth="10" defaultRowHeight="15" x14ac:dyDescent="0.25"/>
  <cols>
    <col min="3" max="4" width="23.5703125" bestFit="1" customWidth="1"/>
    <col min="5" max="5" width="31.28515625" bestFit="1" customWidth="1"/>
    <col min="6" max="6" width="24.85546875" bestFit="1" customWidth="1"/>
    <col min="7" max="7" width="153.85546875" bestFit="1" customWidth="1"/>
  </cols>
  <sheetData>
    <row r="1" spans="1:7" x14ac:dyDescent="0.25">
      <c r="A1" t="s">
        <v>82</v>
      </c>
      <c r="C1" t="s">
        <v>78</v>
      </c>
      <c r="D1" t="s">
        <v>83</v>
      </c>
      <c r="E1" t="s">
        <v>80</v>
      </c>
      <c r="F1" t="s">
        <v>81</v>
      </c>
    </row>
    <row r="2" spans="1:7" x14ac:dyDescent="0.25">
      <c r="B2">
        <v>1</v>
      </c>
      <c r="C2" t="s">
        <v>112</v>
      </c>
      <c r="D2" t="s">
        <v>0</v>
      </c>
      <c r="E2" t="s">
        <v>85</v>
      </c>
      <c r="F2" t="s">
        <v>120</v>
      </c>
      <c r="G2" t="str">
        <f>"INSERT INTO `clients` (`idClient`, `nomClient`, `prenomClient`, `adresseClient`, `villeClient`) VALUES (NULL,"""&amp;Client!C2&amp;""", """&amp;Client!D2&amp;""", """&amp;Client!E2&amp;""", """&amp;Client!F2&amp;""");"</f>
        <v>INSERT INTO `clients` (`idClient`, `nomClient`, `prenomClient`, `adresseClient`, `villeClient`) VALUES (NULL,"DOE", "John", "Rue Du General Leclerc", "Chatenay Malabry");</v>
      </c>
    </row>
    <row r="3" spans="1:7" x14ac:dyDescent="0.25">
      <c r="B3">
        <v>2</v>
      </c>
      <c r="C3" t="s">
        <v>113</v>
      </c>
      <c r="D3" t="s">
        <v>1</v>
      </c>
      <c r="E3" t="s">
        <v>86</v>
      </c>
      <c r="F3" t="s">
        <v>2</v>
      </c>
      <c r="G3" t="str">
        <f>"INSERT INTO `clients` (`idClient`, `nomClient`, `prenomClient`, `adresseClient`, `villeClient`) VALUES (NULL,"""&amp;Client!C3&amp;""", """&amp;Client!D3&amp;""", """&amp;Client!E3&amp;""", """&amp;Client!F3&amp;""");"</f>
        <v>INSERT INTO `clients` (`idClient`, `nomClient`, `prenomClient`, `adresseClient`, `villeClient`) VALUES (NULL,"HOMME", "Josh", "Rue Danton", "Palm Desert");</v>
      </c>
    </row>
    <row r="4" spans="1:7" x14ac:dyDescent="0.25">
      <c r="B4">
        <v>3</v>
      </c>
      <c r="C4" t="s">
        <v>114</v>
      </c>
      <c r="D4" t="s">
        <v>3</v>
      </c>
      <c r="E4" t="s">
        <v>87</v>
      </c>
      <c r="F4" t="s">
        <v>4</v>
      </c>
      <c r="G4" t="str">
        <f>"INSERT INTO `clients` (`idClient`, `nomClient`, `prenomClient`, `adresseClient`, `villeClient`) VALUES (NULL,"""&amp;Client!C4&amp;""", """&amp;Client!D4&amp;""", """&amp;Client!E4&amp;""", """&amp;Client!F4&amp;""");"</f>
        <v>INSERT INTO `clients` (`idClient`, `nomClient`, `prenomClient`, `adresseClient`, `villeClient`) VALUES (NULL,"PAUL", "Weller", "Rue Hoche", "Londres");</v>
      </c>
    </row>
    <row r="5" spans="1:7" x14ac:dyDescent="0.25">
      <c r="B5">
        <v>4</v>
      </c>
      <c r="C5" t="s">
        <v>115</v>
      </c>
      <c r="D5" t="s">
        <v>5</v>
      </c>
      <c r="E5" t="s">
        <v>88</v>
      </c>
      <c r="F5" t="s">
        <v>6</v>
      </c>
      <c r="G5" t="str">
        <f>"INSERT INTO `clients` (`idClient`, `nomClient`, `prenomClient`, `adresseClient`, `villeClient`) VALUES (NULL,"""&amp;Client!C5&amp;""", """&amp;Client!D5&amp;""", """&amp;Client!E5&amp;""", """&amp;Client!F5&amp;""");"</f>
        <v>INSERT INTO `clients` (`idClient`, `nomClient`, `prenomClient`, `adresseClient`, `villeClient`) VALUES (NULL,"WHITE", "Jack", "Allee Gustave Eiffel", "Detroit");</v>
      </c>
    </row>
    <row r="6" spans="1:7" x14ac:dyDescent="0.25">
      <c r="B6">
        <v>5</v>
      </c>
      <c r="C6" t="s">
        <v>116</v>
      </c>
      <c r="D6" t="s">
        <v>7</v>
      </c>
      <c r="E6" t="s">
        <v>89</v>
      </c>
      <c r="F6" t="s">
        <v>8</v>
      </c>
      <c r="G6" t="str">
        <f>"INSERT INTO `clients` (`idClient`, `nomClient`, `prenomClient`, `adresseClient`, `villeClient`) VALUES (NULL,"""&amp;Client!C6&amp;""", """&amp;Client!D6&amp;""", """&amp;Client!E6&amp;""", """&amp;Client!F6&amp;""");"</f>
        <v>INSERT INTO `clients` (`idClient`, `nomClient`, `prenomClient`, `adresseClient`, `villeClient`) VALUES (NULL,"CLAYPOOL", "Les", "Rue Jean Pierre Timbaud", "San Francisco");</v>
      </c>
    </row>
    <row r="7" spans="1:7" x14ac:dyDescent="0.25">
      <c r="B7">
        <v>6</v>
      </c>
      <c r="C7" t="s">
        <v>117</v>
      </c>
      <c r="D7" t="s">
        <v>9</v>
      </c>
      <c r="E7" t="s">
        <v>90</v>
      </c>
      <c r="F7" t="s">
        <v>4</v>
      </c>
      <c r="G7" t="str">
        <f>"INSERT INTO `clients` (`idClient`, `nomClient`, `prenomClient`, `adresseClient`, `villeClient`) VALUES (NULL,"""&amp;Client!C7&amp;""", """&amp;Client!D7&amp;""", """&amp;Client!E7&amp;""", """&amp;Client!F7&amp;""");"</f>
        <v>INSERT INTO `clients` (`idClient`, `nomClient`, `prenomClient`, `adresseClient`, `villeClient`) VALUES (NULL,"SQUIRE", "Chris", "Place Paul Vaillant Couturier", "Londres");</v>
      </c>
    </row>
    <row r="8" spans="1:7" x14ac:dyDescent="0.25">
      <c r="B8">
        <v>7</v>
      </c>
      <c r="C8" t="s">
        <v>118</v>
      </c>
      <c r="D8" t="s">
        <v>10</v>
      </c>
      <c r="E8" t="s">
        <v>95</v>
      </c>
      <c r="F8" t="s">
        <v>4</v>
      </c>
      <c r="G8" t="str">
        <f>"INSERT INTO `clients` (`idClient`, `nomClient`, `prenomClient`, `adresseClient`, `villeClient`) VALUES (NULL,"""&amp;Client!C8&amp;""", """&amp;Client!D8&amp;""", """&amp;Client!E8&amp;""", """&amp;Client!F8&amp;""");"</f>
        <v>INSERT INTO `clients` (`idClient`, `nomClient`, `prenomClient`, `adresseClient`, `villeClient`) VALUES (NULL,"WOOD", "Ronnie", "Rue Erevan", "Londres");</v>
      </c>
    </row>
    <row r="9" spans="1:7" x14ac:dyDescent="0.25">
      <c r="B9">
        <v>8</v>
      </c>
      <c r="C9" t="s">
        <v>119</v>
      </c>
      <c r="D9" t="s">
        <v>11</v>
      </c>
      <c r="E9" t="s">
        <v>85</v>
      </c>
      <c r="F9" t="s">
        <v>12</v>
      </c>
      <c r="G9" t="str">
        <f>"INSERT INTO `clients` (`idClient`, `nomClient`, `prenomClient`, `adresseClient`, `villeClient`) VALUES (NULL,"""&amp;Client!C9&amp;""", """&amp;Client!D9&amp;""", """&amp;Client!E9&amp;""", """&amp;Client!F9&amp;""");"</f>
        <v>INSERT INTO `clients` (`idClient`, `nomClient`, `prenomClient`, `adresseClient`, `villeClient`) VALUES (NULL,"THUNDERS", "Johnny", "Rue Du General Leclerc", "New York");</v>
      </c>
    </row>
    <row r="10" spans="1:7" x14ac:dyDescent="0.25">
      <c r="B10">
        <v>9</v>
      </c>
      <c r="C10" t="s">
        <v>13</v>
      </c>
      <c r="D10" t="s">
        <v>14</v>
      </c>
      <c r="E10" t="s">
        <v>85</v>
      </c>
      <c r="F10" t="s">
        <v>84</v>
      </c>
      <c r="G10" t="str">
        <f>"INSERT INTO `clients` (`idClient`, `nomClient`, `prenomClient`, `adresseClient`, `villeClient`) VALUES (NULL,"""&amp;Client!C10&amp;""", """&amp;Client!D10&amp;""", """&amp;Client!E10&amp;""", """&amp;Client!F10&amp;""");"</f>
        <v>INSERT INTO `clients` (`idClient`, `nomClient`, `prenomClient`, `adresseClient`, `villeClient`) VALUES (NULL,"JEUNEMAITRE", "Eric", "Rue Du General Leclerc", "Chaville");</v>
      </c>
    </row>
    <row r="11" spans="1:7" x14ac:dyDescent="0.25">
      <c r="B11">
        <v>10</v>
      </c>
      <c r="C11" t="s">
        <v>15</v>
      </c>
      <c r="D11" t="s">
        <v>16</v>
      </c>
      <c r="E11" t="s">
        <v>86</v>
      </c>
      <c r="F11" t="s">
        <v>121</v>
      </c>
      <c r="G11" t="str">
        <f>"INSERT INTO `clients` (`idClient`, `nomClient`, `prenomClient`, `adresseClient`, `villeClient`) VALUES (NULL,"""&amp;Client!C11&amp;""", """&amp;Client!D11&amp;""", """&amp;Client!E11&amp;""", """&amp;Client!F11&amp;""");"</f>
        <v>INSERT INTO `clients` (`idClient`, `nomClient`, `prenomClient`, `adresseClient`, `villeClient`) VALUES (NULL,"KARAM", "Patrick", "Rue Danton", "Courbevoie");</v>
      </c>
    </row>
    <row r="12" spans="1:7" x14ac:dyDescent="0.25">
      <c r="B12">
        <v>11</v>
      </c>
      <c r="C12" t="s">
        <v>17</v>
      </c>
      <c r="D12" t="s">
        <v>18</v>
      </c>
      <c r="E12" t="s">
        <v>87</v>
      </c>
      <c r="F12" t="s">
        <v>122</v>
      </c>
      <c r="G12" t="str">
        <f>"INSERT INTO `clients` (`idClient`, `nomClient`, `prenomClient`, `adresseClient`, `villeClient`) VALUES (NULL,"""&amp;Client!C12&amp;""", """&amp;Client!D12&amp;""", """&amp;Client!E12&amp;""", """&amp;Client!F12&amp;""");"</f>
        <v>INSERT INTO `clients` (`idClient`, `nomClient`, `prenomClient`, `adresseClient`, `villeClient`) VALUES (NULL,"RUFET", "Corinne", "Rue Hoche", "Le Plessis Robinson");</v>
      </c>
    </row>
    <row r="13" spans="1:7" x14ac:dyDescent="0.25">
      <c r="B13">
        <v>12</v>
      </c>
      <c r="C13" t="s">
        <v>111</v>
      </c>
      <c r="D13" t="s">
        <v>19</v>
      </c>
      <c r="E13" t="s">
        <v>88</v>
      </c>
      <c r="F13" t="s">
        <v>123</v>
      </c>
      <c r="G13" t="str">
        <f>"INSERT INTO `clients` (`idClient`, `nomClient`, `prenomClient`, `adresseClient`, `villeClient`) VALUES (NULL,"""&amp;Client!C13&amp;""", """&amp;Client!D13&amp;""", """&amp;Client!E13&amp;""", """&amp;Client!F13&amp;""");"</f>
        <v>INSERT INTO `clients` (`idClient`, `nomClient`, `prenomClient`, `adresseClient`, `villeClient`) VALUES (NULL,"SAINT JUST ", "Wallerand", "Allee Gustave Eiffel", "Marnes La Coquette");</v>
      </c>
    </row>
    <row r="14" spans="1:7" x14ac:dyDescent="0.25">
      <c r="B14">
        <v>13</v>
      </c>
      <c r="C14" t="s">
        <v>20</v>
      </c>
      <c r="D14" t="s">
        <v>21</v>
      </c>
      <c r="E14" t="s">
        <v>89</v>
      </c>
      <c r="F14" t="s">
        <v>120</v>
      </c>
      <c r="G14" t="str">
        <f>"INSERT INTO `clients` (`idClient`, `nomClient`, `prenomClient`, `adresseClient`, `villeClient`) VALUES (NULL,"""&amp;Client!C14&amp;""", """&amp;Client!D14&amp;""", """&amp;Client!E14&amp;""", """&amp;Client!F14&amp;""");"</f>
        <v>INSERT INTO `clients` (`idClient`, `nomClient`, `prenomClient`, `adresseClient`, `villeClient`) VALUES (NULL,"SANTINI", "Jean-Luc", "Rue Jean Pierre Timbaud", "Chatenay Malabry");</v>
      </c>
    </row>
    <row r="15" spans="1:7" x14ac:dyDescent="0.25">
      <c r="B15">
        <v>14</v>
      </c>
      <c r="C15" t="s">
        <v>22</v>
      </c>
      <c r="D15" t="s">
        <v>23</v>
      </c>
      <c r="E15" t="s">
        <v>90</v>
      </c>
      <c r="F15" t="s">
        <v>122</v>
      </c>
      <c r="G15" t="str">
        <f>"INSERT INTO `clients` (`idClient`, `nomClient`, `prenomClient`, `adresseClient`, `villeClient`) VALUES (NULL,"""&amp;Client!C15&amp;""", """&amp;Client!D15&amp;""", """&amp;Client!E15&amp;""", """&amp;Client!F15&amp;""");"</f>
        <v>INSERT INTO `clients` (`idClient`, `nomClient`, `prenomClient`, `adresseClient`, `villeClient`) VALUES (NULL,"AIT", "Eddie", "Place Paul Vaillant Couturier", "Le Plessis Robinson");</v>
      </c>
    </row>
    <row r="16" spans="1:7" x14ac:dyDescent="0.25">
      <c r="B16">
        <v>15</v>
      </c>
      <c r="C16" t="s">
        <v>24</v>
      </c>
      <c r="D16" t="s">
        <v>23</v>
      </c>
      <c r="E16" t="s">
        <v>95</v>
      </c>
      <c r="F16" t="s">
        <v>120</v>
      </c>
      <c r="G16" t="str">
        <f>"INSERT INTO `clients` (`idClient`, `nomClient`, `prenomClient`, `adresseClient`, `villeClient`) VALUES (NULL,"""&amp;Client!C16&amp;""", """&amp;Client!D16&amp;""", """&amp;Client!E16&amp;""", """&amp;Client!F16&amp;""");"</f>
        <v>INSERT INTO `clients` (`idClient`, `nomClient`, `prenomClient`, `adresseClient`, `villeClient`) VALUES (NULL,"BARBOTIN", "Eddie", "Rue Erevan", "Chatenay Malabry");</v>
      </c>
    </row>
    <row r="17" spans="2:7" x14ac:dyDescent="0.25">
      <c r="B17">
        <v>16</v>
      </c>
      <c r="C17" t="s">
        <v>25</v>
      </c>
      <c r="D17" t="s">
        <v>26</v>
      </c>
      <c r="E17" t="s">
        <v>85</v>
      </c>
      <c r="F17" t="s">
        <v>4</v>
      </c>
      <c r="G17" t="str">
        <f>"INSERT INTO `clients` (`idClient`, `nomClient`, `prenomClient`, `adresseClient`, `villeClient`) VALUES (NULL,"""&amp;Client!C17&amp;""", """&amp;Client!D17&amp;""", """&amp;Client!E17&amp;""", """&amp;Client!F17&amp;""");"</f>
        <v>INSERT INTO `clients` (`idClient`, `nomClient`, `prenomClient`, `adresseClient`, `villeClient`) VALUES (NULL,"BERESSI", "Isabelle", "Rue Du General Leclerc", "Londres");</v>
      </c>
    </row>
    <row r="18" spans="2:7" x14ac:dyDescent="0.25">
      <c r="B18">
        <v>17</v>
      </c>
      <c r="C18" t="s">
        <v>27</v>
      </c>
      <c r="D18" t="s">
        <v>28</v>
      </c>
      <c r="E18" t="s">
        <v>91</v>
      </c>
      <c r="F18" t="s">
        <v>124</v>
      </c>
      <c r="G18" t="str">
        <f>"INSERT INTO `clients` (`idClient`, `nomClient`, `prenomClient`, `adresseClient`, `villeClient`) VALUES (NULL,"""&amp;Client!C18&amp;""", """&amp;Client!D18&amp;""", """&amp;Client!E18&amp;""", """&amp;Client!F18&amp;""");"</f>
        <v>INSERT INTO `clients` (`idClient`, `nomClient`, `prenomClient`, `adresseClient`, `villeClient`) VALUES (NULL,"CAMARA", "Lamine", "Rue Ernest Renan", "Antony");</v>
      </c>
    </row>
    <row r="19" spans="2:7" x14ac:dyDescent="0.25">
      <c r="B19">
        <v>18</v>
      </c>
      <c r="C19" t="s">
        <v>29</v>
      </c>
      <c r="D19" t="s">
        <v>30</v>
      </c>
      <c r="E19" t="s">
        <v>92</v>
      </c>
      <c r="F19" t="s">
        <v>120</v>
      </c>
      <c r="G19" t="str">
        <f>"INSERT INTO `clients` (`idClient`, `nomClient`, `prenomClient`, `adresseClient`, `villeClient`) VALUES (NULL,"""&amp;Client!C19&amp;""", """&amp;Client!D19&amp;""", """&amp;Client!E19&amp;""", """&amp;Client!F19&amp;""");"</f>
        <v>INSERT INTO `clients` (`idClient`, `nomClient`, `prenomClient`, `adresseClient`, `villeClient`) VALUES (NULL,"CECCONI", "Frank", "Rue Georges Marie", "Chatenay Malabry");</v>
      </c>
    </row>
    <row r="20" spans="2:7" x14ac:dyDescent="0.25">
      <c r="B20">
        <v>19</v>
      </c>
      <c r="C20" t="s">
        <v>31</v>
      </c>
      <c r="D20" t="s">
        <v>14</v>
      </c>
      <c r="E20" t="s">
        <v>93</v>
      </c>
      <c r="F20" t="s">
        <v>125</v>
      </c>
      <c r="G20" t="str">
        <f>"INSERT INTO `clients` (`idClient`, `nomClient`, `prenomClient`, `adresseClient`, `villeClient`) VALUES (NULL,"""&amp;Client!C20&amp;""", """&amp;Client!D20&amp;""", """&amp;Client!E20&amp;""", """&amp;Client!F20&amp;""");"</f>
        <v>INSERT INTO `clients` (`idClient`, `nomClient`, `prenomClient`, `adresseClient`, `villeClient`) VALUES (NULL,"CHEVRON", "Eric", "Boulevard Gallieni", "Suresnes");</v>
      </c>
    </row>
    <row r="21" spans="2:7" x14ac:dyDescent="0.25">
      <c r="B21">
        <v>20</v>
      </c>
      <c r="C21" t="s">
        <v>32</v>
      </c>
      <c r="D21" t="s">
        <v>33</v>
      </c>
      <c r="E21" t="s">
        <v>94</v>
      </c>
      <c r="F21" t="s">
        <v>126</v>
      </c>
      <c r="G21" t="str">
        <f>"INSERT INTO `clients` (`idClient`, `nomClient`, `prenomClient`, `adresseClient`, `villeClient`) VALUES (NULL,"""&amp;Client!C21&amp;""", """&amp;Client!D21&amp;""", """&amp;Client!E21&amp;""", """&amp;Client!F21&amp;""");"</f>
        <v>INSERT INTO `clients` (`idClient`, `nomClient`, `prenomClient`, `adresseClient`, `villeClient`) VALUES (NULL,"CIUNTU", "Marie-Carole", "Esplanade Du Belvedere", "Meudon");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opLeftCell="G1" workbookViewId="0">
      <selection activeCell="J1" sqref="J1:J39"/>
    </sheetView>
  </sheetViews>
  <sheetFormatPr baseColWidth="10" defaultRowHeight="15" x14ac:dyDescent="0.25"/>
  <cols>
    <col min="3" max="4" width="23.5703125" bestFit="1" customWidth="1"/>
    <col min="5" max="5" width="9.5703125" bestFit="1" customWidth="1"/>
    <col min="6" max="6" width="24.85546875" bestFit="1" customWidth="1"/>
    <col min="7" max="7" width="25.5703125" bestFit="1" customWidth="1"/>
    <col min="8" max="8" width="169.28515625" bestFit="1" customWidth="1"/>
    <col min="13" max="13" width="12.28515625" bestFit="1" customWidth="1"/>
  </cols>
  <sheetData>
    <row r="1" spans="1:14" x14ac:dyDescent="0.25">
      <c r="A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14" x14ac:dyDescent="0.25">
      <c r="B2">
        <f>VLOOKUP(C2,M:N,2,0)</f>
        <v>1</v>
      </c>
      <c r="C2" t="s">
        <v>69</v>
      </c>
      <c r="D2" t="s">
        <v>34</v>
      </c>
      <c r="E2">
        <v>3</v>
      </c>
      <c r="F2" t="s">
        <v>35</v>
      </c>
      <c r="G2" t="s">
        <v>36</v>
      </c>
      <c r="H2" t="str">
        <f>"INSERT INTO `hotels`(`idHotel`, `nomHotel`, `categorie`, `adresseHotel`, `villeHotel`, `idStation`) VALUES (NULL,"""&amp;D2&amp;""","&amp;E2&amp;","""&amp;F2&amp;""","""&amp;G2&amp;""","&amp;B2&amp;");"</f>
        <v>INSERT INTO `hotels`(`idHotel`, `nomHotel`, `categorie`, `adresseHotel`, `villeHotel`, `idStation`) VALUES (NULL,"Le Magnifique",3,"rue du bas","Pralo",1);</v>
      </c>
      <c r="M2" t="s">
        <v>69</v>
      </c>
      <c r="N2">
        <v>1</v>
      </c>
    </row>
    <row r="3" spans="1:14" x14ac:dyDescent="0.25">
      <c r="B3">
        <f t="shared" ref="B3:B16" si="0">VLOOKUP(C3,M:N,2,0)</f>
        <v>1</v>
      </c>
      <c r="C3" t="s">
        <v>69</v>
      </c>
      <c r="D3" t="s">
        <v>37</v>
      </c>
      <c r="E3">
        <v>1</v>
      </c>
      <c r="F3" t="s">
        <v>38</v>
      </c>
      <c r="G3" t="s">
        <v>36</v>
      </c>
      <c r="H3" t="str">
        <f t="shared" ref="H3:H16" si="1">"INSERT INTO `hotels`(`idHotel`, `nomHotel`, `categorie`, `adresseHotel`, `villeHotel`, `idStation`) VALUES (NULL,"""&amp;D3&amp;""","&amp;E3&amp;","""&amp;F3&amp;""","""&amp;G3&amp;""","&amp;B3&amp;");"</f>
        <v>INSERT INTO `hotels`(`idHotel`, `nomHotel`, `categorie`, `adresseHotel`, `villeHotel`, `idStation`) VALUES (NULL,"Hotel du haut",1,"rue du haut","Pralo",1);</v>
      </c>
      <c r="M3" t="s">
        <v>70</v>
      </c>
      <c r="N3">
        <v>2</v>
      </c>
    </row>
    <row r="4" spans="1:14" x14ac:dyDescent="0.25">
      <c r="B4">
        <f t="shared" si="0"/>
        <v>2</v>
      </c>
      <c r="C4" t="s">
        <v>70</v>
      </c>
      <c r="D4" t="s">
        <v>39</v>
      </c>
      <c r="E4">
        <v>3</v>
      </c>
      <c r="F4" t="s">
        <v>40</v>
      </c>
      <c r="G4" t="s">
        <v>41</v>
      </c>
      <c r="H4" t="str">
        <f t="shared" si="1"/>
        <v>INSERT INTO `hotels`(`idHotel`, `nomHotel`, `categorie`, `adresseHotel`, `villeHotel`, `idStation`) VALUES (NULL,"Le Narval",3,"place de la liberation","Vonten",2);</v>
      </c>
      <c r="M4" t="s">
        <v>71</v>
      </c>
      <c r="N4">
        <v>3</v>
      </c>
    </row>
    <row r="5" spans="1:14" x14ac:dyDescent="0.25">
      <c r="B5">
        <f t="shared" si="0"/>
        <v>2</v>
      </c>
      <c r="C5" t="s">
        <v>70</v>
      </c>
      <c r="D5" t="s">
        <v>42</v>
      </c>
      <c r="E5">
        <v>4</v>
      </c>
      <c r="F5" t="s">
        <v>43</v>
      </c>
      <c r="G5" t="s">
        <v>44</v>
      </c>
      <c r="H5" t="str">
        <f t="shared" si="1"/>
        <v>INSERT INTO `hotels`(`idHotel`, `nomHotel`, `categorie`, `adresseHotel`, `villeHotel`, `idStation`) VALUES (NULL,"Les Pissenlis",4,"place du 14 juillet","Bretou",2);</v>
      </c>
      <c r="M5" t="s">
        <v>53</v>
      </c>
      <c r="N5">
        <v>4</v>
      </c>
    </row>
    <row r="6" spans="1:14" x14ac:dyDescent="0.25">
      <c r="B6">
        <f t="shared" si="0"/>
        <v>2</v>
      </c>
      <c r="C6" t="s">
        <v>70</v>
      </c>
      <c r="D6" t="s">
        <v>45</v>
      </c>
      <c r="E6">
        <v>5</v>
      </c>
      <c r="F6" t="s">
        <v>46</v>
      </c>
      <c r="G6" t="s">
        <v>44</v>
      </c>
      <c r="H6" t="str">
        <f t="shared" si="1"/>
        <v>INSERT INTO `hotels`(`idHotel`, `nomHotel`, `categorie`, `adresseHotel`, `villeHotel`, `idStation`) VALUES (NULL,"RR Hotel",5,"place du bas","Bretou",2);</v>
      </c>
      <c r="M6" t="s">
        <v>55</v>
      </c>
      <c r="N6">
        <v>5</v>
      </c>
    </row>
    <row r="7" spans="1:14" x14ac:dyDescent="0.25">
      <c r="B7">
        <f t="shared" si="0"/>
        <v>2</v>
      </c>
      <c r="C7" t="s">
        <v>70</v>
      </c>
      <c r="D7" t="s">
        <v>47</v>
      </c>
      <c r="E7">
        <v>2</v>
      </c>
      <c r="F7" t="s">
        <v>48</v>
      </c>
      <c r="G7" t="s">
        <v>44</v>
      </c>
      <c r="H7" t="str">
        <f t="shared" si="1"/>
        <v>INSERT INTO `hotels`(`idHotel`, `nomHotel`, `categorie`, `adresseHotel`, `villeHotel`, `idStation`) VALUES (NULL,"La Brique",2,"place du haut","Bretou",2);</v>
      </c>
      <c r="M7" t="s">
        <v>57</v>
      </c>
      <c r="N7">
        <v>6</v>
      </c>
    </row>
    <row r="8" spans="1:14" x14ac:dyDescent="0.25">
      <c r="B8">
        <f t="shared" si="0"/>
        <v>3</v>
      </c>
      <c r="C8" t="s">
        <v>71</v>
      </c>
      <c r="D8" t="s">
        <v>49</v>
      </c>
      <c r="E8">
        <v>3</v>
      </c>
      <c r="F8" t="s">
        <v>50</v>
      </c>
      <c r="G8" t="s">
        <v>51</v>
      </c>
      <c r="H8" t="str">
        <f t="shared" si="1"/>
        <v>INSERT INTO `hotels`(`idHotel`, `nomHotel`, `categorie`, `adresseHotel`, `villeHotel`, `idStation`) VALUES (NULL,"Le Beau Rivage",3,"place du centre","Toras",3);</v>
      </c>
      <c r="M8" t="s">
        <v>59</v>
      </c>
      <c r="N8">
        <v>7</v>
      </c>
    </row>
    <row r="9" spans="1:14" x14ac:dyDescent="0.25">
      <c r="B9">
        <f t="shared" si="0"/>
        <v>6</v>
      </c>
      <c r="C9" t="s">
        <v>57</v>
      </c>
      <c r="D9" t="s">
        <v>97</v>
      </c>
      <c r="E9">
        <v>1</v>
      </c>
      <c r="F9" t="s">
        <v>52</v>
      </c>
      <c r="G9" t="s">
        <v>53</v>
      </c>
      <c r="H9" t="str">
        <f t="shared" si="1"/>
        <v>INSERT INTO `hotels`(`idHotel`, `nomHotel`, `categorie`, `adresseHotel`, `villeHotel`, `idStation`) VALUES (NULL,"Residence les marmottes",1,"1 Chemin des randonneurs","Alpe d Huez",6);</v>
      </c>
      <c r="M9" t="s">
        <v>62</v>
      </c>
      <c r="N9">
        <v>8</v>
      </c>
    </row>
    <row r="10" spans="1:14" x14ac:dyDescent="0.25">
      <c r="B10">
        <f t="shared" si="0"/>
        <v>2</v>
      </c>
      <c r="C10" t="s">
        <v>70</v>
      </c>
      <c r="D10" t="s">
        <v>98</v>
      </c>
      <c r="E10">
        <v>5</v>
      </c>
      <c r="F10" t="s">
        <v>54</v>
      </c>
      <c r="G10" t="s">
        <v>55</v>
      </c>
      <c r="H10" t="str">
        <f t="shared" si="1"/>
        <v>INSERT INTO `hotels`(`idHotel`, `nomHotel`, `categorie`, `adresseHotel`, `villeHotel`, `idStation`) VALUES (NULL,"Residence les edelweiss",5,"2 Rue des sapins","Areches",2);</v>
      </c>
    </row>
    <row r="11" spans="1:14" x14ac:dyDescent="0.25">
      <c r="B11">
        <f t="shared" si="0"/>
        <v>2</v>
      </c>
      <c r="C11" t="s">
        <v>70</v>
      </c>
      <c r="D11" t="s">
        <v>99</v>
      </c>
      <c r="E11">
        <v>4</v>
      </c>
      <c r="F11" t="s">
        <v>56</v>
      </c>
      <c r="G11" t="s">
        <v>57</v>
      </c>
      <c r="H11" t="str">
        <f t="shared" si="1"/>
        <v>INSERT INTO `hotels`(`idHotel`, `nomHotel`, `categorie`, `adresseHotel`, `villeHotel`, `idStation`) VALUES (NULL,"Residence les panoramas",4,"7 Avenue de la neige","Beaufort",2);</v>
      </c>
    </row>
    <row r="12" spans="1:14" x14ac:dyDescent="0.25">
      <c r="B12">
        <f t="shared" si="0"/>
        <v>4</v>
      </c>
      <c r="C12" t="s">
        <v>53</v>
      </c>
      <c r="D12" t="s">
        <v>100</v>
      </c>
      <c r="E12">
        <v>5</v>
      </c>
      <c r="F12" t="s">
        <v>58</v>
      </c>
      <c r="G12" t="s">
        <v>59</v>
      </c>
      <c r="H12" t="str">
        <f t="shared" si="1"/>
        <v>INSERT INTO `hotels`(`idHotel`, `nomHotel`, `categorie`, `adresseHotel`, `villeHotel`, `idStation`) VALUES (NULL,"Residence les sapins",5,"8 Chemin des pissenlits","Aussois",4);</v>
      </c>
    </row>
    <row r="13" spans="1:14" x14ac:dyDescent="0.25">
      <c r="B13">
        <f t="shared" si="0"/>
        <v>3</v>
      </c>
      <c r="C13" t="s">
        <v>71</v>
      </c>
      <c r="D13" t="s">
        <v>60</v>
      </c>
      <c r="E13">
        <v>3</v>
      </c>
      <c r="F13" t="s">
        <v>61</v>
      </c>
      <c r="G13" t="s">
        <v>62</v>
      </c>
      <c r="H13" t="str">
        <f t="shared" si="1"/>
        <v>INSERT INTO `hotels`(`idHotel`, `nomHotel`, `categorie`, `adresseHotel`, `villeHotel`, `idStation`) VALUES (NULL,"Chalets les marmottes",3,"10 Rue des etables","Avoriaz",3);</v>
      </c>
    </row>
    <row r="14" spans="1:14" x14ac:dyDescent="0.25">
      <c r="B14">
        <f t="shared" si="0"/>
        <v>8</v>
      </c>
      <c r="C14" t="s">
        <v>62</v>
      </c>
      <c r="D14" t="s">
        <v>63</v>
      </c>
      <c r="E14">
        <v>3</v>
      </c>
      <c r="F14" t="s">
        <v>64</v>
      </c>
      <c r="G14" t="s">
        <v>53</v>
      </c>
      <c r="H14" t="str">
        <f t="shared" si="1"/>
        <v>INSERT INTO `hotels`(`idHotel`, `nomHotel`, `categorie`, `adresseHotel`, `villeHotel`, `idStation`) VALUES (NULL,"Chalets les edelweiss",3,"8 Avenue des sapins","Alpe d Huez",8);</v>
      </c>
    </row>
    <row r="15" spans="1:14" x14ac:dyDescent="0.25">
      <c r="B15">
        <f t="shared" si="0"/>
        <v>6</v>
      </c>
      <c r="C15" t="s">
        <v>57</v>
      </c>
      <c r="D15" t="s">
        <v>65</v>
      </c>
      <c r="E15">
        <v>2</v>
      </c>
      <c r="F15" t="s">
        <v>66</v>
      </c>
      <c r="G15" t="s">
        <v>55</v>
      </c>
      <c r="H15" t="str">
        <f t="shared" si="1"/>
        <v>INSERT INTO `hotels`(`idHotel`, `nomHotel`, `categorie`, `adresseHotel`, `villeHotel`, `idStation`) VALUES (NULL,"Chalets les panoramas",2,"3 Chemin de la neige","Areches",6);</v>
      </c>
    </row>
    <row r="16" spans="1:14" x14ac:dyDescent="0.25">
      <c r="B16">
        <f t="shared" si="0"/>
        <v>8</v>
      </c>
      <c r="C16" t="s">
        <v>62</v>
      </c>
      <c r="D16" t="s">
        <v>67</v>
      </c>
      <c r="E16">
        <v>5</v>
      </c>
      <c r="F16" t="s">
        <v>68</v>
      </c>
      <c r="G16" t="s">
        <v>57</v>
      </c>
      <c r="H16" t="str">
        <f t="shared" si="1"/>
        <v>INSERT INTO `hotels`(`idHotel`, `nomHotel`, `categorie`, `adresseHotel`, `villeHotel`, `idStation`) VALUES (NULL,"Chalets les sapins",5,"3 Rue des pissenlits","Beaufort",8);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Station</vt:lpstr>
      <vt:lpstr>Chambre</vt:lpstr>
      <vt:lpstr>Reservations</vt:lpstr>
      <vt:lpstr>Client</vt:lpstr>
      <vt:lpstr>Hotel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59011-95-12</cp:lastModifiedBy>
  <dcterms:created xsi:type="dcterms:W3CDTF">2017-10-16T14:42:30Z</dcterms:created>
  <dcterms:modified xsi:type="dcterms:W3CDTF">2020-10-27T15:26:57Z</dcterms:modified>
</cp:coreProperties>
</file>