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8280" yWindow="9300" windowWidth="7080" windowHeight="1155" activeTab="3"/>
  </bookViews>
  <sheets>
    <sheet name="2015" sheetId="1" r:id="rId1"/>
    <sheet name="2016" sheetId="3" r:id="rId2"/>
    <sheet name="2017" sheetId="4" r:id="rId3"/>
    <sheet name="2018" sheetId="5" r:id="rId4"/>
    <sheet name="Sheet1" sheetId="2" r:id="rId5"/>
  </sheets>
  <definedNames>
    <definedName name="_xlnm._FilterDatabase" localSheetId="0" hidden="1">'2015'!$BD$1:$BD$98</definedName>
    <definedName name="_xlnm._FilterDatabase" localSheetId="1" hidden="1">'2016'!$BE$1:$BE$98</definedName>
    <definedName name="_xlnm._FilterDatabase" localSheetId="2" hidden="1">'2017'!$BE$1:$BE$98</definedName>
    <definedName name="_xlnm._FilterDatabase" localSheetId="3" hidden="1">'2018'!$BE$1:$BE$98</definedName>
  </definedNames>
  <calcPr calcId="144525"/>
</workbook>
</file>

<file path=xl/calcChain.xml><?xml version="1.0" encoding="utf-8"?>
<calcChain xmlns="http://schemas.openxmlformats.org/spreadsheetml/2006/main">
  <c r="BE103" i="5" l="1"/>
  <c r="BE101" i="5"/>
  <c r="BE100" i="5"/>
  <c r="BE98" i="5"/>
  <c r="BE97" i="5"/>
  <c r="BE96" i="5" l="1"/>
  <c r="Z97" i="5" l="1"/>
  <c r="R97" i="5" l="1"/>
  <c r="N97" i="5" l="1"/>
  <c r="J97" i="5"/>
  <c r="BE104" i="5"/>
  <c r="BF104" i="5" s="1"/>
  <c r="BF100" i="5" s="1"/>
  <c r="BE105" i="5" s="1"/>
  <c r="H97" i="5"/>
  <c r="D5" i="5"/>
  <c r="C5" i="5"/>
  <c r="F5" i="5"/>
  <c r="D6" i="5"/>
  <c r="G6" i="5" s="1"/>
  <c r="C6" i="5"/>
  <c r="F6" i="5"/>
  <c r="D7" i="5"/>
  <c r="C7" i="5"/>
  <c r="G7" i="5" s="1"/>
  <c r="F7" i="5"/>
  <c r="D8" i="5"/>
  <c r="G8" i="5"/>
  <c r="C8" i="5"/>
  <c r="F8" i="5"/>
  <c r="D9" i="5"/>
  <c r="C9" i="5"/>
  <c r="F9" i="5"/>
  <c r="D10" i="5"/>
  <c r="C10" i="5"/>
  <c r="F10" i="5"/>
  <c r="D11" i="5"/>
  <c r="C11" i="5"/>
  <c r="F11" i="5"/>
  <c r="D12" i="5"/>
  <c r="C12" i="5"/>
  <c r="F12" i="5"/>
  <c r="D13" i="5"/>
  <c r="C13" i="5"/>
  <c r="F13" i="5"/>
  <c r="D14" i="5"/>
  <c r="C14" i="5"/>
  <c r="F14" i="5"/>
  <c r="D15" i="5"/>
  <c r="C15" i="5"/>
  <c r="F15" i="5"/>
  <c r="D16" i="5"/>
  <c r="F16" i="5"/>
  <c r="C16" i="5"/>
  <c r="D17" i="5"/>
  <c r="C17" i="5"/>
  <c r="F17" i="5"/>
  <c r="D18" i="5"/>
  <c r="C18" i="5"/>
  <c r="F18" i="5"/>
  <c r="D19" i="5"/>
  <c r="C19" i="5"/>
  <c r="F19" i="5"/>
  <c r="D20" i="5"/>
  <c r="C20" i="5"/>
  <c r="F20" i="5"/>
  <c r="D21" i="5"/>
  <c r="C21" i="5"/>
  <c r="F21" i="5"/>
  <c r="D22" i="5"/>
  <c r="C22" i="5"/>
  <c r="F22" i="5"/>
  <c r="D23" i="5"/>
  <c r="C23" i="5"/>
  <c r="F23" i="5"/>
  <c r="D24" i="5"/>
  <c r="C24" i="5"/>
  <c r="F24" i="5"/>
  <c r="D25" i="5"/>
  <c r="C25" i="5"/>
  <c r="F25" i="5"/>
  <c r="D26" i="5"/>
  <c r="C26" i="5"/>
  <c r="F26" i="5"/>
  <c r="D27" i="5"/>
  <c r="C27" i="5"/>
  <c r="F27" i="5"/>
  <c r="D28" i="5"/>
  <c r="C28" i="5"/>
  <c r="F28" i="5"/>
  <c r="D29" i="5"/>
  <c r="C29" i="5"/>
  <c r="F29" i="5"/>
  <c r="D30" i="5"/>
  <c r="C30" i="5"/>
  <c r="F30" i="5"/>
  <c r="D31" i="5"/>
  <c r="G31" i="5" s="1"/>
  <c r="C31" i="5"/>
  <c r="F31" i="5"/>
  <c r="D32" i="5"/>
  <c r="C32" i="5"/>
  <c r="F32" i="5"/>
  <c r="D33" i="5"/>
  <c r="C33" i="5"/>
  <c r="F33" i="5"/>
  <c r="D34" i="5"/>
  <c r="C34" i="5"/>
  <c r="F34" i="5"/>
  <c r="D35" i="5"/>
  <c r="C35" i="5"/>
  <c r="F35" i="5"/>
  <c r="D36" i="5"/>
  <c r="C36" i="5"/>
  <c r="F36" i="5"/>
  <c r="D37" i="5"/>
  <c r="C37" i="5"/>
  <c r="F37" i="5"/>
  <c r="D38" i="5"/>
  <c r="C38" i="5"/>
  <c r="F38" i="5"/>
  <c r="D39" i="5"/>
  <c r="C39" i="5"/>
  <c r="F39" i="5"/>
  <c r="D40" i="5"/>
  <c r="C40" i="5"/>
  <c r="F40" i="5"/>
  <c r="D41" i="5"/>
  <c r="C41" i="5"/>
  <c r="F41" i="5"/>
  <c r="D42" i="5"/>
  <c r="G42" i="5" s="1"/>
  <c r="C42" i="5"/>
  <c r="F42" i="5"/>
  <c r="D43" i="5"/>
  <c r="C43" i="5"/>
  <c r="F43" i="5"/>
  <c r="D44" i="5"/>
  <c r="C44" i="5"/>
  <c r="F44" i="5"/>
  <c r="D45" i="5"/>
  <c r="C45" i="5"/>
  <c r="F45" i="5"/>
  <c r="D46" i="5"/>
  <c r="C46" i="5"/>
  <c r="F46" i="5"/>
  <c r="D47" i="5"/>
  <c r="C47" i="5"/>
  <c r="F47" i="5"/>
  <c r="D48" i="5"/>
  <c r="C48" i="5"/>
  <c r="F48" i="5"/>
  <c r="D49" i="5"/>
  <c r="C49" i="5"/>
  <c r="F49" i="5"/>
  <c r="D50" i="5"/>
  <c r="C50" i="5"/>
  <c r="F50" i="5"/>
  <c r="D51" i="5"/>
  <c r="C51" i="5"/>
  <c r="F51" i="5"/>
  <c r="D52" i="5"/>
  <c r="C52" i="5"/>
  <c r="F52" i="5"/>
  <c r="D53" i="5"/>
  <c r="C53" i="5"/>
  <c r="F53" i="5"/>
  <c r="D54" i="5"/>
  <c r="C54" i="5"/>
  <c r="F54" i="5"/>
  <c r="D55" i="5"/>
  <c r="C55" i="5"/>
  <c r="F55" i="5"/>
  <c r="D56" i="5"/>
  <c r="G56" i="5" s="1"/>
  <c r="C56" i="5"/>
  <c r="F56" i="5"/>
  <c r="D57" i="5"/>
  <c r="C57" i="5"/>
  <c r="F57" i="5"/>
  <c r="D58" i="5"/>
  <c r="C58" i="5"/>
  <c r="F58" i="5"/>
  <c r="D59" i="5"/>
  <c r="C59" i="5"/>
  <c r="F59" i="5"/>
  <c r="D60" i="5"/>
  <c r="C60" i="5"/>
  <c r="F60" i="5"/>
  <c r="D61" i="5"/>
  <c r="C61" i="5"/>
  <c r="F61" i="5"/>
  <c r="D62" i="5"/>
  <c r="C62" i="5"/>
  <c r="F62" i="5"/>
  <c r="D63" i="5"/>
  <c r="C63" i="5"/>
  <c r="F63" i="5"/>
  <c r="D64" i="5"/>
  <c r="F64" i="5"/>
  <c r="C64" i="5"/>
  <c r="D65" i="5"/>
  <c r="C65" i="5"/>
  <c r="G65" i="5" s="1"/>
  <c r="F65" i="5"/>
  <c r="D66" i="5"/>
  <c r="C66" i="5"/>
  <c r="F66" i="5"/>
  <c r="D67" i="5"/>
  <c r="C67" i="5"/>
  <c r="F67" i="5"/>
  <c r="D68" i="5"/>
  <c r="C68" i="5"/>
  <c r="F68" i="5"/>
  <c r="D69" i="5"/>
  <c r="C69" i="5"/>
  <c r="F69" i="5"/>
  <c r="D70" i="5"/>
  <c r="C70" i="5"/>
  <c r="F70" i="5"/>
  <c r="G70" i="5"/>
  <c r="D71" i="5"/>
  <c r="C71" i="5"/>
  <c r="F71" i="5"/>
  <c r="D72" i="5"/>
  <c r="C72" i="5"/>
  <c r="G72" i="5"/>
  <c r="F72" i="5"/>
  <c r="D73" i="5"/>
  <c r="C73" i="5"/>
  <c r="F73" i="5"/>
  <c r="D74" i="5"/>
  <c r="C74" i="5"/>
  <c r="F74" i="5"/>
  <c r="D75" i="5"/>
  <c r="C75" i="5"/>
  <c r="F75" i="5"/>
  <c r="D76" i="5"/>
  <c r="C76" i="5"/>
  <c r="F76" i="5"/>
  <c r="D77" i="5"/>
  <c r="G77" i="5" s="1"/>
  <c r="C77" i="5"/>
  <c r="F77" i="5"/>
  <c r="D78" i="5"/>
  <c r="C78" i="5"/>
  <c r="F78" i="5"/>
  <c r="D79" i="5"/>
  <c r="G79" i="5"/>
  <c r="C79" i="5"/>
  <c r="F79" i="5"/>
  <c r="D80" i="5"/>
  <c r="C80" i="5"/>
  <c r="F80" i="5"/>
  <c r="D81" i="5"/>
  <c r="G81" i="5" s="1"/>
  <c r="C81" i="5"/>
  <c r="F81" i="5"/>
  <c r="D82" i="5"/>
  <c r="C82" i="5"/>
  <c r="F82" i="5"/>
  <c r="D83" i="5"/>
  <c r="C83" i="5"/>
  <c r="F83" i="5"/>
  <c r="D84" i="5"/>
  <c r="C84" i="5"/>
  <c r="G84" i="5" s="1"/>
  <c r="F84" i="5"/>
  <c r="D85" i="5"/>
  <c r="C85" i="5"/>
  <c r="F85" i="5"/>
  <c r="D86" i="5"/>
  <c r="C86" i="5"/>
  <c r="F86" i="5"/>
  <c r="D87" i="5"/>
  <c r="C87" i="5"/>
  <c r="F87" i="5"/>
  <c r="D88" i="5"/>
  <c r="C88" i="5"/>
  <c r="F88" i="5"/>
  <c r="D89" i="5"/>
  <c r="C89" i="5"/>
  <c r="F89" i="5"/>
  <c r="D90" i="5"/>
  <c r="C90" i="5"/>
  <c r="F90" i="5"/>
  <c r="D91" i="5"/>
  <c r="C91" i="5"/>
  <c r="F91" i="5"/>
  <c r="D92" i="5"/>
  <c r="C92" i="5"/>
  <c r="F92" i="5"/>
  <c r="D93" i="5"/>
  <c r="C93" i="5"/>
  <c r="F93" i="5"/>
  <c r="D94" i="5"/>
  <c r="C94" i="5"/>
  <c r="F94" i="5"/>
  <c r="D95" i="5"/>
  <c r="C95" i="5"/>
  <c r="F95" i="5"/>
  <c r="D96" i="5"/>
  <c r="G96" i="5"/>
  <c r="C96" i="5"/>
  <c r="F96" i="5"/>
  <c r="E5" i="5"/>
  <c r="E6" i="5"/>
  <c r="E7" i="5"/>
  <c r="E8" i="5"/>
  <c r="E9" i="5"/>
  <c r="E10" i="5"/>
  <c r="E11" i="5"/>
  <c r="E12" i="5"/>
  <c r="E13" i="5"/>
  <c r="E14" i="5"/>
  <c r="E82"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3" i="5"/>
  <c r="E84" i="5"/>
  <c r="E85" i="5"/>
  <c r="E86" i="5"/>
  <c r="E87" i="5"/>
  <c r="E88" i="5"/>
  <c r="E89" i="5"/>
  <c r="E90" i="5"/>
  <c r="E91" i="5"/>
  <c r="E92" i="5"/>
  <c r="E93" i="5"/>
  <c r="E94" i="5"/>
  <c r="E95" i="5"/>
  <c r="E96" i="5"/>
  <c r="BE101" i="4"/>
  <c r="BE100" i="4"/>
  <c r="BE98" i="4"/>
  <c r="BE97" i="4"/>
  <c r="BE96" i="4"/>
  <c r="BB97" i="4"/>
  <c r="BE104" i="4"/>
  <c r="AX97" i="4"/>
  <c r="H97" i="4"/>
  <c r="D5" i="4"/>
  <c r="C5" i="4"/>
  <c r="F5" i="4"/>
  <c r="D6" i="4"/>
  <c r="C6" i="4"/>
  <c r="F6" i="4"/>
  <c r="D7" i="4"/>
  <c r="C7" i="4"/>
  <c r="F7" i="4"/>
  <c r="G7" i="4"/>
  <c r="D8" i="4"/>
  <c r="F8" i="4"/>
  <c r="C8" i="4"/>
  <c r="G8" i="4"/>
  <c r="D9" i="4"/>
  <c r="C9" i="4"/>
  <c r="F9" i="4"/>
  <c r="D10" i="4"/>
  <c r="C10" i="4"/>
  <c r="F10" i="4"/>
  <c r="G10" i="4"/>
  <c r="D11" i="4"/>
  <c r="C11" i="4"/>
  <c r="F11" i="4"/>
  <c r="D12" i="4"/>
  <c r="C12" i="4"/>
  <c r="F12" i="4"/>
  <c r="D13" i="4"/>
  <c r="C13" i="4"/>
  <c r="F13" i="4"/>
  <c r="D14" i="4"/>
  <c r="C14" i="4"/>
  <c r="F14" i="4"/>
  <c r="D15" i="4"/>
  <c r="C15" i="4"/>
  <c r="F15" i="4"/>
  <c r="G15" i="4"/>
  <c r="D16" i="4"/>
  <c r="C16" i="4"/>
  <c r="F16" i="4"/>
  <c r="D17" i="4"/>
  <c r="C17" i="4"/>
  <c r="G17" i="4"/>
  <c r="F17" i="4"/>
  <c r="D18" i="4"/>
  <c r="C18" i="4"/>
  <c r="F18" i="4"/>
  <c r="D19" i="4"/>
  <c r="G19" i="4"/>
  <c r="C19" i="4"/>
  <c r="F19" i="4"/>
  <c r="D20" i="4"/>
  <c r="C20" i="4"/>
  <c r="F20" i="4"/>
  <c r="D21" i="4"/>
  <c r="C21" i="4"/>
  <c r="F21" i="4"/>
  <c r="G21" i="4"/>
  <c r="D22" i="4"/>
  <c r="C22" i="4"/>
  <c r="F22" i="4"/>
  <c r="G22" i="4"/>
  <c r="D23" i="4"/>
  <c r="C23" i="4"/>
  <c r="F23" i="4"/>
  <c r="D24" i="4"/>
  <c r="C24" i="4"/>
  <c r="F24" i="4"/>
  <c r="D25" i="4"/>
  <c r="C25" i="4"/>
  <c r="F25" i="4"/>
  <c r="D26" i="4"/>
  <c r="C26" i="4"/>
  <c r="F26" i="4"/>
  <c r="G26" i="4"/>
  <c r="D27" i="4"/>
  <c r="C27" i="4"/>
  <c r="F27" i="4"/>
  <c r="G27" i="4"/>
  <c r="D28" i="4"/>
  <c r="C28" i="4"/>
  <c r="F28" i="4"/>
  <c r="G28" i="4"/>
  <c r="D29" i="4"/>
  <c r="C29" i="4"/>
  <c r="F29" i="4"/>
  <c r="G29" i="4"/>
  <c r="D30" i="4"/>
  <c r="C30" i="4"/>
  <c r="F30" i="4"/>
  <c r="G30" i="4"/>
  <c r="D31" i="4"/>
  <c r="C31" i="4"/>
  <c r="F31" i="4"/>
  <c r="G31" i="4"/>
  <c r="D32" i="4"/>
  <c r="C32" i="4"/>
  <c r="F32" i="4"/>
  <c r="G32" i="4"/>
  <c r="D33" i="4"/>
  <c r="C33" i="4"/>
  <c r="F33" i="4"/>
  <c r="D34" i="4"/>
  <c r="C34" i="4"/>
  <c r="F34" i="4"/>
  <c r="G34" i="4"/>
  <c r="D35" i="4"/>
  <c r="C35" i="4"/>
  <c r="F35" i="4"/>
  <c r="G35" i="4"/>
  <c r="D36" i="4"/>
  <c r="C36" i="4"/>
  <c r="G36" i="4"/>
  <c r="F36" i="4"/>
  <c r="D37" i="4"/>
  <c r="C37" i="4"/>
  <c r="G37" i="4"/>
  <c r="F37" i="4"/>
  <c r="D38" i="4"/>
  <c r="C38" i="4"/>
  <c r="F38" i="4"/>
  <c r="G38" i="4"/>
  <c r="D39" i="4"/>
  <c r="C39" i="4"/>
  <c r="F39" i="4"/>
  <c r="G39" i="4"/>
  <c r="D40" i="4"/>
  <c r="C40" i="4"/>
  <c r="F40" i="4"/>
  <c r="D41" i="4"/>
  <c r="C41" i="4"/>
  <c r="F41" i="4"/>
  <c r="G41" i="4"/>
  <c r="D42" i="4"/>
  <c r="C42" i="4"/>
  <c r="F42" i="4"/>
  <c r="G42" i="4"/>
  <c r="D43" i="4"/>
  <c r="C43" i="4"/>
  <c r="F43" i="4"/>
  <c r="G43" i="4"/>
  <c r="D44" i="4"/>
  <c r="F44" i="4"/>
  <c r="C44" i="4"/>
  <c r="G44" i="4"/>
  <c r="D45" i="4"/>
  <c r="C45" i="4"/>
  <c r="F45" i="4"/>
  <c r="G45" i="4"/>
  <c r="D46" i="4"/>
  <c r="C46" i="4"/>
  <c r="F46" i="4"/>
  <c r="D47" i="4"/>
  <c r="C47" i="4"/>
  <c r="G47" i="4"/>
  <c r="F47" i="4"/>
  <c r="D48" i="4"/>
  <c r="C48" i="4"/>
  <c r="F48" i="4"/>
  <c r="G48" i="4"/>
  <c r="D49" i="4"/>
  <c r="C49" i="4"/>
  <c r="F49" i="4"/>
  <c r="G49" i="4"/>
  <c r="D50" i="4"/>
  <c r="C50" i="4"/>
  <c r="F50" i="4"/>
  <c r="D51" i="4"/>
  <c r="C51" i="4"/>
  <c r="F51" i="4"/>
  <c r="G51" i="4"/>
  <c r="D52" i="4"/>
  <c r="C52" i="4"/>
  <c r="F52" i="4"/>
  <c r="G52" i="4"/>
  <c r="D53" i="4"/>
  <c r="C53" i="4"/>
  <c r="F53" i="4"/>
  <c r="G53" i="4"/>
  <c r="D54" i="4"/>
  <c r="C54" i="4"/>
  <c r="F54" i="4"/>
  <c r="D55" i="4"/>
  <c r="C55" i="4"/>
  <c r="G55" i="4"/>
  <c r="F55" i="4"/>
  <c r="D56" i="4"/>
  <c r="C56" i="4"/>
  <c r="F56" i="4"/>
  <c r="G56" i="4"/>
  <c r="D57" i="4"/>
  <c r="C57" i="4"/>
  <c r="F57" i="4"/>
  <c r="G57" i="4"/>
  <c r="D58" i="4"/>
  <c r="F58" i="4"/>
  <c r="C58" i="4"/>
  <c r="D59" i="4"/>
  <c r="G59" i="4"/>
  <c r="C59" i="4"/>
  <c r="F59" i="4"/>
  <c r="D60" i="4"/>
  <c r="C60" i="4"/>
  <c r="F60" i="4"/>
  <c r="G60" i="4"/>
  <c r="D61" i="4"/>
  <c r="C61" i="4"/>
  <c r="F61" i="4"/>
  <c r="G61" i="4"/>
  <c r="D62" i="4"/>
  <c r="C62" i="4"/>
  <c r="F62" i="4"/>
  <c r="G62" i="4"/>
  <c r="D63" i="4"/>
  <c r="C63" i="4"/>
  <c r="F63" i="4"/>
  <c r="D64" i="4"/>
  <c r="C64" i="4"/>
  <c r="F64" i="4"/>
  <c r="G64" i="4"/>
  <c r="D65" i="4"/>
  <c r="C65" i="4"/>
  <c r="F65" i="4"/>
  <c r="G65" i="4"/>
  <c r="D66" i="4"/>
  <c r="C66" i="4"/>
  <c r="F66" i="4"/>
  <c r="G66" i="4"/>
  <c r="D67" i="4"/>
  <c r="C67" i="4"/>
  <c r="F67" i="4"/>
  <c r="G67" i="4"/>
  <c r="D68" i="4"/>
  <c r="C68" i="4"/>
  <c r="F68" i="4"/>
  <c r="G68" i="4"/>
  <c r="D69" i="4"/>
  <c r="G69" i="4"/>
  <c r="C69" i="4"/>
  <c r="F69" i="4"/>
  <c r="D70" i="4"/>
  <c r="F70" i="4"/>
  <c r="C70" i="4"/>
  <c r="G70" i="4"/>
  <c r="D71" i="4"/>
  <c r="C71" i="4"/>
  <c r="F71" i="4"/>
  <c r="G71" i="4"/>
  <c r="D72" i="4"/>
  <c r="C72" i="4"/>
  <c r="F72" i="4"/>
  <c r="G72" i="4"/>
  <c r="D73" i="4"/>
  <c r="C73" i="4"/>
  <c r="F73" i="4"/>
  <c r="D74" i="4"/>
  <c r="C74" i="4"/>
  <c r="F74" i="4"/>
  <c r="D75" i="4"/>
  <c r="C75" i="4"/>
  <c r="F75" i="4"/>
  <c r="D76" i="4"/>
  <c r="C76" i="4"/>
  <c r="F76" i="4"/>
  <c r="D77" i="4"/>
  <c r="C77" i="4"/>
  <c r="F77" i="4"/>
  <c r="D78" i="4"/>
  <c r="C78" i="4"/>
  <c r="F78" i="4"/>
  <c r="D79" i="4"/>
  <c r="C79" i="4"/>
  <c r="F79" i="4"/>
  <c r="D80" i="4"/>
  <c r="C80" i="4"/>
  <c r="G80" i="4"/>
  <c r="F80" i="4"/>
  <c r="D81" i="4"/>
  <c r="C81" i="4"/>
  <c r="F81" i="4"/>
  <c r="G81" i="4"/>
  <c r="D82" i="4"/>
  <c r="C82" i="4"/>
  <c r="F82" i="4"/>
  <c r="G82" i="4"/>
  <c r="D83" i="4"/>
  <c r="C83" i="4"/>
  <c r="F83" i="4"/>
  <c r="G83" i="4"/>
  <c r="D84" i="4"/>
  <c r="C84" i="4"/>
  <c r="F84" i="4"/>
  <c r="D85" i="4"/>
  <c r="C85" i="4"/>
  <c r="F85" i="4"/>
  <c r="D86" i="4"/>
  <c r="C86" i="4"/>
  <c r="F86" i="4"/>
  <c r="G86" i="4"/>
  <c r="D87" i="4"/>
  <c r="C87" i="4"/>
  <c r="F87" i="4"/>
  <c r="D88" i="4"/>
  <c r="C88" i="4"/>
  <c r="F88" i="4"/>
  <c r="G88" i="4"/>
  <c r="D89" i="4"/>
  <c r="C89" i="4"/>
  <c r="F89" i="4"/>
  <c r="D90" i="4"/>
  <c r="G90" i="4"/>
  <c r="C90" i="4"/>
  <c r="F90" i="4"/>
  <c r="D91" i="4"/>
  <c r="C91" i="4"/>
  <c r="F91" i="4"/>
  <c r="D92" i="4"/>
  <c r="C92" i="4"/>
  <c r="F92" i="4"/>
  <c r="G92" i="4"/>
  <c r="D93" i="4"/>
  <c r="F93" i="4"/>
  <c r="C93" i="4"/>
  <c r="D94" i="4"/>
  <c r="C94" i="4"/>
  <c r="F94" i="4"/>
  <c r="D95" i="4"/>
  <c r="C95" i="4"/>
  <c r="F95" i="4"/>
  <c r="G95" i="4"/>
  <c r="D96" i="4"/>
  <c r="C96" i="4"/>
  <c r="F96"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9" i="4"/>
  <c r="E75" i="4"/>
  <c r="E78" i="4"/>
  <c r="E68" i="4"/>
  <c r="E60" i="4"/>
  <c r="E73" i="4"/>
  <c r="E65" i="4"/>
  <c r="E82" i="4"/>
  <c r="E64" i="4"/>
  <c r="E76" i="4"/>
  <c r="E71" i="4"/>
  <c r="E62" i="4"/>
  <c r="E91" i="4"/>
  <c r="E89" i="4"/>
  <c r="E81" i="4"/>
  <c r="E77" i="4"/>
  <c r="E95" i="4"/>
  <c r="E66" i="4"/>
  <c r="E67" i="4"/>
  <c r="E74" i="4"/>
  <c r="E70" i="4"/>
  <c r="E79" i="4"/>
  <c r="E87" i="4"/>
  <c r="E90" i="4"/>
  <c r="E61" i="4"/>
  <c r="E88" i="4"/>
  <c r="E85" i="4"/>
  <c r="E93" i="4"/>
  <c r="E84" i="4"/>
  <c r="E86" i="4"/>
  <c r="E72" i="4"/>
  <c r="E63" i="4"/>
  <c r="E80" i="4"/>
  <c r="E83" i="4"/>
  <c r="E92" i="4"/>
  <c r="E94" i="4"/>
  <c r="E96" i="4"/>
  <c r="T97" i="3"/>
  <c r="S97" i="3"/>
  <c r="R97" i="3"/>
  <c r="Q97" i="3"/>
  <c r="M97" i="3"/>
  <c r="N97" i="3"/>
  <c r="O97" i="3"/>
  <c r="P97" i="3"/>
  <c r="H97" i="3"/>
  <c r="J97" i="3"/>
  <c r="K97" i="3"/>
  <c r="L97" i="3"/>
  <c r="I97" i="3"/>
  <c r="F96" i="3"/>
  <c r="E96" i="3"/>
  <c r="D96" i="3"/>
  <c r="C96" i="3"/>
  <c r="G96" i="3"/>
  <c r="F95" i="3"/>
  <c r="D95" i="3"/>
  <c r="C95" i="3"/>
  <c r="G95" i="3"/>
  <c r="E95" i="3"/>
  <c r="F94" i="3"/>
  <c r="E94" i="3"/>
  <c r="D94" i="3"/>
  <c r="C94" i="3"/>
  <c r="F93" i="3"/>
  <c r="E93" i="3"/>
  <c r="D93" i="3"/>
  <c r="C93" i="3"/>
  <c r="G93" i="3"/>
  <c r="F92" i="3"/>
  <c r="E92" i="3"/>
  <c r="D92" i="3"/>
  <c r="C92" i="3"/>
  <c r="G92" i="3"/>
  <c r="F91" i="3"/>
  <c r="E91" i="3"/>
  <c r="D91" i="3"/>
  <c r="C91" i="3"/>
  <c r="G91" i="3"/>
  <c r="F90" i="3"/>
  <c r="E90" i="3"/>
  <c r="D90" i="3"/>
  <c r="C90" i="3"/>
  <c r="F89" i="3"/>
  <c r="D89" i="3"/>
  <c r="C89" i="3"/>
  <c r="G89" i="3"/>
  <c r="E89" i="3"/>
  <c r="F88" i="3"/>
  <c r="D88" i="3"/>
  <c r="C88" i="3"/>
  <c r="G88" i="3"/>
  <c r="E88" i="3"/>
  <c r="F87" i="3"/>
  <c r="E87" i="3"/>
  <c r="D87" i="3"/>
  <c r="C87" i="3"/>
  <c r="F86" i="3"/>
  <c r="E86" i="3"/>
  <c r="D86" i="3"/>
  <c r="C86" i="3"/>
  <c r="F85" i="3"/>
  <c r="E85" i="3"/>
  <c r="D85" i="3"/>
  <c r="C85" i="3"/>
  <c r="F84" i="3"/>
  <c r="D84" i="3"/>
  <c r="C84" i="3"/>
  <c r="G84" i="3"/>
  <c r="E84" i="3"/>
  <c r="F83" i="3"/>
  <c r="D83" i="3"/>
  <c r="C83" i="3"/>
  <c r="G83" i="3"/>
  <c r="E83" i="3"/>
  <c r="F82" i="3"/>
  <c r="E82" i="3"/>
  <c r="D82" i="3"/>
  <c r="C82" i="3"/>
  <c r="G82" i="3"/>
  <c r="F81" i="3"/>
  <c r="E81" i="3"/>
  <c r="D81" i="3"/>
  <c r="C81" i="3"/>
  <c r="F80" i="3"/>
  <c r="D80" i="3"/>
  <c r="C80" i="3"/>
  <c r="G80" i="3"/>
  <c r="E80" i="3"/>
  <c r="F79" i="3"/>
  <c r="E79" i="3"/>
  <c r="D79" i="3"/>
  <c r="C79" i="3"/>
  <c r="G79" i="3"/>
  <c r="F78" i="3"/>
  <c r="E78" i="3"/>
  <c r="D78" i="3"/>
  <c r="C78" i="3"/>
  <c r="G78" i="3"/>
  <c r="F77" i="3"/>
  <c r="E77" i="3"/>
  <c r="D77" i="3"/>
  <c r="C77" i="3"/>
  <c r="G77" i="3"/>
  <c r="F76" i="3"/>
  <c r="E76" i="3"/>
  <c r="D76" i="3"/>
  <c r="C76" i="3"/>
  <c r="G76" i="3"/>
  <c r="F75" i="3"/>
  <c r="E75" i="3"/>
  <c r="D75" i="3"/>
  <c r="C75" i="3"/>
  <c r="G75" i="3"/>
  <c r="F74" i="3"/>
  <c r="E74" i="3"/>
  <c r="D74" i="3"/>
  <c r="C74" i="3"/>
  <c r="F73" i="3"/>
  <c r="E73" i="3"/>
  <c r="D73" i="3"/>
  <c r="C73" i="3"/>
  <c r="G73" i="3"/>
  <c r="F72" i="3"/>
  <c r="E72" i="3"/>
  <c r="D72" i="3"/>
  <c r="C72" i="3"/>
  <c r="G72" i="3"/>
  <c r="F71" i="3"/>
  <c r="E71" i="3"/>
  <c r="D71" i="3"/>
  <c r="C71" i="3"/>
  <c r="G71" i="3"/>
  <c r="F70" i="3"/>
  <c r="D70" i="3"/>
  <c r="C70" i="3"/>
  <c r="G70" i="3"/>
  <c r="E70" i="3"/>
  <c r="F69" i="3"/>
  <c r="D69" i="3"/>
  <c r="C69" i="3"/>
  <c r="G69" i="3"/>
  <c r="E69" i="3"/>
  <c r="F68" i="3"/>
  <c r="E68" i="3"/>
  <c r="D68" i="3"/>
  <c r="C68" i="3"/>
  <c r="G68" i="3"/>
  <c r="F67" i="3"/>
  <c r="E67" i="3"/>
  <c r="D67" i="3"/>
  <c r="C67" i="3"/>
  <c r="F66" i="3"/>
  <c r="E66" i="3"/>
  <c r="D66" i="3"/>
  <c r="C66" i="3"/>
  <c r="G66" i="3"/>
  <c r="F65" i="3"/>
  <c r="D65" i="3"/>
  <c r="C65" i="3"/>
  <c r="G65" i="3"/>
  <c r="E65" i="3"/>
  <c r="F64" i="3"/>
  <c r="E64" i="3"/>
  <c r="D64" i="3"/>
  <c r="C64" i="3"/>
  <c r="G64" i="3"/>
  <c r="F63" i="3"/>
  <c r="D63" i="3"/>
  <c r="C63" i="3"/>
  <c r="G63" i="3"/>
  <c r="E63" i="3"/>
  <c r="F62" i="3"/>
  <c r="E62" i="3"/>
  <c r="D62" i="3"/>
  <c r="C62" i="3"/>
  <c r="G62" i="3"/>
  <c r="F61" i="3"/>
  <c r="E61" i="3"/>
  <c r="D61" i="3"/>
  <c r="C61" i="3"/>
  <c r="F60" i="3"/>
  <c r="E60" i="3"/>
  <c r="D60" i="3"/>
  <c r="C60" i="3"/>
  <c r="G60" i="3"/>
  <c r="F59" i="3"/>
  <c r="E59" i="3"/>
  <c r="D59" i="3"/>
  <c r="C59" i="3"/>
  <c r="G59" i="3"/>
  <c r="F58" i="3"/>
  <c r="E58" i="3"/>
  <c r="D58" i="3"/>
  <c r="C58" i="3"/>
  <c r="G58" i="3"/>
  <c r="F57" i="3"/>
  <c r="E57" i="3"/>
  <c r="D57" i="3"/>
  <c r="C57" i="3"/>
  <c r="G57" i="3"/>
  <c r="F56" i="3"/>
  <c r="E56" i="3"/>
  <c r="D56" i="3"/>
  <c r="C56" i="3"/>
  <c r="G56" i="3"/>
  <c r="F55" i="3"/>
  <c r="E55" i="3"/>
  <c r="D55" i="3"/>
  <c r="C55" i="3"/>
  <c r="G55" i="3"/>
  <c r="F54" i="3"/>
  <c r="E54" i="3"/>
  <c r="D54" i="3"/>
  <c r="C54" i="3"/>
  <c r="F53" i="3"/>
  <c r="D53" i="3"/>
  <c r="C53" i="3"/>
  <c r="G53" i="3"/>
  <c r="E53" i="3"/>
  <c r="F52" i="3"/>
  <c r="E52" i="3"/>
  <c r="D52" i="3"/>
  <c r="C52" i="3"/>
  <c r="G52" i="3"/>
  <c r="F51" i="3"/>
  <c r="E51" i="3"/>
  <c r="D51" i="3"/>
  <c r="C51" i="3"/>
  <c r="F50" i="3"/>
  <c r="E50" i="3"/>
  <c r="D50" i="3"/>
  <c r="C50" i="3"/>
  <c r="G50" i="3"/>
  <c r="F49" i="3"/>
  <c r="D49" i="3"/>
  <c r="C49" i="3"/>
  <c r="G49" i="3"/>
  <c r="E49" i="3"/>
  <c r="F48" i="3"/>
  <c r="E48" i="3"/>
  <c r="D48" i="3"/>
  <c r="C48" i="3"/>
  <c r="F47" i="3"/>
  <c r="E47" i="3"/>
  <c r="D47" i="3"/>
  <c r="C47" i="3"/>
  <c r="G47" i="3"/>
  <c r="F46" i="3"/>
  <c r="E46" i="3"/>
  <c r="D46" i="3"/>
  <c r="C46" i="3"/>
  <c r="G46" i="3"/>
  <c r="F45" i="3"/>
  <c r="E45" i="3"/>
  <c r="D45" i="3"/>
  <c r="C45" i="3"/>
  <c r="G45" i="3"/>
  <c r="F44" i="3"/>
  <c r="D44" i="3"/>
  <c r="C44" i="3"/>
  <c r="G44" i="3"/>
  <c r="E44" i="3"/>
  <c r="F43" i="3"/>
  <c r="E43" i="3"/>
  <c r="D43" i="3"/>
  <c r="C43" i="3"/>
  <c r="F42" i="3"/>
  <c r="D42" i="3"/>
  <c r="C42" i="3"/>
  <c r="G42" i="3"/>
  <c r="E42" i="3"/>
  <c r="F41" i="3"/>
  <c r="D41" i="3"/>
  <c r="C41" i="3"/>
  <c r="G41" i="3"/>
  <c r="E41" i="3"/>
  <c r="F40" i="3"/>
  <c r="E40" i="3"/>
  <c r="D40" i="3"/>
  <c r="C40" i="3"/>
  <c r="F39" i="3"/>
  <c r="D39" i="3"/>
  <c r="C39" i="3"/>
  <c r="G39" i="3"/>
  <c r="E39" i="3"/>
  <c r="F38" i="3"/>
  <c r="E38" i="3"/>
  <c r="D38" i="3"/>
  <c r="C38" i="3"/>
  <c r="G38" i="3"/>
  <c r="F37" i="3"/>
  <c r="E37" i="3"/>
  <c r="D37" i="3"/>
  <c r="C37" i="3"/>
  <c r="G37" i="3"/>
  <c r="F36" i="3"/>
  <c r="E36" i="3"/>
  <c r="D36" i="3"/>
  <c r="C36" i="3"/>
  <c r="G36" i="3"/>
  <c r="F35" i="3"/>
  <c r="E35" i="3"/>
  <c r="D35" i="3"/>
  <c r="C35" i="3"/>
  <c r="G35" i="3"/>
  <c r="F34" i="3"/>
  <c r="E34" i="3"/>
  <c r="D34" i="3"/>
  <c r="C34" i="3"/>
  <c r="F33" i="3"/>
  <c r="E33" i="3"/>
  <c r="D33" i="3"/>
  <c r="C33" i="3"/>
  <c r="G33" i="3"/>
  <c r="F32" i="3"/>
  <c r="E32" i="3"/>
  <c r="D32" i="3"/>
  <c r="C32" i="3"/>
  <c r="G32" i="3"/>
  <c r="F31" i="3"/>
  <c r="E31" i="3"/>
  <c r="D31" i="3"/>
  <c r="C31" i="3"/>
  <c r="G31" i="3"/>
  <c r="F30" i="3"/>
  <c r="D30" i="3"/>
  <c r="C30" i="3"/>
  <c r="G30" i="3"/>
  <c r="E30" i="3"/>
  <c r="F29" i="3"/>
  <c r="D29" i="3"/>
  <c r="C29" i="3"/>
  <c r="G29" i="3"/>
  <c r="E29" i="3"/>
  <c r="F28" i="3"/>
  <c r="E28" i="3"/>
  <c r="D28" i="3"/>
  <c r="C28" i="3"/>
  <c r="F27" i="3"/>
  <c r="D27" i="3"/>
  <c r="C27" i="3"/>
  <c r="G27" i="3"/>
  <c r="E27" i="3"/>
  <c r="F26" i="3"/>
  <c r="D26" i="3"/>
  <c r="C26" i="3"/>
  <c r="G26" i="3"/>
  <c r="E26" i="3"/>
  <c r="F25" i="3"/>
  <c r="E25" i="3"/>
  <c r="D25" i="3"/>
  <c r="C25" i="3"/>
  <c r="F24" i="3"/>
  <c r="D24" i="3"/>
  <c r="C24" i="3"/>
  <c r="G24" i="3"/>
  <c r="E24" i="3"/>
  <c r="F23" i="3"/>
  <c r="E23" i="3"/>
  <c r="D23" i="3"/>
  <c r="C23" i="3"/>
  <c r="G23" i="3"/>
  <c r="F22" i="3"/>
  <c r="E22" i="3"/>
  <c r="D22" i="3"/>
  <c r="C22" i="3"/>
  <c r="G22" i="3"/>
  <c r="F21" i="3"/>
  <c r="E21" i="3"/>
  <c r="D21" i="3"/>
  <c r="C21" i="3"/>
  <c r="G21" i="3"/>
  <c r="F20" i="3"/>
  <c r="F5" i="3"/>
  <c r="F6" i="3"/>
  <c r="F7" i="3"/>
  <c r="F8" i="3"/>
  <c r="F9" i="3"/>
  <c r="F10" i="3"/>
  <c r="F11" i="3"/>
  <c r="F12" i="3"/>
  <c r="F13" i="3"/>
  <c r="F14" i="3"/>
  <c r="F15" i="3"/>
  <c r="F16" i="3"/>
  <c r="F17" i="3"/>
  <c r="F18" i="3"/>
  <c r="F19" i="3"/>
  <c r="F97" i="3"/>
  <c r="E20" i="3"/>
  <c r="D20" i="3"/>
  <c r="C20" i="3"/>
  <c r="E19" i="3"/>
  <c r="D19" i="3"/>
  <c r="C19" i="3"/>
  <c r="G19" i="3"/>
  <c r="E18" i="3"/>
  <c r="D18" i="3"/>
  <c r="C18" i="3"/>
  <c r="E17" i="3"/>
  <c r="D17" i="3"/>
  <c r="C17" i="3"/>
  <c r="G17" i="3"/>
  <c r="E16" i="3"/>
  <c r="D16" i="3"/>
  <c r="C16" i="3"/>
  <c r="G16" i="3"/>
  <c r="C5" i="3"/>
  <c r="C6" i="3"/>
  <c r="C7" i="3"/>
  <c r="C8" i="3"/>
  <c r="C9" i="3"/>
  <c r="C10" i="3"/>
  <c r="C11" i="3"/>
  <c r="C12" i="3"/>
  <c r="C13" i="3"/>
  <c r="C14" i="3"/>
  <c r="C15" i="3"/>
  <c r="C97" i="3"/>
  <c r="E15" i="3"/>
  <c r="D15" i="3"/>
  <c r="G15" i="3"/>
  <c r="E14" i="3"/>
  <c r="D14" i="3"/>
  <c r="E13" i="3"/>
  <c r="D13" i="3"/>
  <c r="G13" i="3"/>
  <c r="E12" i="3"/>
  <c r="D12" i="3"/>
  <c r="G12" i="3"/>
  <c r="E11" i="3"/>
  <c r="D11" i="3"/>
  <c r="E10" i="3"/>
  <c r="D10" i="3"/>
  <c r="G10" i="3"/>
  <c r="E9" i="3"/>
  <c r="D9" i="3"/>
  <c r="E8" i="3"/>
  <c r="D8" i="3"/>
  <c r="D7" i="3"/>
  <c r="G7" i="3"/>
  <c r="E7" i="3"/>
  <c r="D6" i="3"/>
  <c r="G6" i="3"/>
  <c r="E6" i="3"/>
  <c r="E5" i="3"/>
  <c r="D5" i="3"/>
  <c r="G5" i="3"/>
  <c r="BA97" i="1"/>
  <c r="BB97" i="1"/>
  <c r="AZ97" i="1"/>
  <c r="AY97" i="1"/>
  <c r="AX97" i="1"/>
  <c r="AW97" i="1"/>
  <c r="AV97" i="1"/>
  <c r="AQ97" i="1"/>
  <c r="AS97" i="1"/>
  <c r="AT97" i="1"/>
  <c r="AU97" i="1"/>
  <c r="AR97" i="1"/>
  <c r="C71" i="1"/>
  <c r="AO97" i="1"/>
  <c r="AP97" i="1"/>
  <c r="AN97" i="1"/>
  <c r="D5" i="1"/>
  <c r="D6" i="1"/>
  <c r="D7" i="1"/>
  <c r="D8" i="1"/>
  <c r="D9" i="1"/>
  <c r="C9" i="1"/>
  <c r="F9" i="1"/>
  <c r="G9" i="1"/>
  <c r="D10" i="1"/>
  <c r="D11" i="1"/>
  <c r="D12" i="1"/>
  <c r="C12" i="1"/>
  <c r="F12" i="1"/>
  <c r="G12" i="1"/>
  <c r="D13" i="1"/>
  <c r="D14" i="1"/>
  <c r="C14" i="1"/>
  <c r="F14" i="1"/>
  <c r="G14" i="1"/>
  <c r="D15" i="1"/>
  <c r="D16" i="1"/>
  <c r="D17" i="1"/>
  <c r="C17" i="1"/>
  <c r="F17" i="1"/>
  <c r="G17" i="1"/>
  <c r="D18" i="1"/>
  <c r="C18" i="1"/>
  <c r="F18" i="1"/>
  <c r="G18" i="1"/>
  <c r="D19" i="1"/>
  <c r="D20" i="1"/>
  <c r="C20" i="1"/>
  <c r="F20" i="1"/>
  <c r="G20" i="1"/>
  <c r="D21" i="1"/>
  <c r="D22" i="1"/>
  <c r="D23" i="1"/>
  <c r="C23" i="1"/>
  <c r="F23" i="1"/>
  <c r="G23" i="1"/>
  <c r="D24" i="1"/>
  <c r="D25" i="1"/>
  <c r="D26" i="1"/>
  <c r="C26" i="1"/>
  <c r="F26" i="1"/>
  <c r="G26" i="1"/>
  <c r="D27" i="1"/>
  <c r="D28" i="1"/>
  <c r="D29" i="1"/>
  <c r="D30" i="1"/>
  <c r="D31" i="1"/>
  <c r="C31" i="1"/>
  <c r="F31" i="1"/>
  <c r="G31" i="1"/>
  <c r="D32" i="1"/>
  <c r="D33" i="1"/>
  <c r="D34" i="1"/>
  <c r="D35" i="1"/>
  <c r="C35" i="1"/>
  <c r="F35" i="1"/>
  <c r="G35" i="1"/>
  <c r="D36" i="1"/>
  <c r="D37" i="1"/>
  <c r="D38" i="1"/>
  <c r="D39" i="1"/>
  <c r="C39" i="1"/>
  <c r="F39" i="1"/>
  <c r="G39" i="1"/>
  <c r="D40" i="1"/>
  <c r="D41" i="1"/>
  <c r="D42" i="1"/>
  <c r="C42" i="1"/>
  <c r="F42" i="1"/>
  <c r="G42" i="1"/>
  <c r="D43" i="1"/>
  <c r="D44" i="1"/>
  <c r="D45" i="1"/>
  <c r="D46" i="1"/>
  <c r="C46" i="1"/>
  <c r="F46" i="1"/>
  <c r="G46" i="1"/>
  <c r="D47" i="1"/>
  <c r="C47" i="1"/>
  <c r="F47" i="1"/>
  <c r="G47" i="1"/>
  <c r="D48" i="1"/>
  <c r="C48" i="1"/>
  <c r="F48" i="1"/>
  <c r="G48" i="1"/>
  <c r="D49" i="1"/>
  <c r="D50" i="1"/>
  <c r="C50" i="1"/>
  <c r="F50" i="1"/>
  <c r="G50" i="1"/>
  <c r="D51" i="1"/>
  <c r="D52" i="1"/>
  <c r="C52" i="1"/>
  <c r="F52" i="1"/>
  <c r="G52" i="1"/>
  <c r="D53" i="1"/>
  <c r="C53" i="1"/>
  <c r="F53" i="1"/>
  <c r="G53" i="1"/>
  <c r="D54" i="1"/>
  <c r="D55" i="1"/>
  <c r="D56" i="1"/>
  <c r="C56" i="1"/>
  <c r="F56" i="1"/>
  <c r="G56" i="1"/>
  <c r="D57" i="1"/>
  <c r="C57" i="1"/>
  <c r="F57" i="1"/>
  <c r="G57" i="1"/>
  <c r="D58" i="1"/>
  <c r="D59" i="1"/>
  <c r="D60" i="1"/>
  <c r="C60" i="1"/>
  <c r="F60" i="1"/>
  <c r="G60" i="1"/>
  <c r="D61" i="1"/>
  <c r="D62" i="1"/>
  <c r="D63" i="1"/>
  <c r="D64" i="1"/>
  <c r="D65" i="1"/>
  <c r="D66" i="1"/>
  <c r="D67" i="1"/>
  <c r="D68" i="1"/>
  <c r="D69" i="1"/>
  <c r="C69" i="1"/>
  <c r="F69" i="1"/>
  <c r="G69" i="1"/>
  <c r="D70" i="1"/>
  <c r="D71" i="1"/>
  <c r="D72" i="1"/>
  <c r="C72" i="1"/>
  <c r="F72" i="1"/>
  <c r="G72" i="1"/>
  <c r="D73" i="1"/>
  <c r="D74" i="1"/>
  <c r="C74" i="1"/>
  <c r="F74" i="1"/>
  <c r="G74" i="1"/>
  <c r="D75" i="1"/>
  <c r="C75" i="1"/>
  <c r="F75" i="1"/>
  <c r="G75" i="1"/>
  <c r="D76" i="1"/>
  <c r="D77" i="1"/>
  <c r="D78" i="1"/>
  <c r="C78" i="1"/>
  <c r="F78" i="1"/>
  <c r="G78" i="1"/>
  <c r="D79" i="1"/>
  <c r="D80" i="1"/>
  <c r="D81" i="1"/>
  <c r="D82" i="1"/>
  <c r="C82" i="1"/>
  <c r="F82" i="1"/>
  <c r="G82" i="1"/>
  <c r="D83" i="1"/>
  <c r="C83" i="1"/>
  <c r="F83" i="1"/>
  <c r="G83" i="1"/>
  <c r="D84" i="1"/>
  <c r="D85" i="1"/>
  <c r="D86" i="1"/>
  <c r="C86" i="1"/>
  <c r="F86" i="1"/>
  <c r="G86" i="1"/>
  <c r="D87" i="1"/>
  <c r="D88" i="1"/>
  <c r="C88" i="1"/>
  <c r="F88" i="1"/>
  <c r="G88" i="1"/>
  <c r="D89" i="1"/>
  <c r="C89" i="1"/>
  <c r="F89" i="1"/>
  <c r="G89" i="1"/>
  <c r="D90" i="1"/>
  <c r="D91" i="1"/>
  <c r="D92" i="1"/>
  <c r="D93" i="1"/>
  <c r="C93" i="1"/>
  <c r="F93" i="1"/>
  <c r="G93" i="1"/>
  <c r="D94" i="1"/>
  <c r="D95" i="1"/>
  <c r="D96" i="1"/>
  <c r="C96" i="1"/>
  <c r="F96" i="1"/>
  <c r="G96" i="1"/>
  <c r="F5" i="1"/>
  <c r="E96" i="1"/>
  <c r="F95" i="1"/>
  <c r="E95" i="1"/>
  <c r="F94" i="1"/>
  <c r="E94" i="1"/>
  <c r="E93" i="1"/>
  <c r="F92" i="1"/>
  <c r="E92" i="1"/>
  <c r="F91" i="1"/>
  <c r="C91" i="1"/>
  <c r="G91" i="1"/>
  <c r="E91" i="1"/>
  <c r="F90" i="1"/>
  <c r="E90" i="1"/>
  <c r="E89" i="1"/>
  <c r="E88" i="1"/>
  <c r="F87" i="1"/>
  <c r="C87" i="1"/>
  <c r="G87" i="1"/>
  <c r="E87" i="1"/>
  <c r="E86" i="1"/>
  <c r="F85" i="1"/>
  <c r="E85" i="1"/>
  <c r="F84" i="1"/>
  <c r="E84" i="1"/>
  <c r="E83" i="1"/>
  <c r="E82" i="1"/>
  <c r="F81" i="1"/>
  <c r="C81" i="1"/>
  <c r="G81" i="1"/>
  <c r="E81" i="1"/>
  <c r="F80" i="1"/>
  <c r="E80" i="1"/>
  <c r="F79" i="1"/>
  <c r="E79" i="1"/>
  <c r="E78" i="1"/>
  <c r="F77" i="1"/>
  <c r="E77" i="1"/>
  <c r="F76" i="1"/>
  <c r="E76" i="1"/>
  <c r="E75" i="1"/>
  <c r="E74" i="1"/>
  <c r="F73" i="1"/>
  <c r="C73" i="1"/>
  <c r="G73" i="1"/>
  <c r="E73" i="1"/>
  <c r="E72" i="1"/>
  <c r="F71" i="1"/>
  <c r="G71" i="1"/>
  <c r="E71" i="1"/>
  <c r="F70" i="1"/>
  <c r="E70" i="1"/>
  <c r="E69" i="1"/>
  <c r="F68" i="1"/>
  <c r="E68" i="1"/>
  <c r="F67" i="1"/>
  <c r="E67" i="1"/>
  <c r="F66" i="1"/>
  <c r="E66" i="1"/>
  <c r="F65" i="1"/>
  <c r="E65" i="1"/>
  <c r="F64" i="1"/>
  <c r="E64" i="1"/>
  <c r="F63" i="1"/>
  <c r="C63" i="1"/>
  <c r="G63" i="1"/>
  <c r="E63" i="1"/>
  <c r="F62" i="1"/>
  <c r="E62" i="1"/>
  <c r="F61" i="1"/>
  <c r="E61" i="1"/>
  <c r="E60" i="1"/>
  <c r="F59" i="1"/>
  <c r="C59" i="1"/>
  <c r="G59" i="1"/>
  <c r="E59" i="1"/>
  <c r="F58" i="1"/>
  <c r="E58" i="1"/>
  <c r="E57" i="1"/>
  <c r="E56" i="1"/>
  <c r="F55" i="1"/>
  <c r="E55" i="1"/>
  <c r="F54" i="1"/>
  <c r="E54" i="1"/>
  <c r="E53" i="1"/>
  <c r="E52" i="1"/>
  <c r="F51" i="1"/>
  <c r="E51" i="1"/>
  <c r="E50" i="1"/>
  <c r="F49" i="1"/>
  <c r="E49" i="1"/>
  <c r="E48" i="1"/>
  <c r="E47" i="1"/>
  <c r="E46" i="1"/>
  <c r="F45" i="1"/>
  <c r="E45" i="1"/>
  <c r="F44" i="1"/>
  <c r="C44" i="1"/>
  <c r="G44" i="1"/>
  <c r="E44" i="1"/>
  <c r="F43" i="1"/>
  <c r="E43" i="1"/>
  <c r="E42" i="1"/>
  <c r="F41" i="1"/>
  <c r="E41" i="1"/>
  <c r="F40" i="1"/>
  <c r="C40" i="1"/>
  <c r="G40" i="1"/>
  <c r="E40" i="1"/>
  <c r="E39" i="1"/>
  <c r="F38" i="1"/>
  <c r="E38" i="1"/>
  <c r="F37" i="1"/>
  <c r="E37" i="1"/>
  <c r="F36" i="1"/>
  <c r="E36" i="1"/>
  <c r="E35" i="1"/>
  <c r="F34" i="1"/>
  <c r="C34" i="1"/>
  <c r="G34" i="1"/>
  <c r="E34" i="1"/>
  <c r="F33" i="1"/>
  <c r="E33" i="1"/>
  <c r="F32" i="1"/>
  <c r="C32" i="1"/>
  <c r="G32" i="1"/>
  <c r="E32" i="1"/>
  <c r="E31" i="1"/>
  <c r="F30" i="1"/>
  <c r="C30" i="1"/>
  <c r="G30" i="1"/>
  <c r="E30" i="1"/>
  <c r="F29" i="1"/>
  <c r="E29" i="1"/>
  <c r="F28" i="1"/>
  <c r="C28" i="1"/>
  <c r="G28" i="1"/>
  <c r="E28" i="1"/>
  <c r="F27" i="1"/>
  <c r="E27" i="1"/>
  <c r="E26" i="1"/>
  <c r="F25" i="1"/>
  <c r="E25" i="1"/>
  <c r="F24" i="1"/>
  <c r="E24" i="1"/>
  <c r="E23" i="1"/>
  <c r="F22" i="1"/>
  <c r="E22" i="1"/>
  <c r="F21" i="1"/>
  <c r="E21" i="1"/>
  <c r="E20" i="1"/>
  <c r="F19" i="1"/>
  <c r="E19" i="1"/>
  <c r="E18" i="1"/>
  <c r="E17" i="1"/>
  <c r="F16" i="1"/>
  <c r="C16" i="1"/>
  <c r="G16" i="1"/>
  <c r="E16" i="1"/>
  <c r="F15" i="1"/>
  <c r="E15" i="1"/>
  <c r="E14" i="1"/>
  <c r="F13" i="1"/>
  <c r="E13" i="1"/>
  <c r="E12" i="1"/>
  <c r="F11" i="1"/>
  <c r="C11" i="1"/>
  <c r="G11" i="1"/>
  <c r="E11" i="1"/>
  <c r="F10" i="1"/>
  <c r="E10" i="1"/>
  <c r="E9" i="1"/>
  <c r="F8" i="1"/>
  <c r="E8" i="1"/>
  <c r="F7" i="1"/>
  <c r="E7" i="1"/>
  <c r="F6" i="1"/>
  <c r="E6" i="1"/>
  <c r="E5" i="1"/>
  <c r="E97" i="1"/>
  <c r="C5" i="1"/>
  <c r="C95" i="1"/>
  <c r="C94" i="1"/>
  <c r="C92" i="1"/>
  <c r="C90" i="1"/>
  <c r="C85" i="1"/>
  <c r="G85" i="1"/>
  <c r="C84" i="1"/>
  <c r="C80" i="1"/>
  <c r="G80" i="1"/>
  <c r="C79" i="1"/>
  <c r="C77" i="1"/>
  <c r="C76" i="1"/>
  <c r="G76" i="1"/>
  <c r="C70" i="1"/>
  <c r="C68" i="1"/>
  <c r="C67" i="1"/>
  <c r="G67" i="1"/>
  <c r="C66" i="1"/>
  <c r="C65" i="1"/>
  <c r="C64" i="1"/>
  <c r="C62" i="1"/>
  <c r="C61" i="1"/>
  <c r="G61" i="1"/>
  <c r="C58" i="1"/>
  <c r="G58" i="1"/>
  <c r="C55" i="1"/>
  <c r="G55" i="1"/>
  <c r="C54" i="1"/>
  <c r="G54" i="1"/>
  <c r="C51" i="1"/>
  <c r="G51" i="1"/>
  <c r="C49" i="1"/>
  <c r="G49" i="1"/>
  <c r="C45" i="1"/>
  <c r="G45" i="1"/>
  <c r="C43" i="1"/>
  <c r="C41" i="1"/>
  <c r="G41" i="1"/>
  <c r="C38" i="1"/>
  <c r="C37" i="1"/>
  <c r="G37" i="1"/>
  <c r="C36" i="1"/>
  <c r="C33" i="1"/>
  <c r="C29" i="1"/>
  <c r="G29" i="1"/>
  <c r="C27" i="1"/>
  <c r="G27" i="1"/>
  <c r="C25" i="1"/>
  <c r="C24" i="1"/>
  <c r="G24" i="1"/>
  <c r="C22" i="1"/>
  <c r="C21" i="1"/>
  <c r="G21" i="1"/>
  <c r="C19" i="1"/>
  <c r="G19" i="1"/>
  <c r="C15" i="1"/>
  <c r="C13" i="1"/>
  <c r="G13" i="1"/>
  <c r="C10" i="1"/>
  <c r="G10" i="1"/>
  <c r="C8" i="1"/>
  <c r="C7" i="1"/>
  <c r="C6" i="1"/>
  <c r="C97" i="1"/>
  <c r="G8" i="3"/>
  <c r="G43" i="3"/>
  <c r="G51" i="3"/>
  <c r="G86" i="3"/>
  <c r="G14" i="3"/>
  <c r="G62" i="1"/>
  <c r="G64" i="1"/>
  <c r="E97" i="3"/>
  <c r="G92" i="1"/>
  <c r="G90" i="1"/>
  <c r="G70" i="1"/>
  <c r="G22" i="1"/>
  <c r="G5" i="1"/>
  <c r="G28" i="3"/>
  <c r="G94" i="1"/>
  <c r="G84" i="1"/>
  <c r="G8" i="1"/>
  <c r="G36" i="1"/>
  <c r="G68" i="1"/>
  <c r="F97" i="1"/>
  <c r="G77" i="1"/>
  <c r="G65" i="1"/>
  <c r="G33" i="1"/>
  <c r="G25" i="1"/>
  <c r="D97" i="1"/>
  <c r="G98" i="1"/>
  <c r="G38" i="1"/>
  <c r="G66" i="1"/>
  <c r="G95" i="1"/>
  <c r="G79" i="1"/>
  <c r="G43" i="1"/>
  <c r="G15" i="1"/>
  <c r="G7" i="1"/>
  <c r="G9" i="3"/>
  <c r="G11" i="3"/>
  <c r="G18" i="3"/>
  <c r="G25" i="3"/>
  <c r="G34" i="3"/>
  <c r="G40" i="3"/>
  <c r="G48" i="3"/>
  <c r="G54" i="3"/>
  <c r="G61" i="3"/>
  <c r="G67" i="3"/>
  <c r="G74" i="3"/>
  <c r="G81" i="3"/>
  <c r="G85" i="3"/>
  <c r="G87" i="3"/>
  <c r="G94" i="3"/>
  <c r="G90" i="3"/>
  <c r="D97" i="3"/>
  <c r="G96" i="4"/>
  <c r="G84" i="4"/>
  <c r="G20" i="4"/>
  <c r="G87" i="4"/>
  <c r="G63" i="4"/>
  <c r="G89" i="4"/>
  <c r="G46" i="4"/>
  <c r="G79" i="4"/>
  <c r="G76" i="4"/>
  <c r="G11" i="4"/>
  <c r="G18" i="4"/>
  <c r="G74" i="4"/>
  <c r="G23" i="4"/>
  <c r="G94" i="4"/>
  <c r="G16" i="4"/>
  <c r="G85" i="4"/>
  <c r="G20" i="3"/>
  <c r="G97" i="3"/>
  <c r="G6" i="4"/>
  <c r="G6" i="1"/>
  <c r="G97" i="1"/>
  <c r="G14" i="4"/>
  <c r="BF104" i="4"/>
  <c r="BF98" i="4"/>
  <c r="BE105" i="4"/>
  <c r="G58" i="4"/>
  <c r="G93" i="4"/>
  <c r="G73" i="4"/>
  <c r="G5" i="4"/>
  <c r="G12" i="4"/>
  <c r="G50" i="4"/>
  <c r="G40" i="4"/>
  <c r="G33" i="4"/>
  <c r="G13" i="4"/>
  <c r="G78" i="4"/>
  <c r="G25" i="4"/>
  <c r="G54" i="4"/>
  <c r="G91" i="4"/>
  <c r="G77" i="4"/>
  <c r="G75" i="4"/>
  <c r="G24" i="4"/>
  <c r="G9" i="4"/>
  <c r="F97" i="4"/>
  <c r="C97" i="4"/>
  <c r="E97" i="4"/>
  <c r="D97" i="4"/>
  <c r="G97" i="4"/>
  <c r="G47" i="5"/>
  <c r="G94" i="5"/>
  <c r="G93" i="5"/>
  <c r="G88" i="5"/>
  <c r="G33" i="5" l="1"/>
  <c r="G37" i="5"/>
  <c r="G15" i="5"/>
  <c r="G40" i="5"/>
  <c r="G39" i="5"/>
  <c r="G83" i="5"/>
  <c r="G73" i="5"/>
  <c r="G22" i="5"/>
  <c r="G45" i="5"/>
  <c r="G12" i="5"/>
  <c r="G16" i="5"/>
  <c r="G95" i="5"/>
  <c r="G48" i="5"/>
  <c r="G14" i="5"/>
  <c r="G25" i="5"/>
  <c r="G68" i="5"/>
  <c r="G21" i="5"/>
  <c r="G71" i="5"/>
  <c r="G54" i="5"/>
  <c r="G18" i="5"/>
  <c r="G51" i="5"/>
  <c r="G29" i="5"/>
  <c r="G58" i="5"/>
  <c r="G92" i="5"/>
  <c r="G46" i="5"/>
  <c r="G74" i="5"/>
  <c r="G69" i="5"/>
  <c r="G9" i="5"/>
  <c r="G26" i="5"/>
  <c r="G10" i="5"/>
  <c r="G32" i="5"/>
  <c r="G52" i="5"/>
  <c r="G87" i="5"/>
  <c r="G38" i="5"/>
  <c r="G57" i="5"/>
  <c r="G60" i="5"/>
  <c r="G82" i="5"/>
  <c r="G78" i="5"/>
  <c r="G67" i="5"/>
  <c r="G59" i="5"/>
  <c r="G63" i="5"/>
  <c r="G55" i="5"/>
  <c r="G35" i="5"/>
  <c r="G64" i="5"/>
  <c r="G24" i="5"/>
  <c r="G49" i="5"/>
  <c r="G5" i="5"/>
  <c r="G85" i="5"/>
  <c r="G30" i="5"/>
  <c r="G61" i="5"/>
  <c r="G86" i="5"/>
  <c r="G91" i="5"/>
  <c r="G34" i="5"/>
  <c r="G36" i="5"/>
  <c r="G20" i="5"/>
  <c r="G89" i="5"/>
  <c r="G76" i="5"/>
  <c r="G75" i="5"/>
  <c r="G53" i="5"/>
  <c r="G62" i="5"/>
  <c r="G66" i="5"/>
  <c r="G23" i="5"/>
  <c r="G90" i="5"/>
  <c r="G28" i="5"/>
  <c r="G19" i="5"/>
  <c r="G41" i="5"/>
  <c r="G43" i="5"/>
  <c r="G17" i="5"/>
  <c r="G27" i="5"/>
  <c r="G11" i="5"/>
  <c r="G13" i="5"/>
  <c r="E97" i="5"/>
  <c r="G80" i="5"/>
  <c r="C97" i="5"/>
  <c r="G44" i="5"/>
  <c r="F97" i="5"/>
  <c r="G50" i="5"/>
  <c r="D97" i="5"/>
  <c r="G97" i="5" l="1"/>
</calcChain>
</file>

<file path=xl/comments1.xml><?xml version="1.0" encoding="utf-8"?>
<comments xmlns="http://schemas.openxmlformats.org/spreadsheetml/2006/main">
  <authors>
    <author>DoBe</author>
    <author>Z61t</author>
  </authors>
  <commentList>
    <comment ref="AZ5" authorId="0">
      <text>
        <r>
          <rPr>
            <b/>
            <sz val="9"/>
            <color indexed="81"/>
            <rFont val="Tahoma"/>
            <family val="2"/>
          </rPr>
          <t>86/2/13 trần thái tông st</t>
        </r>
      </text>
    </comment>
    <comment ref="BA5" authorId="0">
      <text>
        <r>
          <rPr>
            <sz val="11"/>
            <color theme="1"/>
            <rFont val="Calibri"/>
            <family val="2"/>
            <scheme val="minor"/>
          </rPr>
          <t>45/25/20/16 trần thái tông ps</t>
        </r>
      </text>
    </comment>
    <comment ref="AV6" authorId="0">
      <text>
        <r>
          <rPr>
            <b/>
            <sz val="9"/>
            <color indexed="81"/>
            <rFont val="Tahoma"/>
            <family val="2"/>
          </rPr>
          <t>35/14 nguyễn phúc chu ST (TB)</t>
        </r>
      </text>
    </comment>
    <comment ref="AZ6" authorId="1">
      <text>
        <r>
          <rPr>
            <b/>
            <sz val="9"/>
            <color indexed="81"/>
            <rFont val="Tahoma"/>
            <family val="2"/>
          </rPr>
          <t>68 nguyễn phúc chu ST</t>
        </r>
      </text>
    </comment>
    <comment ref="BC6" authorId="0">
      <text>
        <r>
          <rPr>
            <b/>
            <sz val="9"/>
            <color indexed="81"/>
            <rFont val="Tahoma"/>
            <family val="2"/>
          </rPr>
          <t>181 nguyễn phúc chu da cải tạo ống
154/4/109 nguyễn phúc chu nhà thầu sửa nhập vô ko bể</t>
        </r>
      </text>
    </comment>
    <comment ref="AV7" authorId="0">
      <text>
        <r>
          <rPr>
            <b/>
            <sz val="9"/>
            <color indexed="81"/>
            <rFont val="Tahoma"/>
            <family val="2"/>
          </rPr>
          <t>15/49 phan huy ích ST (TB)</t>
        </r>
      </text>
    </comment>
    <comment ref="AY7" authorId="0">
      <text>
        <r>
          <rPr>
            <b/>
            <sz val="9"/>
            <color indexed="81"/>
            <rFont val="Tahoma"/>
            <family val="2"/>
          </rPr>
          <t>51/34/30 cống lỡ</t>
        </r>
      </text>
    </comment>
    <comment ref="AZ7" authorId="1">
      <text>
        <r>
          <rPr>
            <b/>
            <sz val="9"/>
            <color indexed="81"/>
            <rFont val="Tahoma"/>
            <family val="2"/>
          </rPr>
          <t>72/9B huỳnh văn nghệ ST ngày 12,13/12/2015 dạng TB</t>
        </r>
      </text>
    </comment>
    <comment ref="AN8" authorId="0">
      <text>
        <r>
          <rPr>
            <b/>
            <sz val="9"/>
            <color indexed="81"/>
            <rFont val="Tahoma"/>
            <family val="2"/>
          </rPr>
          <t>408/5 khóa con cóc</t>
        </r>
      </text>
    </comment>
    <comment ref="AU8" authorId="0">
      <text>
        <r>
          <rPr>
            <b/>
            <sz val="9"/>
            <color indexed="81"/>
            <rFont val="Tahoma"/>
            <family val="2"/>
          </rPr>
          <t>356/19 phạm văn bạch</t>
        </r>
      </text>
    </comment>
    <comment ref="AJ9" authorId="0">
      <text>
        <r>
          <rPr>
            <b/>
            <sz val="9"/>
            <color indexed="81"/>
            <rFont val="Tahoma"/>
            <family val="2"/>
          </rPr>
          <t>2 điểm khắc phục tạm</t>
        </r>
      </text>
    </comment>
    <comment ref="AZ10" authorId="1">
      <text>
        <r>
          <rPr>
            <b/>
            <sz val="9"/>
            <color indexed="81"/>
            <rFont val="Tahoma"/>
            <family val="2"/>
          </rPr>
          <t>4 cửu long ST</t>
        </r>
      </text>
    </comment>
    <comment ref="AF11" authorId="0">
      <text>
        <r>
          <rPr>
            <b/>
            <sz val="9"/>
            <color indexed="81"/>
            <rFont val="Tahoma"/>
            <family val="2"/>
          </rPr>
          <t>71 trần quốc hoàn sửa tạm do đường mới</t>
        </r>
      </text>
    </comment>
    <comment ref="AR12" authorId="0">
      <text>
        <r>
          <rPr>
            <b/>
            <sz val="9"/>
            <color indexed="81"/>
            <rFont val="Tahoma"/>
            <family val="2"/>
          </rPr>
          <t>234A cộng hòa sửa tạm do chủ nhà ko cho đào trong nhà</t>
        </r>
      </text>
    </comment>
    <comment ref="I13" authorId="0">
      <text>
        <r>
          <rPr>
            <b/>
            <sz val="9"/>
            <color indexed="81"/>
            <rFont val="Tahoma"/>
            <family val="2"/>
          </rPr>
          <t>90 nhất chi mai năm 2014</t>
        </r>
      </text>
    </comment>
    <comment ref="AR13" authorId="0">
      <text>
        <r>
          <rPr>
            <b/>
            <sz val="9"/>
            <color indexed="81"/>
            <rFont val="Tahoma"/>
            <family val="2"/>
          </rPr>
          <t>43/3 ngô bệ khắc phục tạm</t>
        </r>
      </text>
    </comment>
    <comment ref="AV13" authorId="0">
      <text>
        <r>
          <rPr>
            <b/>
            <sz val="9"/>
            <color indexed="81"/>
            <rFont val="Tahoma"/>
            <family val="2"/>
          </rPr>
          <t>35 nhất chi mai ST
90 nhất chi mai ST</t>
        </r>
      </text>
    </comment>
    <comment ref="AN14" authorId="0">
      <text>
        <r>
          <rPr>
            <b/>
            <sz val="9"/>
            <color indexed="81"/>
            <rFont val="Tahoma"/>
            <family val="2"/>
          </rPr>
          <t>B38(B40) bạch đằng</t>
        </r>
      </text>
    </comment>
    <comment ref="AR14" authorId="0">
      <text>
        <r>
          <rPr>
            <b/>
            <sz val="9"/>
            <color indexed="81"/>
            <rFont val="Tahoma"/>
            <family val="2"/>
          </rPr>
          <t>2A/66 Bạch Đằng sửa tạm
54C1 bạch đằng</t>
        </r>
      </text>
    </comment>
    <comment ref="AV14" authorId="0">
      <text>
        <r>
          <rPr>
            <b/>
            <sz val="9"/>
            <color indexed="81"/>
            <rFont val="Tahoma"/>
            <family val="2"/>
          </rPr>
          <t>B46 bạch đằng ST
165B bạch đằng ST</t>
        </r>
      </text>
    </comment>
    <comment ref="AZ14" authorId="0">
      <text>
        <r>
          <rPr>
            <b/>
            <sz val="9"/>
            <color indexed="81"/>
            <rFont val="Tahoma"/>
            <family val="2"/>
          </rPr>
          <t>B10 Bạch Đằng ST
B8 Bạch Đằng ST</t>
        </r>
      </text>
    </comment>
    <comment ref="BC14" authorId="1">
      <text>
        <r>
          <rPr>
            <b/>
            <sz val="9"/>
            <color indexed="81"/>
            <rFont val="Tahoma"/>
            <family val="2"/>
          </rPr>
          <t>B8A bạch đằng đào ko bể chung phui với B8</t>
        </r>
      </text>
    </comment>
    <comment ref="G15" authorId="0">
      <text>
        <r>
          <rPr>
            <b/>
            <sz val="9"/>
            <color indexed="81"/>
            <rFont val="Tahoma"/>
            <family val="2"/>
          </rPr>
          <t>283,299 hoàng văn thụ cấm đào</t>
        </r>
      </text>
    </comment>
    <comment ref="AJ15" authorId="0">
      <text>
        <r>
          <rPr>
            <b/>
            <sz val="9"/>
            <color indexed="81"/>
            <rFont val="Tahoma"/>
            <family val="2"/>
          </rPr>
          <t>1 diem khac phuc tam</t>
        </r>
      </text>
    </comment>
    <comment ref="AQ15" authorId="0">
      <text>
        <r>
          <rPr>
            <b/>
            <sz val="9"/>
            <color indexed="81"/>
            <rFont val="Tahoma"/>
            <family val="2"/>
          </rPr>
          <t>26A,26B da cải tạo ống</t>
        </r>
      </text>
    </comment>
    <comment ref="AR15" authorId="0">
      <text>
        <r>
          <rPr>
            <b/>
            <sz val="9"/>
            <color indexed="81"/>
            <rFont val="Tahoma"/>
            <family val="2"/>
          </rPr>
          <t>338 LÊ VĂN SỸ</t>
        </r>
      </text>
    </comment>
    <comment ref="AU15" authorId="0">
      <text>
        <r>
          <rPr>
            <b/>
            <sz val="9"/>
            <color indexed="81"/>
            <rFont val="Tahoma"/>
            <family val="2"/>
          </rPr>
          <t>12 bùi thị xuân da cải tạo ống
403/2/6;403/2/8;403/3;403/4 lê văn sỹ
71/12;71/14 bùi thị xuân</t>
        </r>
      </text>
    </comment>
    <comment ref="AV15" authorId="0">
      <text>
        <r>
          <rPr>
            <b/>
            <sz val="9"/>
            <color indexed="81"/>
            <rFont val="Tahoma"/>
            <family val="2"/>
          </rPr>
          <t>385/30,385/32 nguyễn trọng tuyển ko thay khóa góc
385/5 nguyễn trọng tuyển ST
385/11,
265B hoàng văn thụ ST</t>
        </r>
      </text>
    </comment>
    <comment ref="AW15" authorId="0">
      <text>
        <r>
          <rPr>
            <b/>
            <sz val="9"/>
            <color indexed="81"/>
            <rFont val="Tahoma"/>
            <family val="2"/>
          </rPr>
          <t>385/5 nguyễn trọng tuyển ps
385/15/3 nguyễn trọng tuyển ps
385/11,385/13 nguyễn trọng tuyển ps</t>
        </r>
      </text>
    </comment>
    <comment ref="AX15" authorId="0">
      <text>
        <r>
          <rPr>
            <b/>
            <sz val="9"/>
            <color indexed="81"/>
            <rFont val="Tahoma"/>
            <family val="2"/>
          </rPr>
          <t>265C Hoàng Văn Thụ khắc phục tạm</t>
        </r>
      </text>
    </comment>
    <comment ref="AY15" authorId="0">
      <text>
        <r>
          <rPr>
            <b/>
            <sz val="9"/>
            <color indexed="81"/>
            <rFont val="Tahoma"/>
            <family val="2"/>
          </rPr>
          <t xml:space="preserve">423/1 lê văn sỹ
387Bis lê văn sỹ
387/8 lê văn sỹ
</t>
        </r>
      </text>
    </comment>
    <comment ref="AZ15" authorId="1">
      <text>
        <r>
          <rPr>
            <b/>
            <sz val="9"/>
            <color indexed="81"/>
            <rFont val="Tahoma"/>
            <family val="2"/>
          </rPr>
          <t>265B, 299 hoàng văn thụ ST</t>
        </r>
      </text>
    </comment>
    <comment ref="BC15" authorId="0">
      <text>
        <r>
          <rPr>
            <b/>
            <sz val="9"/>
            <color indexed="81"/>
            <rFont val="Tahoma"/>
            <family val="2"/>
          </rPr>
          <t>367/8 nguyễn trọng tuyển</t>
        </r>
      </text>
    </comment>
    <comment ref="AJ16" authorId="0">
      <text>
        <r>
          <rPr>
            <b/>
            <sz val="9"/>
            <color indexed="81"/>
            <rFont val="Tahoma"/>
            <family val="2"/>
          </rPr>
          <t>282 lê văn sỹ ST</t>
        </r>
      </text>
    </comment>
    <comment ref="AN16" authorId="0">
      <text>
        <r>
          <rPr>
            <b/>
            <sz val="9"/>
            <color indexed="81"/>
            <rFont val="Tahoma"/>
            <family val="2"/>
          </rPr>
          <t>208A-C lê văn sỹ khắc phục tạm</t>
        </r>
      </text>
    </comment>
    <comment ref="AR16" authorId="0">
      <text>
        <r>
          <rPr>
            <b/>
            <sz val="9"/>
            <color indexed="81"/>
            <rFont val="Tahoma"/>
            <family val="2"/>
          </rPr>
          <t>206-208 lê văn sỹ khắc phục tạm do đang trong da cải tạo ống
238 lê văn sỹ khắc phục tạm</t>
        </r>
      </text>
    </comment>
    <comment ref="AV16" authorId="0">
      <text>
        <r>
          <rPr>
            <b/>
            <sz val="9"/>
            <color indexed="81"/>
            <rFont val="Tahoma"/>
            <family val="2"/>
          </rPr>
          <t>280 LÊ VĂN SỸ ST
228B LÊ VĂN SỸ ST
236K,236A/6-8 lê văn sỹ ST</t>
        </r>
      </text>
    </comment>
    <comment ref="AZ16" authorId="0">
      <text>
        <r>
          <rPr>
            <b/>
            <sz val="9"/>
            <color indexed="81"/>
            <rFont val="Tahoma"/>
            <family val="2"/>
          </rPr>
          <t>26A tân canh ST(TB)
212B lê văn sỹ ST
343/42 nguyễn trọng tuyển st</t>
        </r>
      </text>
    </comment>
    <comment ref="BC16" authorId="0">
      <text>
        <r>
          <rPr>
            <b/>
            <sz val="9"/>
            <color indexed="81"/>
            <rFont val="Tahoma"/>
            <family val="2"/>
          </rPr>
          <t>100 đặng văn ngữ đào</t>
        </r>
      </text>
    </comment>
    <comment ref="AQ17" authorId="0">
      <text>
        <r>
          <rPr>
            <b/>
            <sz val="9"/>
            <color indexed="81"/>
            <rFont val="Tahoma"/>
            <family val="2"/>
          </rPr>
          <t>120,47,83 bùi thị xuân da cải tạo ống</t>
        </r>
      </text>
    </comment>
    <comment ref="AW17" authorId="0">
      <text>
        <r>
          <rPr>
            <b/>
            <sz val="9"/>
            <color indexed="81"/>
            <rFont val="Tahoma"/>
            <family val="2"/>
          </rPr>
          <t>30 tân sơn hòa ps</t>
        </r>
      </text>
    </comment>
    <comment ref="AZ18" authorId="1">
      <text>
        <r>
          <rPr>
            <b/>
            <sz val="9"/>
            <color indexed="81"/>
            <rFont val="Tahoma"/>
            <family val="2"/>
          </rPr>
          <t>29 phạm văn hai đã ST dạng TB</t>
        </r>
      </text>
    </comment>
    <comment ref="BC18" authorId="0">
      <text>
        <r>
          <rPr>
            <b/>
            <sz val="9"/>
            <color indexed="81"/>
            <rFont val="Tahoma"/>
            <family val="2"/>
          </rPr>
          <t>209 bùi thị xuân nhà thầu làm nhập vô ko bể</t>
        </r>
      </text>
    </comment>
    <comment ref="AJ19" authorId="0">
      <text>
        <r>
          <rPr>
            <b/>
            <sz val="9"/>
            <color indexed="81"/>
            <rFont val="Tahoma"/>
            <family val="2"/>
          </rPr>
          <t>1 diem khac phuc tam 4/1/3 hoàng việt,
31/14 nguyễn đình khơi</t>
        </r>
      </text>
    </comment>
    <comment ref="AQ19" authorId="0">
      <text>
        <r>
          <rPr>
            <b/>
            <sz val="9"/>
            <color indexed="81"/>
            <rFont val="Tahoma"/>
            <family val="2"/>
          </rPr>
          <t>55 nguyễn đình khơi da cai tao ong muc da lam</t>
        </r>
      </text>
    </comment>
    <comment ref="BC19" authorId="0">
      <text>
        <r>
          <rPr>
            <b/>
            <sz val="9"/>
            <color indexed="81"/>
            <rFont val="Tahoma"/>
            <family val="2"/>
          </rPr>
          <t>GL út tịch hoàng việt đào</t>
        </r>
      </text>
    </comment>
    <comment ref="AU20" authorId="0">
      <text>
        <r>
          <rPr>
            <b/>
            <sz val="9"/>
            <color indexed="81"/>
            <rFont val="Tahoma"/>
            <family val="2"/>
          </rPr>
          <t>71/154 nguyễn bặc</t>
        </r>
      </text>
    </comment>
    <comment ref="AZ20" authorId="0">
      <text>
        <r>
          <rPr>
            <b/>
            <sz val="9"/>
            <color indexed="81"/>
            <rFont val="Tahoma"/>
            <family val="2"/>
          </rPr>
          <t>128/41 phạm văn hai sửa dạng TB ngày 27/11</t>
        </r>
      </text>
    </comment>
    <comment ref="BC20" authorId="0">
      <text>
        <r>
          <rPr>
            <b/>
            <sz val="9"/>
            <color indexed="81"/>
            <rFont val="Tahoma"/>
            <family val="2"/>
          </rPr>
          <t>71/87/1 nguyễn bặc</t>
        </r>
      </text>
    </comment>
    <comment ref="AQ21" authorId="0">
      <text>
        <r>
          <rPr>
            <b/>
            <sz val="9"/>
            <color indexed="81"/>
            <rFont val="Tahoma"/>
            <family val="2"/>
          </rPr>
          <t>238 bùi thị xuân da cải tạo ống,111/1 phạm văn hai, 107/2/5 phạm văn hai</t>
        </r>
      </text>
    </comment>
    <comment ref="BC21" authorId="0">
      <text>
        <r>
          <rPr>
            <b/>
            <sz val="9"/>
            <color indexed="81"/>
            <rFont val="Tahoma"/>
            <family val="2"/>
          </rPr>
          <t>192-194-196 bùi thị xuân nhà thầu sửa nhập vô ko bể</t>
        </r>
      </text>
    </comment>
    <comment ref="AY22" authorId="0">
      <text>
        <r>
          <rPr>
            <b/>
            <sz val="9"/>
            <color indexed="81"/>
            <rFont val="Tahoma"/>
            <family val="2"/>
          </rPr>
          <t>1104 CMT8 đào</t>
        </r>
      </text>
    </comment>
    <comment ref="AS23" authorId="0">
      <text>
        <r>
          <rPr>
            <b/>
            <sz val="9"/>
            <color indexed="81"/>
            <rFont val="Tahoma"/>
            <family val="2"/>
          </rPr>
          <t>5 p/s</t>
        </r>
      </text>
    </comment>
    <comment ref="AU23" authorId="0">
      <text>
        <r>
          <rPr>
            <b/>
            <sz val="9"/>
            <color indexed="81"/>
            <rFont val="Tahoma"/>
            <family val="2"/>
          </rPr>
          <t>202/47/1/1 phạm văn hai</t>
        </r>
      </text>
    </comment>
    <comment ref="AY23" authorId="0">
      <text>
        <r>
          <rPr>
            <b/>
            <sz val="9"/>
            <color indexed="81"/>
            <rFont val="Tahoma"/>
            <family val="2"/>
          </rPr>
          <t>876/69 CMT8 đào</t>
        </r>
      </text>
    </comment>
    <comment ref="AZ23" authorId="1">
      <text>
        <r>
          <rPr>
            <b/>
            <sz val="9"/>
            <color indexed="81"/>
            <rFont val="Tahoma"/>
            <family val="2"/>
          </rPr>
          <t>876/1 CMT8 ST</t>
        </r>
      </text>
    </comment>
    <comment ref="BC23" authorId="0">
      <text>
        <r>
          <rPr>
            <b/>
            <sz val="9"/>
            <color indexed="81"/>
            <rFont val="Tahoma"/>
            <family val="2"/>
          </rPr>
          <t>876/35/40 CMT8 đào
256/9 PVH đào
ĐH 876 CMT8 đào</t>
        </r>
      </text>
    </comment>
    <comment ref="AR24" authorId="0">
      <text>
        <r>
          <rPr>
            <b/>
            <sz val="9"/>
            <color indexed="81"/>
            <rFont val="Tahoma"/>
            <family val="2"/>
          </rPr>
          <t>718 CMT8 xì ống ko sử dụng</t>
        </r>
      </text>
    </comment>
    <comment ref="AY24" authorId="0">
      <text>
        <r>
          <rPr>
            <b/>
            <sz val="9"/>
            <color indexed="81"/>
            <rFont val="Tahoma"/>
            <family val="2"/>
          </rPr>
          <t>776/3 CMT8 đào
776/5, 776/7, 776/9 CMT8 đào
776/1 CMT8 đào 2 lần</t>
        </r>
      </text>
    </comment>
    <comment ref="AZ24" authorId="1">
      <text>
        <r>
          <rPr>
            <b/>
            <sz val="9"/>
            <color indexed="81"/>
            <rFont val="Tahoma"/>
            <family val="2"/>
          </rPr>
          <t>808/2A CMT8 xì ống ko sử dụng ST</t>
        </r>
      </text>
    </comment>
    <comment ref="G26" authorId="0">
      <text>
        <r>
          <rPr>
            <b/>
            <sz val="9"/>
            <color indexed="81"/>
            <rFont val="Tahoma"/>
            <family val="2"/>
          </rPr>
          <t>129 Bành Văn Trân xps</t>
        </r>
      </text>
    </comment>
    <comment ref="AY26" authorId="0">
      <text>
        <r>
          <rPr>
            <b/>
            <sz val="9"/>
            <color indexed="81"/>
            <rFont val="Tahoma"/>
            <family val="2"/>
          </rPr>
          <t>60/7,56/1 Vân côi</t>
        </r>
      </text>
    </comment>
    <comment ref="AZ26" authorId="0">
      <text>
        <r>
          <rPr>
            <b/>
            <sz val="9"/>
            <color indexed="81"/>
            <rFont val="Tahoma"/>
            <family val="2"/>
          </rPr>
          <t>44 vân côi ST</t>
        </r>
      </text>
    </comment>
    <comment ref="BC26" authorId="0">
      <text>
        <r>
          <rPr>
            <b/>
            <sz val="9"/>
            <color indexed="81"/>
            <rFont val="Tahoma"/>
            <family val="2"/>
          </rPr>
          <t>129 bành văn trân đào</t>
        </r>
      </text>
    </comment>
    <comment ref="AV27" authorId="0">
      <text>
        <r>
          <rPr>
            <b/>
            <sz val="9"/>
            <color indexed="81"/>
            <rFont val="Tahoma"/>
            <family val="2"/>
          </rPr>
          <t>lý thường kiệt-nghĩa phát ST (TB)</t>
        </r>
      </text>
    </comment>
    <comment ref="AY27" authorId="0">
      <text>
        <r>
          <rPr>
            <b/>
            <sz val="9"/>
            <color indexed="81"/>
            <rFont val="Tahoma"/>
            <family val="2"/>
          </rPr>
          <t xml:space="preserve">312 bắc hải (t10) xps kiem tra lai ko bể </t>
        </r>
      </text>
    </comment>
    <comment ref="AR28" authorId="0">
      <text>
        <r>
          <rPr>
            <b/>
            <sz val="9"/>
            <color indexed="81"/>
            <rFont val="Tahoma"/>
            <family val="2"/>
          </rPr>
          <t>190 nghĩa phát sửa tạm
245 chấn hưng sửa tạm</t>
        </r>
      </text>
    </comment>
    <comment ref="AU28" authorId="0">
      <text>
        <r>
          <rPr>
            <b/>
            <sz val="9"/>
            <color indexed="81"/>
            <rFont val="Tahoma"/>
            <family val="2"/>
          </rPr>
          <t>C1/20 NGHĨA HƯNG, 190 nghĩa phát, 86/6 chấn hưng,41 chấn hưng, 180 nghĩa phát,23 chấn hưng</t>
        </r>
      </text>
    </comment>
    <comment ref="AV28" authorId="0">
      <text>
        <r>
          <rPr>
            <b/>
            <sz val="9"/>
            <color indexed="81"/>
            <rFont val="Tahoma"/>
            <family val="2"/>
          </rPr>
          <t>15/10/2; 24/10/2 chí linh khắc phục tạm</t>
        </r>
      </text>
    </comment>
    <comment ref="AW28" authorId="0">
      <text>
        <r>
          <rPr>
            <b/>
            <sz val="9"/>
            <color indexed="81"/>
            <rFont val="Tahoma"/>
            <family val="2"/>
          </rPr>
          <t>69/2 nghĩa phát p/s</t>
        </r>
      </text>
    </comment>
    <comment ref="AY28" authorId="0">
      <text>
        <r>
          <rPr>
            <b/>
            <sz val="9"/>
            <color indexed="81"/>
            <rFont val="Tahoma"/>
            <family val="2"/>
          </rPr>
          <t>26/10/2 chí linh đào
166,182 nghĩa phát đào</t>
        </r>
      </text>
    </comment>
    <comment ref="AZ28" authorId="1">
      <text>
        <r>
          <rPr>
            <b/>
            <sz val="9"/>
            <color indexed="81"/>
            <rFont val="Tahoma"/>
            <family val="2"/>
          </rPr>
          <t>66B chấn hưng ST</t>
        </r>
      </text>
    </comment>
    <comment ref="BC28" authorId="0">
      <text>
        <r>
          <rPr>
            <b/>
            <sz val="9"/>
            <color indexed="81"/>
            <rFont val="Tahoma"/>
            <family val="2"/>
          </rPr>
          <t>59/6 nghĩa hòa,10/10,33/10,34/10 dân trí bít tận gốc ống gang cũ</t>
        </r>
      </text>
    </comment>
    <comment ref="AN29" authorId="0">
      <text>
        <r>
          <rPr>
            <b/>
            <sz val="9"/>
            <color indexed="81"/>
            <rFont val="Tahoma"/>
            <family val="2"/>
          </rPr>
          <t>1114 llq</t>
        </r>
      </text>
    </comment>
    <comment ref="AQ29" authorId="0">
      <text>
        <r>
          <rPr>
            <b/>
            <sz val="9"/>
            <color indexed="81"/>
            <rFont val="Tahoma"/>
            <family val="2"/>
          </rPr>
          <t>37 tân tiến</t>
        </r>
      </text>
    </comment>
    <comment ref="AR29" authorId="0">
      <text>
        <r>
          <rPr>
            <b/>
            <sz val="9"/>
            <color indexed="81"/>
            <rFont val="Tahoma"/>
            <family val="2"/>
          </rPr>
          <t>1146 lạc long quân xì bít hủy
GL lê minh xuân-lạc long quân</t>
        </r>
      </text>
    </comment>
    <comment ref="AV29" authorId="0">
      <text>
        <r>
          <rPr>
            <b/>
            <sz val="9"/>
            <color indexed="81"/>
            <rFont val="Tahoma"/>
            <family val="2"/>
          </rPr>
          <t>1078A LẠC LONG QUÂN xì ống ko sử dụng</t>
        </r>
      </text>
    </comment>
    <comment ref="AZ29" authorId="0">
      <text>
        <r>
          <rPr>
            <b/>
            <sz val="9"/>
            <color indexed="81"/>
            <rFont val="Tahoma"/>
            <family val="2"/>
          </rPr>
          <t>GL phú hòa-lạc long quân xì ống ko sử dụng</t>
        </r>
      </text>
    </comment>
    <comment ref="BC29" authorId="0">
      <text>
        <r>
          <rPr>
            <b/>
            <sz val="9"/>
            <color indexed="81"/>
            <rFont val="Tahoma"/>
            <family val="2"/>
          </rPr>
          <t>79 phú hòa kt lại ko bể</t>
        </r>
      </text>
    </comment>
    <comment ref="AJ30" authorId="0">
      <text>
        <r>
          <rPr>
            <b/>
            <sz val="9"/>
            <color indexed="81"/>
            <rFont val="Tahoma"/>
            <family val="2"/>
          </rPr>
          <t>1070 LAC LONG QUAN</t>
        </r>
      </text>
    </comment>
    <comment ref="AZ30" authorId="0">
      <text>
        <r>
          <rPr>
            <b/>
            <sz val="9"/>
            <color indexed="81"/>
            <rFont val="Tahoma"/>
            <family val="2"/>
          </rPr>
          <t>930 lạc long quân xì ống ko sử dụng</t>
        </r>
      </text>
    </comment>
    <comment ref="AW31" authorId="0">
      <text>
        <r>
          <rPr>
            <b/>
            <sz val="9"/>
            <color indexed="81"/>
            <rFont val="Tahoma"/>
            <family val="2"/>
          </rPr>
          <t>373/155/6 lý thường kiệt p/s
373/155/20 lý thường kiệt p/s</t>
        </r>
      </text>
    </comment>
    <comment ref="AZ31" authorId="0">
      <text>
        <r>
          <rPr>
            <b/>
            <sz val="9"/>
            <color indexed="81"/>
            <rFont val="Tahoma"/>
            <family val="2"/>
          </rPr>
          <t>55/10/38 thành mỹ phát sinh 1 ON và 1 OC</t>
        </r>
      </text>
    </comment>
    <comment ref="BA31" authorId="0">
      <text>
        <r>
          <rPr>
            <b/>
            <sz val="9"/>
            <color indexed="81"/>
            <rFont val="Tahoma"/>
            <family val="2"/>
          </rPr>
          <t>55/10/38 thành mỹ phát sinh 1 ON và 1 OC</t>
        </r>
        <r>
          <rPr>
            <sz val="9"/>
            <color indexed="81"/>
            <rFont val="Tahoma"/>
            <family val="2"/>
          </rPr>
          <t xml:space="preserve">
</t>
        </r>
      </text>
    </comment>
    <comment ref="BC31" authorId="0">
      <text>
        <r>
          <rPr>
            <b/>
            <sz val="9"/>
            <color indexed="81"/>
            <rFont val="Tahoma"/>
            <family val="2"/>
          </rPr>
          <t>55/70 thành mỹ ko đào</t>
        </r>
      </text>
    </comment>
    <comment ref="AY32" authorId="0">
      <text>
        <r>
          <rPr>
            <b/>
            <sz val="9"/>
            <color indexed="81"/>
            <rFont val="Tahoma"/>
            <family val="2"/>
          </rPr>
          <t>353-355, 349 lý thường kiệt</t>
        </r>
      </text>
    </comment>
    <comment ref="AN33" authorId="0">
      <text>
        <r>
          <rPr>
            <b/>
            <sz val="9"/>
            <color indexed="81"/>
            <rFont val="Tahoma"/>
            <family val="2"/>
          </rPr>
          <t>818 lạc long quân xì bít hủy chưa tận gốc vào ống gang
116/55/5 thiên phước xì ốc lã khóa góc không thay dma</t>
        </r>
      </text>
    </comment>
    <comment ref="AR33" authorId="0">
      <text>
        <r>
          <rPr>
            <b/>
            <sz val="9"/>
            <color indexed="81"/>
            <rFont val="Tahoma"/>
            <family val="2"/>
          </rPr>
          <t>768 lạc long quân xì bít hủy chưa tận gốc
116/166A thiên phước xì ống ko sử dụng (dma 04-04)</t>
        </r>
      </text>
    </comment>
    <comment ref="AU33" authorId="0">
      <text>
        <r>
          <rPr>
            <b/>
            <sz val="9"/>
            <color indexed="81"/>
            <rFont val="Tahoma"/>
            <family val="2"/>
          </rPr>
          <t>766/90A Lạc Long Quân
100/25/2 THIÊN PHƯỚC</t>
        </r>
      </text>
    </comment>
    <comment ref="AR34" authorId="0">
      <text>
        <r>
          <rPr>
            <b/>
            <sz val="9"/>
            <color indexed="81"/>
            <rFont val="Tahoma"/>
            <family val="2"/>
          </rPr>
          <t>734 LẠC LONG QUÂN SỬA TẠM</t>
        </r>
      </text>
    </comment>
    <comment ref="AZ35" authorId="1">
      <text>
        <r>
          <rPr>
            <b/>
            <sz val="9"/>
            <color indexed="81"/>
            <rFont val="Tahoma"/>
            <family val="2"/>
          </rPr>
          <t>29(27)nguyễn thị nhỏ ST</t>
        </r>
      </text>
    </comment>
    <comment ref="AZ37" authorId="0">
      <text>
        <r>
          <rPr>
            <b/>
            <sz val="9"/>
            <color indexed="81"/>
            <rFont val="Tahoma"/>
            <family val="2"/>
          </rPr>
          <t>194/1/2A sửa lần 2</t>
        </r>
      </text>
    </comment>
    <comment ref="BB37" authorId="0">
      <text>
        <r>
          <rPr>
            <b/>
            <sz val="9"/>
            <color indexed="81"/>
            <rFont val="Tahoma"/>
            <family val="2"/>
          </rPr>
          <t>1/17 nguyễn văn yến st
194/1/30/29 phan anh st</t>
        </r>
      </text>
    </comment>
    <comment ref="BC37" authorId="0">
      <text>
        <r>
          <rPr>
            <b/>
            <sz val="9"/>
            <color indexed="81"/>
            <rFont val="Tahoma"/>
            <family val="2"/>
          </rPr>
          <t>đầu hẻm 194/1/2 phan anh</t>
        </r>
      </text>
    </comment>
    <comment ref="AJ38" authorId="0">
      <text>
        <r>
          <rPr>
            <b/>
            <sz val="9"/>
            <color indexed="81"/>
            <rFont val="Tahoma"/>
            <family val="2"/>
          </rPr>
          <t>133/38 hòa bình bể nổi</t>
        </r>
      </text>
    </comment>
    <comment ref="AN38" authorId="0">
      <text>
        <r>
          <rPr>
            <b/>
            <sz val="9"/>
            <color indexed="81"/>
            <rFont val="Tahoma"/>
            <family val="2"/>
          </rPr>
          <t>175C lũy bán bích bể nổi khắc phục tạm do đường mới t/c</t>
        </r>
      </text>
    </comment>
    <comment ref="AR38" authorId="0">
      <text>
        <r>
          <rPr>
            <b/>
            <sz val="9"/>
            <color indexed="81"/>
            <rFont val="Tahoma"/>
            <family val="2"/>
          </rPr>
          <t>110/27/3 tô hiệu khắc phục tạm</t>
        </r>
      </text>
    </comment>
    <comment ref="AU38" authorId="0">
      <text>
        <r>
          <rPr>
            <b/>
            <sz val="9"/>
            <color indexed="81"/>
            <rFont val="Tahoma"/>
            <family val="2"/>
          </rPr>
          <t>189/38 hòa binh
110/15 tô hiệu
110/27/6 tô hiệu</t>
        </r>
      </text>
    </comment>
    <comment ref="AZ38" authorId="0">
      <text>
        <r>
          <rPr>
            <b/>
            <sz val="9"/>
            <color indexed="81"/>
            <rFont val="Tahoma"/>
            <family val="2"/>
          </rPr>
          <t>177/1/19 lũy bán bích xl đã sửa nhưng ko đưa vào bc</t>
        </r>
      </text>
    </comment>
    <comment ref="AN39" authorId="0">
      <text>
        <r>
          <rPr>
            <b/>
            <sz val="9"/>
            <color indexed="81"/>
            <rFont val="Tahoma"/>
            <family val="2"/>
          </rPr>
          <t>53 lũy bán bích khắc phục tạm</t>
        </r>
      </text>
    </comment>
    <comment ref="AV39" authorId="0">
      <text>
        <r>
          <rPr>
            <b/>
            <sz val="9"/>
            <color indexed="81"/>
            <rFont val="Tahoma"/>
            <family val="2"/>
          </rPr>
          <t>49 Lũy Bán Bích sửa tạm
58/30/37 lương thế vinh ST</t>
        </r>
      </text>
    </comment>
    <comment ref="AW39" authorId="0">
      <text>
        <r>
          <rPr>
            <b/>
            <sz val="9"/>
            <color indexed="81"/>
            <rFont val="Tahoma"/>
            <family val="2"/>
          </rPr>
          <t>40/13/6 tô hiệu ps</t>
        </r>
      </text>
    </comment>
    <comment ref="AY39" authorId="0">
      <text>
        <r>
          <rPr>
            <b/>
            <sz val="9"/>
            <color indexed="81"/>
            <rFont val="Tahoma"/>
            <family val="2"/>
          </rPr>
          <t>40/11 Tô Hiệu</t>
        </r>
      </text>
    </comment>
    <comment ref="AZ39" authorId="1">
      <text>
        <r>
          <rPr>
            <b/>
            <sz val="9"/>
            <color indexed="81"/>
            <rFont val="Tahoma"/>
            <family val="2"/>
          </rPr>
          <t>58/30/37 lương thế vinh ST</t>
        </r>
      </text>
    </comment>
    <comment ref="BA39" authorId="1">
      <text>
        <r>
          <rPr>
            <b/>
            <sz val="9"/>
            <color indexed="81"/>
            <rFont val="Tahoma"/>
            <family val="2"/>
          </rPr>
          <t xml:space="preserve">58/30/22 lương thế vinh p/s
58/30/29 lương thế vinh p/s
</t>
        </r>
      </text>
    </comment>
    <comment ref="BC39" authorId="0">
      <text>
        <r>
          <rPr>
            <b/>
            <sz val="9"/>
            <color indexed="81"/>
            <rFont val="Tahoma"/>
            <family val="2"/>
          </rPr>
          <t>58/1,58/4 lương thế vinh</t>
        </r>
      </text>
    </comment>
    <comment ref="H40" authorId="0">
      <text>
        <r>
          <rPr>
            <b/>
            <sz val="9"/>
            <color indexed="81"/>
            <rFont val="Tahoma"/>
            <family val="2"/>
          </rPr>
          <t>sửa y/c</t>
        </r>
      </text>
    </comment>
    <comment ref="T40" authorId="0">
      <text>
        <r>
          <rPr>
            <b/>
            <sz val="9"/>
            <color indexed="81"/>
            <rFont val="Tahoma"/>
            <family val="2"/>
          </rPr>
          <t>sửa y/c</t>
        </r>
      </text>
    </comment>
    <comment ref="AJ40" authorId="0">
      <text>
        <r>
          <rPr>
            <b/>
            <sz val="9"/>
            <color indexed="81"/>
            <rFont val="Tahoma"/>
            <family val="2"/>
          </rPr>
          <t>90/3 bùi cẩm hổ sửa tạm</t>
        </r>
      </text>
    </comment>
    <comment ref="AR40" authorId="0">
      <text>
        <r>
          <rPr>
            <b/>
            <sz val="9"/>
            <color indexed="81"/>
            <rFont val="Tahoma"/>
            <family val="2"/>
          </rPr>
          <t>34 lũy bán bích
20 lũy bán bích
73 kênh tân hóa</t>
        </r>
      </text>
    </comment>
    <comment ref="AV40" authorId="0">
      <text>
        <r>
          <rPr>
            <b/>
            <sz val="9"/>
            <color indexed="81"/>
            <rFont val="Tahoma"/>
            <family val="2"/>
          </rPr>
          <t>5 bùi cẩm hổ ST</t>
        </r>
      </text>
    </comment>
    <comment ref="AW40" authorId="0">
      <text>
        <r>
          <rPr>
            <b/>
            <sz val="9"/>
            <color indexed="81"/>
            <rFont val="Tahoma"/>
            <family val="2"/>
          </rPr>
          <t>17/1B,17/1C,17/1D Bùi Cẩm Hổ p/s</t>
        </r>
      </text>
    </comment>
    <comment ref="AJ43" authorId="0">
      <text>
        <r>
          <rPr>
            <b/>
            <sz val="9"/>
            <color indexed="81"/>
            <rFont val="Tahoma"/>
            <family val="2"/>
          </rPr>
          <t>1 điểm khắc phục tạm: 533 lũy bán bích</t>
        </r>
      </text>
    </comment>
    <comment ref="AR43" authorId="0">
      <text>
        <r>
          <rPr>
            <b/>
            <sz val="9"/>
            <color indexed="81"/>
            <rFont val="Tahoma"/>
            <family val="2"/>
          </rPr>
          <t>667 lũy bán bích sửa tạm</t>
        </r>
      </text>
    </comment>
    <comment ref="AT45" authorId="0">
      <text>
        <r>
          <rPr>
            <b/>
            <sz val="9"/>
            <color indexed="81"/>
            <rFont val="Tahoma"/>
            <family val="2"/>
          </rPr>
          <t>198/61 thoại ngọc hầu khắc phục tạm</t>
        </r>
      </text>
    </comment>
    <comment ref="AU45" authorId="0">
      <text>
        <r>
          <rPr>
            <b/>
            <sz val="9"/>
            <color indexed="81"/>
            <rFont val="Tahoma"/>
            <family val="2"/>
          </rPr>
          <t>20 trần thủ độ bể nổi ko bể mà bể căn đối diện 39 trần thủ độ</t>
        </r>
      </text>
    </comment>
    <comment ref="AW45" authorId="0">
      <text>
        <r>
          <rPr>
            <b/>
            <sz val="9"/>
            <color indexed="81"/>
            <rFont val="Tahoma"/>
            <family val="2"/>
          </rPr>
          <t>198/36,198/57 thoại ngọc hầu phát sinh</t>
        </r>
      </text>
    </comment>
    <comment ref="AY45" authorId="0">
      <text>
        <r>
          <rPr>
            <b/>
            <sz val="9"/>
            <color indexed="81"/>
            <rFont val="Tahoma"/>
            <family val="2"/>
          </rPr>
          <t>242/7 thoại ngọc hầu, 15 trần thủ độ, 38 hiền vương da dời hộp đồng hồ
212/1/37,212/4A thoại ngọc hầu da dời hộp đồng hồ</t>
        </r>
      </text>
    </comment>
    <comment ref="BB45" authorId="0">
      <text>
        <r>
          <rPr>
            <b/>
            <sz val="9"/>
            <color indexed="81"/>
            <rFont val="Tahoma"/>
            <family val="2"/>
          </rPr>
          <t>242/38 thoại ngọc hầu ST</t>
        </r>
      </text>
    </comment>
    <comment ref="BC45" authorId="0">
      <text>
        <r>
          <rPr>
            <b/>
            <sz val="9"/>
            <color indexed="81"/>
            <rFont val="Tahoma"/>
            <family val="2"/>
          </rPr>
          <t>240/1A,240/1B thoại ngọc hầu da dời hộp đồng hồ</t>
        </r>
      </text>
    </comment>
    <comment ref="AY46" authorId="0">
      <text>
        <r>
          <rPr>
            <b/>
            <sz val="9"/>
            <color indexed="81"/>
            <rFont val="Tahoma"/>
            <family val="2"/>
          </rPr>
          <t>211 vườn lài (t10) kiem tra lai ko be</t>
        </r>
      </text>
    </comment>
    <comment ref="BC46" authorId="0">
      <text>
        <r>
          <rPr>
            <b/>
            <sz val="9"/>
            <color indexed="81"/>
            <rFont val="Tahoma"/>
            <family val="2"/>
          </rPr>
          <t>221/6 trùng với 221/61 nên ko đào
352A phú thọ hòa đào</t>
        </r>
      </text>
    </comment>
    <comment ref="AU47" authorId="0">
      <text>
        <r>
          <rPr>
            <b/>
            <sz val="9"/>
            <color indexed="81"/>
            <rFont val="Tahoma"/>
            <family val="2"/>
          </rPr>
          <t>291 PHÚ THỌ HÒA</t>
        </r>
      </text>
    </comment>
    <comment ref="AW47" authorId="0">
      <text>
        <r>
          <rPr>
            <b/>
            <sz val="9"/>
            <color indexed="81"/>
            <rFont val="Tahoma"/>
            <family val="2"/>
          </rPr>
          <t>194 lê niệm ps</t>
        </r>
      </text>
    </comment>
    <comment ref="AX47" authorId="0">
      <text>
        <r>
          <rPr>
            <b/>
            <sz val="9"/>
            <color indexed="81"/>
            <rFont val="Tahoma"/>
            <family val="2"/>
          </rPr>
          <t>195 lê niệm ST
238 hiền vương ST</t>
        </r>
      </text>
    </comment>
    <comment ref="BC48" authorId="0">
      <text>
        <r>
          <rPr>
            <b/>
            <sz val="9"/>
            <color indexed="81"/>
            <rFont val="Tahoma"/>
            <family val="2"/>
          </rPr>
          <t>11A Văn Cao xì trụ cứu hỏa HQC đã sửa</t>
        </r>
      </text>
    </comment>
    <comment ref="AS49" authorId="0">
      <text>
        <r>
          <rPr>
            <b/>
            <sz val="9"/>
            <color indexed="81"/>
            <rFont val="Tahoma"/>
            <family val="2"/>
          </rPr>
          <t>1 P/S:12/13 NGUYỄN NHƯ LÃM</t>
        </r>
      </text>
    </comment>
    <comment ref="AU49" authorId="0">
      <text>
        <r>
          <rPr>
            <b/>
            <sz val="9"/>
            <color indexed="81"/>
            <rFont val="Tahoma"/>
            <family val="2"/>
          </rPr>
          <t>35 nguyễn như lãm</t>
        </r>
      </text>
    </comment>
    <comment ref="AV49" authorId="0">
      <text>
        <r>
          <rPr>
            <b/>
            <sz val="9"/>
            <color indexed="81"/>
            <rFont val="Tahoma"/>
            <family val="2"/>
          </rPr>
          <t>6/6 nguyễn như lãm ST</t>
        </r>
      </text>
    </comment>
    <comment ref="AZ49" authorId="0">
      <text>
        <r>
          <rPr>
            <b/>
            <sz val="9"/>
            <color indexed="81"/>
            <rFont val="Tahoma"/>
            <family val="2"/>
          </rPr>
          <t>35 nguyễn như lãm ST
6 nguyễn như lãm ST</t>
        </r>
      </text>
    </comment>
    <comment ref="BA49" authorId="1">
      <text>
        <r>
          <rPr>
            <b/>
            <sz val="9"/>
            <color indexed="81"/>
            <rFont val="Tahoma"/>
            <family val="2"/>
          </rPr>
          <t>28/31B nguyễn như lãm ST</t>
        </r>
      </text>
    </comment>
    <comment ref="AX50" authorId="0">
      <text>
        <r>
          <rPr>
            <b/>
            <sz val="9"/>
            <color indexed="81"/>
            <rFont val="Tahoma"/>
            <family val="2"/>
          </rPr>
          <t>92 hiền vương ST</t>
        </r>
      </text>
    </comment>
    <comment ref="AR52" authorId="0">
      <text>
        <r>
          <rPr>
            <b/>
            <sz val="9"/>
            <color indexed="81"/>
            <rFont val="Tahoma"/>
            <family val="2"/>
          </rPr>
          <t>59/21 lê liễu khắc phục tạm</t>
        </r>
      </text>
    </comment>
    <comment ref="AX52" authorId="0">
      <text>
        <r>
          <rPr>
            <b/>
            <sz val="9"/>
            <color indexed="81"/>
            <rFont val="Tahoma"/>
            <family val="2"/>
          </rPr>
          <t>36 Lê đình thám ST
292 gò dầu ST</t>
        </r>
      </text>
    </comment>
    <comment ref="AZ52" authorId="0">
      <text>
        <r>
          <rPr>
            <b/>
            <sz val="9"/>
            <color indexed="81"/>
            <rFont val="Tahoma"/>
            <family val="2"/>
          </rPr>
          <t>GL dương văn dương-tân kỳ tân quý nổi</t>
        </r>
      </text>
    </comment>
    <comment ref="AJ53" authorId="0">
      <text>
        <r>
          <rPr>
            <b/>
            <sz val="9"/>
            <color indexed="81"/>
            <rFont val="Tahoma"/>
            <family val="2"/>
          </rPr>
          <t>118/13 DVD gian lận</t>
        </r>
      </text>
    </comment>
    <comment ref="AZ53" authorId="1">
      <text>
        <r>
          <rPr>
            <b/>
            <sz val="9"/>
            <color indexed="81"/>
            <rFont val="Tahoma"/>
            <family val="2"/>
          </rPr>
          <t>602 Bình Long ST
318 tân hương TB ST dạng TB</t>
        </r>
      </text>
    </comment>
    <comment ref="BC53" authorId="0">
      <text>
        <r>
          <rPr>
            <b/>
            <sz val="9"/>
            <color indexed="81"/>
            <rFont val="Tahoma"/>
            <family val="2"/>
          </rPr>
          <t>130 đô đốc lộc đào</t>
        </r>
      </text>
    </comment>
    <comment ref="AV54" authorId="1">
      <text>
        <r>
          <rPr>
            <b/>
            <sz val="9"/>
            <color indexed="81"/>
            <rFont val="Tahoma"/>
            <family val="2"/>
          </rPr>
          <t>34 nguyễn súy ST</t>
        </r>
      </text>
    </comment>
    <comment ref="AV56" authorId="0">
      <text>
        <r>
          <rPr>
            <b/>
            <sz val="9"/>
            <color indexed="81"/>
            <rFont val="Tahoma"/>
            <family val="2"/>
          </rPr>
          <t>73 gò dầu ST</t>
        </r>
      </text>
    </comment>
    <comment ref="AR57" authorId="0">
      <text>
        <r>
          <rPr>
            <b/>
            <sz val="9"/>
            <color indexed="81"/>
            <rFont val="Tahoma"/>
            <family val="2"/>
          </rPr>
          <t>15/57 cầu xéo sửa tạm</t>
        </r>
      </text>
    </comment>
    <comment ref="AU57" authorId="0">
      <text>
        <r>
          <rPr>
            <b/>
            <sz val="9"/>
            <color indexed="81"/>
            <rFont val="Tahoma"/>
            <family val="2"/>
          </rPr>
          <t>15/4 cầu xéo, 38 hoa bằng</t>
        </r>
      </text>
    </comment>
    <comment ref="AV57" authorId="0">
      <text>
        <r>
          <rPr>
            <b/>
            <sz val="9"/>
            <color indexed="81"/>
            <rFont val="Tahoma"/>
            <family val="2"/>
          </rPr>
          <t>43/8/3 cầu xéo</t>
        </r>
      </text>
    </comment>
    <comment ref="BC57" authorId="0">
      <text>
        <r>
          <rPr>
            <b/>
            <sz val="9"/>
            <color indexed="81"/>
            <rFont val="Tahoma"/>
            <family val="2"/>
          </rPr>
          <t>1/82 cầu xéo</t>
        </r>
      </text>
    </comment>
    <comment ref="AJ58" authorId="0">
      <text>
        <r>
          <rPr>
            <b/>
            <sz val="9"/>
            <color indexed="81"/>
            <rFont val="Tahoma"/>
            <family val="2"/>
          </rPr>
          <t>38/12 gò dầu khắc phục tạm</t>
        </r>
      </text>
    </comment>
    <comment ref="AV59" authorId="0">
      <text>
        <r>
          <rPr>
            <b/>
            <sz val="9"/>
            <color indexed="81"/>
            <rFont val="Tahoma"/>
            <family val="2"/>
          </rPr>
          <t>138 Nguyễn Cửu Đàm ST</t>
        </r>
      </text>
    </comment>
    <comment ref="AY59" authorId="0">
      <text>
        <r>
          <rPr>
            <b/>
            <sz val="9"/>
            <color indexed="81"/>
            <rFont val="Tahoma"/>
            <family val="2"/>
          </rPr>
          <t>176 nguyễn cửu đàm đào ko bể
10 nguyễn cửu đàm không đào
35/5/4A nguyễn quý anh đào
154,28 nguyễn cửu đàm ko đào</t>
        </r>
      </text>
    </comment>
    <comment ref="BC59" authorId="0">
      <text>
        <r>
          <rPr>
            <b/>
            <sz val="9"/>
            <color indexed="81"/>
            <rFont val="Tahoma"/>
            <family val="2"/>
          </rPr>
          <t>35/5/17 nguyễn quý anh đào
80A nguyễn quý anh đào</t>
        </r>
      </text>
    </comment>
    <comment ref="G60" authorId="0">
      <text>
        <r>
          <rPr>
            <b/>
            <sz val="9"/>
            <color indexed="81"/>
            <rFont val="Tahoma"/>
            <family val="2"/>
          </rPr>
          <t>917 âu cơ xì bít hủy ko tận gốc vào ống 350 gang</t>
        </r>
      </text>
    </comment>
    <comment ref="AV60" authorId="0">
      <text>
        <r>
          <rPr>
            <b/>
            <sz val="9"/>
            <color indexed="81"/>
            <rFont val="Tahoma"/>
            <family val="2"/>
          </rPr>
          <t>957 âu cơ</t>
        </r>
      </text>
    </comment>
    <comment ref="AZ60" authorId="0">
      <text>
        <r>
          <rPr>
            <b/>
            <sz val="9"/>
            <color indexed="81"/>
            <rFont val="Tahoma"/>
            <family val="2"/>
          </rPr>
          <t xml:space="preserve">923 Âu Cơ xì ống ko sử dụng
957 Âu Cơ ST
</t>
        </r>
      </text>
    </comment>
    <comment ref="BC60" authorId="0">
      <text>
        <r>
          <rPr>
            <b/>
            <sz val="9"/>
            <color indexed="81"/>
            <rFont val="Tahoma"/>
            <family val="2"/>
          </rPr>
          <t>91/18/14 trần tấn</t>
        </r>
      </text>
    </comment>
    <comment ref="AV61" authorId="0">
      <text>
        <r>
          <rPr>
            <b/>
            <sz val="9"/>
            <color indexed="81"/>
            <rFont val="Tahoma"/>
            <family val="2"/>
          </rPr>
          <t>5A diệp minh châu ST</t>
        </r>
      </text>
    </comment>
    <comment ref="AX61" authorId="0">
      <text>
        <r>
          <rPr>
            <b/>
            <sz val="9"/>
            <color indexed="81"/>
            <rFont val="Tahoma"/>
            <family val="2"/>
          </rPr>
          <t>45 trần hưng đạo ST
19 phan chu trinh ST</t>
        </r>
      </text>
    </comment>
    <comment ref="BC61" authorId="0">
      <text>
        <r>
          <rPr>
            <b/>
            <sz val="9"/>
            <color indexed="81"/>
            <rFont val="Tahoma"/>
            <family val="2"/>
          </rPr>
          <t>34 dân tộc ko đào</t>
        </r>
      </text>
    </comment>
    <comment ref="G62" authorId="0">
      <text>
        <r>
          <rPr>
            <b/>
            <sz val="9"/>
            <color indexed="81"/>
            <rFont val="Tahoma"/>
            <family val="2"/>
          </rPr>
          <t>GL độc lập-kênh nước đen xps</t>
        </r>
      </text>
    </comment>
    <comment ref="AX62" authorId="0">
      <text>
        <r>
          <rPr>
            <b/>
            <sz val="9"/>
            <color indexed="81"/>
            <rFont val="Tahoma"/>
            <family val="2"/>
          </rPr>
          <t>110 nguyễn thái học st</t>
        </r>
      </text>
    </comment>
    <comment ref="AZ62" authorId="0">
      <text>
        <r>
          <rPr>
            <b/>
            <sz val="9"/>
            <color indexed="81"/>
            <rFont val="Tahoma"/>
            <family val="2"/>
          </rPr>
          <t>95D nguyễn thái học ST</t>
        </r>
      </text>
    </comment>
    <comment ref="BC62" authorId="0">
      <text>
        <r>
          <rPr>
            <b/>
            <sz val="9"/>
            <color indexed="81"/>
            <rFont val="Tahoma"/>
            <family val="2"/>
          </rPr>
          <t>GL độc lập kênh nước đen</t>
        </r>
      </text>
    </comment>
    <comment ref="G63" authorId="0">
      <text>
        <r>
          <rPr>
            <b/>
            <sz val="9"/>
            <color indexed="81"/>
            <rFont val="Tahoma"/>
            <family val="2"/>
          </rPr>
          <t>211 vườn lài</t>
        </r>
      </text>
    </comment>
    <comment ref="AX63" authorId="0">
      <text>
        <r>
          <rPr>
            <b/>
            <sz val="9"/>
            <color indexed="81"/>
            <rFont val="Tahoma"/>
            <family val="2"/>
          </rPr>
          <t>4 cách mạng st</t>
        </r>
      </text>
    </comment>
    <comment ref="AN66" authorId="0">
      <text>
        <r>
          <rPr>
            <b/>
            <sz val="9"/>
            <color indexed="81"/>
            <rFont val="Tahoma"/>
            <family val="2"/>
          </rPr>
          <t>316/24 tây thạnh khắc phục tạm</t>
        </r>
      </text>
    </comment>
    <comment ref="AV66" authorId="0">
      <text>
        <r>
          <rPr>
            <b/>
            <sz val="9"/>
            <color indexed="81"/>
            <rFont val="Tahoma"/>
            <family val="2"/>
          </rPr>
          <t>165/9 tây thạnh bắt gian lận bít tận gốc</t>
        </r>
      </text>
    </comment>
    <comment ref="AX66" authorId="0">
      <text>
        <r>
          <rPr>
            <b/>
            <sz val="9"/>
            <color indexed="81"/>
            <rFont val="Tahoma"/>
            <family val="2"/>
          </rPr>
          <t>14 đường D14A ST
41/1 dương đức hiền ST
5 đường C2 bể ống pvc phi 42 khu công nghiệp tanimex quấn dây thun tạm
120 nguyễn hữu tiến ST</t>
        </r>
      </text>
    </comment>
    <comment ref="AB67" authorId="0">
      <text>
        <r>
          <rPr>
            <b/>
            <sz val="9"/>
            <color indexed="81"/>
            <rFont val="Tahoma"/>
            <family val="2"/>
          </rPr>
          <t>12 dương đức hiền khac phuc tam</t>
        </r>
      </text>
    </comment>
    <comment ref="AV67" authorId="0">
      <text>
        <r>
          <rPr>
            <b/>
            <sz val="9"/>
            <color indexed="81"/>
            <rFont val="Tahoma"/>
            <family val="2"/>
          </rPr>
          <t>4 dương đức hiền ST
11/18 dương đức hiền ST</t>
        </r>
      </text>
    </comment>
    <comment ref="AY67" authorId="0">
      <text>
        <r>
          <rPr>
            <b/>
            <sz val="9"/>
            <color indexed="81"/>
            <rFont val="Tahoma"/>
            <family val="2"/>
          </rPr>
          <t>đầu hẻm 76 lê trọng tấn đào</t>
        </r>
      </text>
    </comment>
    <comment ref="AQ69" authorId="0">
      <text>
        <r>
          <rPr>
            <b/>
            <sz val="9"/>
            <color indexed="81"/>
            <rFont val="Tahoma"/>
            <family val="2"/>
          </rPr>
          <t>25/12/2,77/3,47,25/34,25/34/9,25/34/9F,25/24/9B</t>
        </r>
      </text>
    </comment>
    <comment ref="AR69" authorId="0">
      <text>
        <r>
          <rPr>
            <b/>
            <sz val="9"/>
            <color indexed="81"/>
            <rFont val="Tahoma"/>
            <family val="2"/>
          </rPr>
          <t>25/34/9E sơn kỳ khắc phục tạm
7/13 đỗ nhuận sửa tạm
67/66/1/10 bờ bao tân thắng sửa tạm</t>
        </r>
      </text>
    </comment>
    <comment ref="AU69" authorId="0">
      <text>
        <r>
          <rPr>
            <b/>
            <sz val="9"/>
            <color indexed="81"/>
            <rFont val="Tahoma"/>
            <family val="2"/>
          </rPr>
          <t>30/54 ĐỖ NHUẬN,25/34/2 sơn kỳ</t>
        </r>
      </text>
    </comment>
    <comment ref="AX69" authorId="0">
      <text>
        <r>
          <rPr>
            <b/>
            <sz val="9"/>
            <color indexed="81"/>
            <rFont val="Tahoma"/>
            <family val="2"/>
          </rPr>
          <t>26 đỗ nhuận ST</t>
        </r>
      </text>
    </comment>
    <comment ref="AY69" authorId="0">
      <text>
        <r>
          <rPr>
            <b/>
            <sz val="9"/>
            <color indexed="81"/>
            <rFont val="Tahoma"/>
            <family val="2"/>
          </rPr>
          <t>25/32/14 đỗ nhuận đào chung phui với 25/32/12 đỗ nhuận</t>
        </r>
      </text>
    </comment>
    <comment ref="BC69" authorId="0">
      <text>
        <r>
          <rPr>
            <b/>
            <sz val="9"/>
            <color indexed="81"/>
            <rFont val="Tahoma"/>
            <family val="2"/>
          </rPr>
          <t>29/2B đỗ nhuận kt lại ko bể</t>
        </r>
      </text>
    </comment>
    <comment ref="AU70" authorId="0">
      <text>
        <r>
          <rPr>
            <b/>
            <sz val="9"/>
            <color indexed="81"/>
            <rFont val="Tahoma"/>
            <family val="2"/>
          </rPr>
          <t>43/9 CỘNG HÒA</t>
        </r>
      </text>
    </comment>
    <comment ref="AJ71" authorId="0">
      <text>
        <r>
          <rPr>
            <b/>
            <sz val="9"/>
            <color indexed="81"/>
            <rFont val="Tahoma"/>
            <family val="2"/>
          </rPr>
          <t>22,48 trường chinh đã khắc phục tạm do đường cấm đào và đang trong dự án cải tạo ống</t>
        </r>
      </text>
    </comment>
    <comment ref="AN71" authorId="0">
      <text>
        <r>
          <rPr>
            <b/>
            <sz val="9"/>
            <color indexed="81"/>
            <rFont val="Tahoma"/>
            <family val="2"/>
          </rPr>
          <t>92 trường chinh bể nổi đã khắc phục tạm
354-356 hoàng văn thụ xì ống ko sử dụng</t>
        </r>
      </text>
    </comment>
    <comment ref="AQ71" authorId="0">
      <text>
        <r>
          <rPr>
            <b/>
            <sz val="9"/>
            <color indexed="81"/>
            <rFont val="Tahoma"/>
            <family val="2"/>
          </rPr>
          <t>86/97/7 trường chinh
46 trường chinh da cải tạo ống</t>
        </r>
      </text>
    </comment>
    <comment ref="AR71" authorId="0">
      <text>
        <r>
          <rPr>
            <b/>
            <sz val="9"/>
            <color indexed="81"/>
            <rFont val="Tahoma"/>
            <family val="2"/>
          </rPr>
          <t>100 trường chinh sửa tạm do trong da cải tạo ống
18 xuân diệu sửa tạm do ko có chủ nhà
20 trường chinh</t>
        </r>
      </text>
    </comment>
    <comment ref="AU71" authorId="0">
      <text>
        <r>
          <rPr>
            <b/>
            <sz val="9"/>
            <color indexed="81"/>
            <rFont val="Tahoma"/>
            <family val="2"/>
          </rPr>
          <t>103-105 nguyễn thái bình
86/97/9 trường chinh
423 nguyễn thái bình
139 xuân hồng
169 xuân hồng</t>
        </r>
      </text>
    </comment>
    <comment ref="AV71" authorId="0">
      <text>
        <r>
          <rPr>
            <b/>
            <sz val="9"/>
            <color indexed="81"/>
            <rFont val="Tahoma"/>
            <family val="2"/>
          </rPr>
          <t>122-124 trường chinh ST
80 trường chinh ST
2,52,50 xuân diệu ST
10/40-10/42 xuân diệu ST</t>
        </r>
      </text>
    </comment>
    <comment ref="AW71" authorId="0">
      <text>
        <r>
          <rPr>
            <b/>
            <sz val="9"/>
            <color indexed="81"/>
            <rFont val="Tahoma"/>
            <family val="2"/>
          </rPr>
          <t>50 xuân diệu p/s</t>
        </r>
      </text>
    </comment>
    <comment ref="AY71" authorId="0">
      <text>
        <r>
          <rPr>
            <b/>
            <sz val="9"/>
            <color indexed="81"/>
            <rFont val="Tahoma"/>
            <family val="2"/>
          </rPr>
          <t>86/97/6 trường chinh đào</t>
        </r>
      </text>
    </comment>
    <comment ref="AZ71" authorId="1">
      <text>
        <r>
          <rPr>
            <b/>
            <sz val="9"/>
            <color indexed="81"/>
            <rFont val="Tahoma"/>
            <family val="2"/>
          </rPr>
          <t>10/40-10/42 xuân diệu ST
92 TC ST
46 TC ST
28 xuân diệu ST
64 TC ST
202 nguyễn thái bình st ngày 12,13/12 dạng tb
86/192 TC ST</t>
        </r>
      </text>
    </comment>
    <comment ref="BC71" authorId="0">
      <text>
        <r>
          <rPr>
            <b/>
            <sz val="9"/>
            <color indexed="81"/>
            <rFont val="Tahoma"/>
            <family val="2"/>
          </rPr>
          <t>110 TC đơn vị thi công làm bể a khang kêu bỏ ra luôn
143A nguyễn thái bình đào
34 út tịch đào</t>
        </r>
      </text>
    </comment>
    <comment ref="AJ72" authorId="0">
      <text>
        <r>
          <rPr>
            <b/>
            <sz val="9"/>
            <color indexed="81"/>
            <rFont val="Tahoma"/>
            <family val="2"/>
          </rPr>
          <t>148 trường chinh khắc phục tạm do trong da cải tạo ống</t>
        </r>
      </text>
    </comment>
    <comment ref="AQ72" authorId="0">
      <text>
        <r>
          <rPr>
            <b/>
            <sz val="9"/>
            <color indexed="81"/>
            <rFont val="Tahoma"/>
            <family val="2"/>
          </rPr>
          <t>22/19A trương hoàng thanh</t>
        </r>
      </text>
    </comment>
    <comment ref="AR72" authorId="0">
      <text>
        <r>
          <rPr>
            <b/>
            <sz val="9"/>
            <color indexed="81"/>
            <rFont val="Tahoma"/>
            <family val="2"/>
          </rPr>
          <t>146 trường chinh sửa tạm</t>
        </r>
      </text>
    </comment>
    <comment ref="AU72" authorId="0">
      <text>
        <r>
          <rPr>
            <b/>
            <sz val="9"/>
            <color indexed="81"/>
            <rFont val="Tahoma"/>
            <family val="2"/>
          </rPr>
          <t>32/19 trương hoàng thanh,kế 01 CC nguyễn thái bình</t>
        </r>
      </text>
    </comment>
    <comment ref="AV72" authorId="0">
      <text>
        <r>
          <rPr>
            <b/>
            <sz val="9"/>
            <color indexed="81"/>
            <rFont val="Tahoma"/>
            <family val="2"/>
          </rPr>
          <t>148 trường chinh ST
248/26 nguyễn thái bình ST
236 nguyễn thái bình ST</t>
        </r>
      </text>
    </comment>
    <comment ref="AZ72" authorId="1">
      <text>
        <r>
          <rPr>
            <b/>
            <sz val="9"/>
            <color indexed="81"/>
            <rFont val="Tahoma"/>
            <family val="2"/>
          </rPr>
          <t>162P TC ST
162 L TC ST
162 TC ST
248/8 nguyễn thái bình ST
162J TC ST</t>
        </r>
      </text>
    </comment>
    <comment ref="AN73" authorId="0">
      <text>
        <r>
          <rPr>
            <b/>
            <sz val="9"/>
            <color indexed="81"/>
            <rFont val="Tahoma"/>
            <family val="2"/>
          </rPr>
          <t>78 nguyễn bá tuyển sửa tạm</t>
        </r>
      </text>
    </comment>
    <comment ref="AR73" authorId="0">
      <text>
        <r>
          <rPr>
            <b/>
            <sz val="9"/>
            <color indexed="81"/>
            <rFont val="Tahoma"/>
            <family val="2"/>
          </rPr>
          <t>79 hoàng hoa thám sửa tạm</t>
        </r>
      </text>
    </comment>
    <comment ref="AU73" authorId="0">
      <text>
        <r>
          <rPr>
            <b/>
            <sz val="9"/>
            <color indexed="81"/>
            <rFont val="Tahoma"/>
            <family val="2"/>
          </rPr>
          <t>6 đường B6</t>
        </r>
      </text>
    </comment>
    <comment ref="AV73" authorId="0">
      <text>
        <r>
          <rPr>
            <b/>
            <sz val="9"/>
            <color indexed="81"/>
            <rFont val="Tahoma"/>
            <family val="2"/>
          </rPr>
          <t>77 hoàng hoa thám ST</t>
        </r>
      </text>
    </comment>
    <comment ref="BC73" authorId="1">
      <text>
        <r>
          <rPr>
            <b/>
            <sz val="9"/>
            <color indexed="81"/>
            <rFont val="Tahoma"/>
            <family val="2"/>
          </rPr>
          <t>126 nguyễn thái bình điểm bể tháng 9 xps kiểm tra lại ko bể</t>
        </r>
      </text>
    </comment>
    <comment ref="AJ74" authorId="0">
      <text>
        <r>
          <rPr>
            <b/>
            <sz val="9"/>
            <color indexed="81"/>
            <rFont val="Tahoma"/>
            <family val="2"/>
          </rPr>
          <t>36/9 bình giã khắc phục tạm</t>
        </r>
      </text>
    </comment>
    <comment ref="AR74" authorId="0">
      <text>
        <r>
          <rPr>
            <b/>
            <sz val="9"/>
            <color indexed="81"/>
            <rFont val="Tahoma"/>
            <family val="2"/>
          </rPr>
          <t>282,290,184,224,228,250,262,278,168B,198 trường chinh</t>
        </r>
      </text>
    </comment>
    <comment ref="AU74" authorId="0">
      <text>
        <r>
          <rPr>
            <b/>
            <sz val="9"/>
            <color indexed="81"/>
            <rFont val="Tahoma"/>
            <family val="2"/>
          </rPr>
          <t>42/37A đồng xoài</t>
        </r>
      </text>
    </comment>
    <comment ref="AV74" authorId="1">
      <text>
        <r>
          <rPr>
            <b/>
            <sz val="9"/>
            <color indexed="81"/>
            <rFont val="Tahoma"/>
            <family val="2"/>
          </rPr>
          <t>23/7 đồng xoài ST (TB)</t>
        </r>
      </text>
    </comment>
    <comment ref="AY74" authorId="0">
      <text>
        <r>
          <rPr>
            <b/>
            <sz val="9"/>
            <color indexed="81"/>
            <rFont val="Tahoma"/>
            <family val="2"/>
          </rPr>
          <t>19/6 hoàng hoa thám
8,6A BÌNH GIÃ</t>
        </r>
      </text>
    </comment>
    <comment ref="AJ75" authorId="0">
      <text>
        <r>
          <rPr>
            <b/>
            <sz val="9"/>
            <color indexed="81"/>
            <rFont val="Tahoma"/>
            <family val="2"/>
          </rPr>
          <t>265/1 Cộng Hòa bắt gian lận</t>
        </r>
      </text>
    </comment>
    <comment ref="AR75" authorId="0">
      <text>
        <r>
          <rPr>
            <b/>
            <sz val="9"/>
            <color indexed="81"/>
            <rFont val="Tahoma"/>
            <family val="2"/>
          </rPr>
          <t>308 trường chinh khắc phục tạm</t>
        </r>
      </text>
    </comment>
    <comment ref="AY75" authorId="0">
      <text>
        <r>
          <rPr>
            <b/>
            <sz val="9"/>
            <color indexed="81"/>
            <rFont val="Tahoma"/>
            <family val="2"/>
          </rPr>
          <t>63 bình giã</t>
        </r>
      </text>
    </comment>
    <comment ref="BC75" authorId="0">
      <text>
        <r>
          <rPr>
            <b/>
            <sz val="9"/>
            <color indexed="81"/>
            <rFont val="Tahoma"/>
            <family val="2"/>
          </rPr>
          <t>352 TC nổi đã báo bên nhà thầu sửa</t>
        </r>
      </text>
    </comment>
    <comment ref="AF76" authorId="0">
      <text>
        <r>
          <rPr>
            <b/>
            <sz val="9"/>
            <color indexed="81"/>
            <rFont val="Tahoma"/>
            <family val="2"/>
          </rPr>
          <t>594 trường chinh dò y/c</t>
        </r>
      </text>
    </comment>
    <comment ref="AR76" authorId="0">
      <text>
        <r>
          <rPr>
            <b/>
            <sz val="9"/>
            <color indexed="81"/>
            <rFont val="Tahoma"/>
            <family val="2"/>
          </rPr>
          <t>430 TRƯỜNG CHINH SỬA TẠM</t>
        </r>
      </text>
    </comment>
    <comment ref="AU76" authorId="0">
      <text>
        <r>
          <rPr>
            <b/>
            <sz val="9"/>
            <color indexed="81"/>
            <rFont val="Tahoma"/>
            <family val="2"/>
          </rPr>
          <t>đầu hẻm 660 trường chinh bể nổi</t>
        </r>
      </text>
    </comment>
    <comment ref="AV76" authorId="0">
      <text>
        <r>
          <rPr>
            <b/>
            <sz val="9"/>
            <color indexed="81"/>
            <rFont val="Tahoma"/>
            <family val="2"/>
          </rPr>
          <t>502,412,492 trường chinh ST
81 tân hải ST</t>
        </r>
      </text>
    </comment>
    <comment ref="AY76" authorId="0">
      <text>
        <r>
          <rPr>
            <b/>
            <sz val="9"/>
            <color indexed="81"/>
            <rFont val="Tahoma"/>
            <family val="2"/>
          </rPr>
          <t>440,394,468 trường chinh nhà thầu làm bể đã sửa
482 trường chinh ko đào</t>
        </r>
      </text>
    </comment>
    <comment ref="AZ76" authorId="0">
      <text>
        <r>
          <rPr>
            <b/>
            <sz val="9"/>
            <color indexed="81"/>
            <rFont val="Tahoma"/>
            <family val="2"/>
          </rPr>
          <t>81 tân hải sửa lần 2
83 tân hải ST</t>
        </r>
      </text>
    </comment>
    <comment ref="BA76" authorId="0">
      <text>
        <r>
          <rPr>
            <b/>
            <sz val="9"/>
            <color indexed="81"/>
            <rFont val="Tahoma"/>
            <family val="2"/>
          </rPr>
          <t>81 TÂN HẢI BỂ LẦN 2
83 Tân hải PS</t>
        </r>
      </text>
    </comment>
    <comment ref="BC76" authorId="0">
      <text>
        <r>
          <rPr>
            <b/>
            <sz val="9"/>
            <color indexed="81"/>
            <rFont val="Tahoma"/>
            <family val="2"/>
          </rPr>
          <t>75,79 tân hải đào
560/7 TC đào</t>
        </r>
      </text>
    </comment>
    <comment ref="AN77" authorId="0">
      <text>
        <r>
          <rPr>
            <b/>
            <sz val="9"/>
            <color indexed="81"/>
            <rFont val="Tahoma"/>
            <family val="2"/>
          </rPr>
          <t>82 ba vân khắc phục tạm</t>
        </r>
      </text>
    </comment>
    <comment ref="AR77" authorId="0">
      <text>
        <r>
          <rPr>
            <b/>
            <sz val="9"/>
            <color indexed="81"/>
            <rFont val="Tahoma"/>
            <family val="2"/>
          </rPr>
          <t xml:space="preserve">
511/5 trường chinh sửa tạm
491/7 trường chinh xì joint khóa góc</t>
        </r>
      </text>
    </comment>
    <comment ref="AS77" authorId="0">
      <text>
        <r>
          <rPr>
            <b/>
            <sz val="9"/>
            <color indexed="81"/>
            <rFont val="Tahoma"/>
            <family val="2"/>
          </rPr>
          <t>78/79 ba vân ps</t>
        </r>
      </text>
    </comment>
    <comment ref="AV77" authorId="0">
      <text>
        <r>
          <rPr>
            <b/>
            <sz val="9"/>
            <color indexed="81"/>
            <rFont val="Tahoma"/>
            <family val="2"/>
          </rPr>
          <t>97 ba vân khắc phục tạm
451,449,439F,445,423,467 trường chinh sửa tạm
449 trường chinh sửa 2 lần
513 trường chinh ST
413A trường chinh ST
149/7 ba vân ST (TB)</t>
        </r>
      </text>
    </comment>
    <comment ref="AW77" authorId="0">
      <text>
        <r>
          <rPr>
            <b/>
            <sz val="9"/>
            <color indexed="81"/>
            <rFont val="Tahoma"/>
            <family val="2"/>
          </rPr>
          <t>481/5A Trường Chinh p/s</t>
        </r>
      </text>
    </comment>
    <comment ref="AY77" authorId="0">
      <text>
        <r>
          <rPr>
            <b/>
            <sz val="9"/>
            <color indexed="81"/>
            <rFont val="Tahoma"/>
            <family val="2"/>
          </rPr>
          <t>421 TRƯỜNG CHINH</t>
        </r>
      </text>
    </comment>
    <comment ref="AZ77" authorId="1">
      <text>
        <r>
          <rPr>
            <b/>
            <sz val="9"/>
            <color indexed="81"/>
            <rFont val="Tahoma"/>
            <family val="2"/>
          </rPr>
          <t>521/62,521/54,503 TC ST
95 Ba Vân Lủng ống 50 sửa dạng TB
405/13 TC ST
62/24 Trương Công Định ST(TB)
95 Ba Vân ST lần 2(TB)
1006/38 âu cơ ST</t>
        </r>
      </text>
    </comment>
    <comment ref="BA77" authorId="0">
      <text>
        <r>
          <rPr>
            <b/>
            <sz val="9"/>
            <color indexed="81"/>
            <rFont val="Tahoma"/>
            <family val="2"/>
          </rPr>
          <t>95 ba vân bể lần 2
415/15 TC PS</t>
        </r>
      </text>
    </comment>
    <comment ref="BB77" authorId="1">
      <text>
        <r>
          <rPr>
            <b/>
            <sz val="9"/>
            <color indexed="81"/>
            <rFont val="Tahoma"/>
            <family val="2"/>
          </rPr>
          <t>493 TC ST
982A âu cơ ST</t>
        </r>
      </text>
    </comment>
    <comment ref="BC77" authorId="0">
      <text>
        <r>
          <rPr>
            <b/>
            <sz val="9"/>
            <color indexed="81"/>
            <rFont val="Tahoma"/>
            <family val="2"/>
          </rPr>
          <t>521/34 TC ko đào
445 TC, 449/60/4 TC đào
405/16/17,405/16/11 TC ST</t>
        </r>
      </text>
    </comment>
    <comment ref="AR78" authorId="0">
      <text>
        <r>
          <rPr>
            <b/>
            <sz val="9"/>
            <color indexed="81"/>
            <rFont val="Tahoma"/>
            <family val="2"/>
          </rPr>
          <t>303 trường chinh sửa tạm</t>
        </r>
      </text>
    </comment>
    <comment ref="AU78" authorId="0">
      <text>
        <r>
          <rPr>
            <b/>
            <sz val="9"/>
            <color indexed="81"/>
            <rFont val="Tahoma"/>
            <family val="2"/>
          </rPr>
          <t xml:space="preserve">74/1 đồng đen
</t>
        </r>
      </text>
    </comment>
    <comment ref="AV78" authorId="0">
      <text>
        <r>
          <rPr>
            <b/>
            <sz val="9"/>
            <color indexed="81"/>
            <rFont val="Tahoma"/>
            <family val="2"/>
          </rPr>
          <t>321 trường chinh ST
301 trường chinh ST
283,299,303,331,329,337,351,361,265 trường chinh ST
61 nguyễn hồng đào ST
355,365A trường chinh ST
17 nguyễn hồng đào ST
74/35 đồng đen ST
29/15 nguyễn hồng đào ST
GL nguyễn hồng đào-ba vân ống ngánh nhà số 1 ba vân bể ST
369 trường chinh ST
289 trường chinh ST
12 nguyễn hồng đào ST</t>
        </r>
      </text>
    </comment>
    <comment ref="AW78" authorId="0">
      <text>
        <r>
          <rPr>
            <b/>
            <sz val="9"/>
            <color indexed="81"/>
            <rFont val="Tahoma"/>
            <family val="2"/>
          </rPr>
          <t>60/34 đồng đen phát sinh
29/15 nguyễn hồng đào phát sinh</t>
        </r>
      </text>
    </comment>
    <comment ref="AY78" authorId="0">
      <text>
        <r>
          <rPr>
            <b/>
            <sz val="9"/>
            <color indexed="81"/>
            <rFont val="Tahoma"/>
            <family val="2"/>
          </rPr>
          <t>335 trường chinh đào ko bể
371/42 trường chinh đào</t>
        </r>
      </text>
    </comment>
    <comment ref="AZ78" authorId="1">
      <text>
        <r>
          <rPr>
            <b/>
            <sz val="9"/>
            <color indexed="81"/>
            <rFont val="Tahoma"/>
            <family val="2"/>
          </rPr>
          <t>12 nguyễn hồng đào,60/30 đồng đen ST
381 TC ST
349 TC ST
277/6C TC ST
23 nguyễn hồng đào ST
119/11 nguyễn hồng đào ST 
9 nguyễn hồng đào ST</t>
        </r>
      </text>
    </comment>
    <comment ref="BC78" authorId="0">
      <text>
        <r>
          <rPr>
            <b/>
            <sz val="9"/>
            <color indexed="81"/>
            <rFont val="Tahoma"/>
            <family val="2"/>
          </rPr>
          <t>265 TC lộn,trùng đ/c</t>
        </r>
      </text>
    </comment>
    <comment ref="AV79" authorId="1">
      <text>
        <r>
          <rPr>
            <b/>
            <sz val="9"/>
            <color indexed="81"/>
            <rFont val="Tahoma"/>
            <family val="2"/>
          </rPr>
          <t>đối diện 14 BC3 ST (TB)</t>
        </r>
      </text>
    </comment>
    <comment ref="G80" authorId="0">
      <text>
        <r>
          <rPr>
            <b/>
            <sz val="9"/>
            <color indexed="81"/>
            <rFont val="Tahoma"/>
            <family val="2"/>
          </rPr>
          <t>54B trung lang cấm đào
13A trung lang cấm đào</t>
        </r>
      </text>
    </comment>
    <comment ref="AY80" authorId="0">
      <text>
        <r>
          <rPr>
            <b/>
            <sz val="9"/>
            <color indexed="81"/>
            <rFont val="Tahoma"/>
            <family val="2"/>
          </rPr>
          <t>159B Bàu Cát 1 dự án dời đồng hồ</t>
        </r>
      </text>
    </comment>
    <comment ref="AZ80" authorId="0">
      <text>
        <r>
          <rPr>
            <b/>
            <sz val="9"/>
            <color indexed="81"/>
            <rFont val="Tahoma"/>
            <family val="2"/>
          </rPr>
          <t>151 trường chinh ST</t>
        </r>
      </text>
    </comment>
    <comment ref="BA80" authorId="1">
      <text>
        <r>
          <rPr>
            <b/>
            <sz val="9"/>
            <color indexed="81"/>
            <rFont val="Tahoma"/>
            <family val="2"/>
          </rPr>
          <t>17/6 đồng đen p/s</t>
        </r>
      </text>
    </comment>
    <comment ref="BC80" authorId="0">
      <text>
        <r>
          <rPr>
            <b/>
            <sz val="9"/>
            <color indexed="81"/>
            <rFont val="Tahoma"/>
            <family val="2"/>
          </rPr>
          <t>21/13 đồng đen kt lại ko bể</t>
        </r>
      </text>
    </comment>
    <comment ref="AF81" authorId="0">
      <text>
        <r>
          <rPr>
            <b/>
            <sz val="9"/>
            <color indexed="81"/>
            <rFont val="Tahoma"/>
            <family val="2"/>
          </rPr>
          <t>dò y/c</t>
        </r>
      </text>
    </comment>
    <comment ref="AJ81" authorId="0">
      <text>
        <r>
          <rPr>
            <b/>
            <sz val="9"/>
            <color indexed="81"/>
            <rFont val="Tahoma"/>
            <family val="2"/>
          </rPr>
          <t>93 trường chinh khắc phục tạm</t>
        </r>
      </text>
    </comment>
    <comment ref="AR81" authorId="0">
      <text>
        <r>
          <rPr>
            <b/>
            <sz val="9"/>
            <color indexed="81"/>
            <rFont val="Tahoma"/>
            <family val="2"/>
          </rPr>
          <t>61 trường chinh khắc phục tạm</t>
        </r>
      </text>
    </comment>
    <comment ref="AV81" authorId="0">
      <text>
        <r>
          <rPr>
            <b/>
            <sz val="9"/>
            <color indexed="81"/>
            <rFont val="Tahoma"/>
            <family val="2"/>
          </rPr>
          <t>59,17,53 trường chinh sửa tạm
116 năm châu ST
61 trường chinh ST lần 2</t>
        </r>
      </text>
    </comment>
    <comment ref="BC81" authorId="0">
      <text>
        <r>
          <rPr>
            <b/>
            <sz val="9"/>
            <color indexed="81"/>
            <rFont val="Tahoma"/>
            <family val="2"/>
          </rPr>
          <t>98/26 năm châu đào</t>
        </r>
      </text>
    </comment>
    <comment ref="L83" authorId="0">
      <text>
        <r>
          <rPr>
            <b/>
            <sz val="9"/>
            <color indexed="81"/>
            <rFont val="Tahoma"/>
            <family val="2"/>
          </rPr>
          <t>dò y/c</t>
        </r>
      </text>
    </comment>
    <comment ref="AV83" authorId="0">
      <text>
        <r>
          <rPr>
            <b/>
            <sz val="9"/>
            <color indexed="81"/>
            <rFont val="Tahoma"/>
            <family val="2"/>
          </rPr>
          <t>GL Nguyễn Hồng Đào-Âu Cơ trụ cứu hỏa xì bể</t>
        </r>
      </text>
    </comment>
    <comment ref="AZ83" authorId="0">
      <text>
        <r>
          <rPr>
            <b/>
            <sz val="9"/>
            <color indexed="81"/>
            <rFont val="Tahoma"/>
            <family val="2"/>
          </rPr>
          <t xml:space="preserve">800 Âu Cơ ST(TB)
710 Âu Cơ ST(TB)
682 Âu Cơ ST(TB)
</t>
        </r>
      </text>
    </comment>
    <comment ref="G84" authorId="0">
      <text>
        <r>
          <rPr>
            <b/>
            <sz val="9"/>
            <color indexed="81"/>
            <rFont val="Tahoma"/>
            <family val="2"/>
          </rPr>
          <t>76 phạm phú thứ, 78 phạm phú thứ cấm đào</t>
        </r>
      </text>
    </comment>
    <comment ref="I84" authorId="0">
      <text>
        <r>
          <rPr>
            <b/>
            <sz val="9"/>
            <color indexed="81"/>
            <rFont val="Tahoma"/>
            <family val="2"/>
          </rPr>
          <t>trừ 1</t>
        </r>
      </text>
    </comment>
    <comment ref="AR84" authorId="0">
      <text>
        <r>
          <rPr>
            <b/>
            <sz val="9"/>
            <color indexed="81"/>
            <rFont val="Tahoma"/>
            <family val="2"/>
          </rPr>
          <t>117 phạm phú thứ khắc phục tạm do đường cấm đào</t>
        </r>
      </text>
    </comment>
    <comment ref="AV84" authorId="0">
      <text>
        <r>
          <rPr>
            <b/>
            <sz val="9"/>
            <color indexed="81"/>
            <rFont val="Tahoma"/>
            <family val="2"/>
          </rPr>
          <t>292,290,288 hồng lạc ST</t>
        </r>
      </text>
    </comment>
    <comment ref="AW84" authorId="0">
      <text>
        <r>
          <rPr>
            <b/>
            <sz val="9"/>
            <color indexed="81"/>
            <rFont val="Tahoma"/>
            <family val="2"/>
          </rPr>
          <t>288 hồng lạc p/s</t>
        </r>
      </text>
    </comment>
    <comment ref="AY84" authorId="0">
      <text>
        <r>
          <rPr>
            <b/>
            <sz val="9"/>
            <color indexed="81"/>
            <rFont val="Tahoma"/>
            <family val="2"/>
          </rPr>
          <t>51A phan xào nam xì khóa góc</t>
        </r>
      </text>
    </comment>
    <comment ref="G85" authorId="0">
      <text>
        <r>
          <rPr>
            <b/>
            <sz val="9"/>
            <color indexed="81"/>
            <rFont val="Tahoma"/>
            <family val="2"/>
          </rPr>
          <t>279 võ thành trang cấm đào</t>
        </r>
      </text>
    </comment>
    <comment ref="AJ85" authorId="0">
      <text>
        <r>
          <rPr>
            <b/>
            <sz val="9"/>
            <color indexed="81"/>
            <rFont val="Tahoma"/>
            <family val="2"/>
          </rPr>
          <t>1 bít hủy (1057-1059)</t>
        </r>
      </text>
    </comment>
    <comment ref="AV85" authorId="0">
      <text>
        <r>
          <rPr>
            <b/>
            <sz val="9"/>
            <color indexed="81"/>
            <rFont val="Tahoma"/>
            <family val="2"/>
          </rPr>
          <t>893 lạc long quân xì bít hủy ko tận gốc</t>
        </r>
      </text>
    </comment>
    <comment ref="AW85" authorId="0">
      <text>
        <r>
          <rPr>
            <b/>
            <sz val="9"/>
            <color indexed="81"/>
            <rFont val="Tahoma"/>
            <family val="2"/>
          </rPr>
          <t>1017/8z lạc long quân phát sinh</t>
        </r>
      </text>
    </comment>
    <comment ref="AZ85" authorId="0">
      <text>
        <r>
          <rPr>
            <b/>
            <sz val="9"/>
            <color indexed="81"/>
            <rFont val="Tahoma"/>
            <family val="2"/>
          </rPr>
          <t>1017/9B lạc long quân ST</t>
        </r>
      </text>
    </comment>
    <comment ref="BC85" authorId="0">
      <text>
        <r>
          <rPr>
            <b/>
            <sz val="9"/>
            <color indexed="81"/>
            <rFont val="Tahoma"/>
            <family val="2"/>
          </rPr>
          <t>1017 lạc long quân kt lại ko bể
1007/112 lạc long quân đào</t>
        </r>
      </text>
    </comment>
    <comment ref="AR86" authorId="0">
      <text>
        <r>
          <rPr>
            <sz val="9"/>
            <color indexed="81"/>
            <rFont val="Tahoma"/>
            <family val="2"/>
          </rPr>
          <t xml:space="preserve">668 âu cơ sửa tạm
</t>
        </r>
      </text>
    </comment>
    <comment ref="AY86" authorId="0">
      <text>
        <r>
          <rPr>
            <b/>
            <sz val="9"/>
            <color indexed="81"/>
            <rFont val="Tahoma"/>
            <family val="2"/>
          </rPr>
          <t>23/2 đặng minh trứ không đào</t>
        </r>
      </text>
    </comment>
    <comment ref="G87" authorId="0">
      <text>
        <r>
          <rPr>
            <b/>
            <sz val="9"/>
            <color indexed="81"/>
            <rFont val="Tahoma"/>
            <family val="2"/>
          </rPr>
          <t>26 hồng lạc cấm đào</t>
        </r>
      </text>
    </comment>
    <comment ref="AR87" authorId="0">
      <text>
        <r>
          <rPr>
            <b/>
            <sz val="9"/>
            <color indexed="81"/>
            <rFont val="Tahoma"/>
            <family val="2"/>
          </rPr>
          <t>873 lạc long quân xử lý tạm</t>
        </r>
      </text>
    </comment>
    <comment ref="AV87" authorId="0">
      <text>
        <r>
          <rPr>
            <b/>
            <sz val="9"/>
            <color indexed="81"/>
            <rFont val="Tahoma"/>
            <family val="2"/>
          </rPr>
          <t>851 lạc long quân xì ống ko sử dụng vô ống 375 gang,8/12 bùi thế mỹ bít tận gốc nhà ko sử dụng nước</t>
        </r>
      </text>
    </comment>
    <comment ref="AY87" authorId="0">
      <text>
        <r>
          <rPr>
            <b/>
            <sz val="9"/>
            <color indexed="81"/>
            <rFont val="Tahoma"/>
            <family val="2"/>
          </rPr>
          <t>23/38 bùi thế mỹ đào
18/17/16 bùi thế mỹ ko đào
23/43 bùi thế mỹ đào</t>
        </r>
      </text>
    </comment>
    <comment ref="BA87" authorId="0">
      <text>
        <r>
          <rPr>
            <b/>
            <sz val="9"/>
            <color indexed="81"/>
            <rFont val="Tahoma"/>
            <family val="2"/>
          </rPr>
          <t>97/2 hồng lạc ps</t>
        </r>
      </text>
    </comment>
    <comment ref="AV89" authorId="0">
      <text>
        <r>
          <rPr>
            <b/>
            <sz val="9"/>
            <color indexed="81"/>
            <rFont val="Tahoma"/>
            <family val="2"/>
          </rPr>
          <t>731 lạc long quân ST</t>
        </r>
      </text>
    </comment>
    <comment ref="AW89" authorId="0">
      <text>
        <r>
          <rPr>
            <b/>
            <sz val="9"/>
            <color indexed="81"/>
            <rFont val="Tahoma"/>
            <family val="2"/>
          </rPr>
          <t>753 lạc long quân ps</t>
        </r>
      </text>
    </comment>
    <comment ref="AZ89" authorId="0">
      <text>
        <r>
          <rPr>
            <b/>
            <sz val="9"/>
            <color indexed="81"/>
            <rFont val="Tahoma"/>
            <family val="2"/>
          </rPr>
          <t>127/103 NSHL ST(TB)
107/58/7 NSHL ST</t>
        </r>
      </text>
    </comment>
    <comment ref="BA89" authorId="0">
      <text>
        <r>
          <rPr>
            <b/>
            <sz val="9"/>
            <color indexed="81"/>
            <rFont val="Tahoma"/>
            <family val="2"/>
          </rPr>
          <t>647/10 lạc long quân ps</t>
        </r>
      </text>
    </comment>
    <comment ref="BC89" authorId="0">
      <text>
        <r>
          <rPr>
            <b/>
            <sz val="9"/>
            <color indexed="81"/>
            <rFont val="Tahoma"/>
            <family val="2"/>
          </rPr>
          <t>751 lạc long quân đào</t>
        </r>
      </text>
    </comment>
    <comment ref="AJ90" authorId="0">
      <text>
        <r>
          <rPr>
            <b/>
            <sz val="9"/>
            <color indexed="81"/>
            <rFont val="Tahoma"/>
            <family val="2"/>
          </rPr>
          <t>173 trần văn quang xì bít hủy ko sử dụng</t>
        </r>
      </text>
    </comment>
    <comment ref="AN90" authorId="0">
      <text>
        <r>
          <rPr>
            <b/>
            <sz val="9"/>
            <color indexed="81"/>
            <rFont val="Tahoma"/>
            <family val="2"/>
          </rPr>
          <t>174 trần văn quang xử lý tạm</t>
        </r>
      </text>
    </comment>
    <comment ref="AQ90" authorId="0">
      <text>
        <r>
          <rPr>
            <b/>
            <sz val="9"/>
            <color indexed="81"/>
            <rFont val="Tahoma"/>
            <family val="2"/>
          </rPr>
          <t>332/2/8,332/2/9 âu cơ, 168/3 trần văn quang</t>
        </r>
      </text>
    </comment>
    <comment ref="AU90" authorId="0">
      <text>
        <r>
          <rPr>
            <b/>
            <sz val="9"/>
            <color indexed="81"/>
            <rFont val="Tahoma"/>
            <family val="2"/>
          </rPr>
          <t>312/1 âu cơ</t>
        </r>
      </text>
    </comment>
    <comment ref="AV90" authorId="0">
      <text>
        <r>
          <rPr>
            <b/>
            <sz val="9"/>
            <color indexed="81"/>
            <rFont val="Tahoma"/>
            <family val="2"/>
          </rPr>
          <t>168 trần văn quang bít tạm</t>
        </r>
      </text>
    </comment>
    <comment ref="AZ90" authorId="0">
      <text/>
    </comment>
    <comment ref="BA90" authorId="0">
      <text>
        <r>
          <rPr>
            <b/>
            <sz val="9"/>
            <color indexed="81"/>
            <rFont val="Tahoma"/>
            <family val="2"/>
          </rPr>
          <t>374/1/14 âu cơ ps</t>
        </r>
      </text>
    </comment>
    <comment ref="BC90" authorId="0">
      <text>
        <r>
          <rPr>
            <b/>
            <sz val="9"/>
            <color indexed="81"/>
            <rFont val="Tahoma"/>
            <family val="2"/>
          </rPr>
          <t>332/15 âu cơ
332/2/2,332/2/9,332/2/10,332/2/11 âu cơ</t>
        </r>
      </text>
    </comment>
    <comment ref="AB91" authorId="0">
      <text>
        <r>
          <rPr>
            <b/>
            <sz val="9"/>
            <color indexed="81"/>
            <rFont val="Tahoma"/>
            <family val="2"/>
          </rPr>
          <t>đã sửa tạm</t>
        </r>
      </text>
    </comment>
    <comment ref="AR91" authorId="0">
      <text>
        <r>
          <rPr>
            <b/>
            <sz val="9"/>
            <color indexed="81"/>
            <rFont val="Tahoma"/>
            <family val="2"/>
          </rPr>
          <t>617 lạc long quân xì bít hủy chưa tận gốc</t>
        </r>
      </text>
    </comment>
    <comment ref="AV91" authorId="0">
      <text>
        <r>
          <rPr>
            <b/>
            <sz val="9"/>
            <color indexed="81"/>
            <rFont val="Tahoma"/>
            <family val="2"/>
          </rPr>
          <t>84A trần văn quang ST</t>
        </r>
      </text>
    </comment>
    <comment ref="BA91" authorId="0">
      <text>
        <r>
          <rPr>
            <b/>
            <sz val="9"/>
            <color indexed="81"/>
            <rFont val="Tahoma"/>
            <family val="2"/>
          </rPr>
          <t>84/35 trần văn quang ps</t>
        </r>
      </text>
    </comment>
    <comment ref="L92" authorId="0">
      <text>
        <r>
          <rPr>
            <b/>
            <sz val="9"/>
            <color indexed="81"/>
            <rFont val="Tahoma"/>
            <family val="2"/>
          </rPr>
          <t>dò y/c</t>
        </r>
      </text>
    </comment>
    <comment ref="X92" authorId="0">
      <text>
        <r>
          <rPr>
            <b/>
            <sz val="9"/>
            <color indexed="81"/>
            <rFont val="Tahoma"/>
            <family val="2"/>
          </rPr>
          <t>dò y/c</t>
        </r>
      </text>
    </comment>
    <comment ref="BB92" authorId="0">
      <text>
        <r>
          <rPr>
            <b/>
            <sz val="9"/>
            <color indexed="81"/>
            <rFont val="Tahoma"/>
            <family val="2"/>
          </rPr>
          <t xml:space="preserve">262/5A lũy bán bích ST
262/26/32 lũy bán bích ST
</t>
        </r>
      </text>
    </comment>
    <comment ref="G93" authorId="0">
      <text>
        <r>
          <rPr>
            <b/>
            <sz val="9"/>
            <color indexed="81"/>
            <rFont val="Tahoma"/>
            <family val="2"/>
          </rPr>
          <t>353 kênh tân hóa cấm đào</t>
        </r>
      </text>
    </comment>
    <comment ref="AU93" authorId="0">
      <text>
        <r>
          <rPr>
            <b/>
            <sz val="9"/>
            <color indexed="81"/>
            <rFont val="Tahoma"/>
            <family val="2"/>
          </rPr>
          <t>325/17 kênh tân hóa bể nổi ko bể</t>
        </r>
      </text>
    </comment>
    <comment ref="AV93" authorId="0">
      <text>
        <r>
          <rPr>
            <b/>
            <sz val="9"/>
            <color indexed="81"/>
            <rFont val="Tahoma"/>
            <family val="2"/>
          </rPr>
          <t>118/42/27 HUỲNH THIỆN LỘC ST</t>
        </r>
      </text>
    </comment>
    <comment ref="AY93" authorId="0">
      <text>
        <r>
          <rPr>
            <b/>
            <sz val="9"/>
            <color indexed="81"/>
            <rFont val="Tahoma"/>
            <family val="2"/>
          </rPr>
          <t>118/39/12 HUỲNH THIỆN LỘC
118/39/10A HUỲNH THIỆN LỘC</t>
        </r>
      </text>
    </comment>
    <comment ref="BA93" authorId="0">
      <text>
        <r>
          <rPr>
            <b/>
            <sz val="9"/>
            <color indexed="81"/>
            <rFont val="Tahoma"/>
            <family val="2"/>
          </rPr>
          <t>118/39/14A huỳnh thiện lộc ps
118/39/24D huỳnh thiện lộc ps</t>
        </r>
      </text>
    </comment>
    <comment ref="BC93" authorId="0">
      <text>
        <r>
          <rPr>
            <b/>
            <sz val="9"/>
            <color indexed="81"/>
            <rFont val="Tahoma"/>
            <family val="2"/>
          </rPr>
          <t>118/39/16 huỳnh thiện lộc
325/6 kênh tân hóa ko đào</t>
        </r>
      </text>
    </comment>
    <comment ref="AZ94" authorId="0">
      <text>
        <r>
          <rPr>
            <b/>
            <sz val="9"/>
            <color indexed="81"/>
            <rFont val="Tahoma"/>
            <family val="2"/>
          </rPr>
          <t>51 thoại ngọc hầu ST</t>
        </r>
      </text>
    </comment>
    <comment ref="AR95" authorId="0">
      <text>
        <r>
          <rPr>
            <b/>
            <sz val="9"/>
            <color indexed="81"/>
            <rFont val="Tahoma"/>
            <family val="2"/>
          </rPr>
          <t>2 thoại ngọc hầu khắc phục vị trí bể</t>
        </r>
      </text>
    </comment>
    <comment ref="AZ96" authorId="0">
      <text>
        <r>
          <rPr>
            <b/>
            <sz val="9"/>
            <color indexed="81"/>
            <rFont val="Tahoma"/>
            <family val="2"/>
          </rPr>
          <t>621 âu cơ ST</t>
        </r>
      </text>
    </comment>
  </commentList>
</comments>
</file>

<file path=xl/comments2.xml><?xml version="1.0" encoding="utf-8"?>
<comments xmlns="http://schemas.openxmlformats.org/spreadsheetml/2006/main">
  <authors>
    <author>DoBe</author>
  </authors>
  <commentList>
    <comment ref="L5" authorId="0">
      <text>
        <r>
          <rPr>
            <b/>
            <sz val="9"/>
            <color indexed="81"/>
            <rFont val="Tahoma"/>
            <family val="2"/>
          </rPr>
          <t>đối diện 83/43/19 phạm văn bạch kiểm tra lại ko bể</t>
        </r>
      </text>
    </comment>
    <comment ref="M5" authorId="0">
      <text>
        <r>
          <rPr>
            <b/>
            <sz val="9"/>
            <color indexed="81"/>
            <rFont val="Tahoma"/>
            <family val="2"/>
          </rPr>
          <t>75 phạm văn bạch st
77 phạm văn bạch TB
87/117/18/21 nguyễn sỹ sách a chánh báo đã làm rùi</t>
        </r>
      </text>
    </comment>
    <comment ref="Q5" authorId="0">
      <text>
        <r>
          <rPr>
            <b/>
            <sz val="9"/>
            <color indexed="81"/>
            <rFont val="Tahoma"/>
            <family val="2"/>
          </rPr>
          <t>686 TC st
87/57/2/2B nguyễn sỹ sách a chánh báo đã làm rùi
87/52-42-40 nguyễn sỹ sách st</t>
        </r>
      </text>
    </comment>
    <comment ref="T5" authorId="0">
      <text>
        <r>
          <rPr>
            <b/>
            <sz val="9"/>
            <color indexed="81"/>
            <rFont val="Tahoma"/>
            <family val="2"/>
          </rPr>
          <t>87/42,87/40 nguyễn sỹ sách nổi kt lại ko bể</t>
        </r>
      </text>
    </comment>
    <comment ref="U5" authorId="0">
      <text>
        <r>
          <rPr>
            <b/>
            <sz val="9"/>
            <color indexed="81"/>
            <rFont val="Tahoma"/>
            <family val="2"/>
          </rPr>
          <t>88/2/16 trần thái tông st
83/20/15 phạm văn bạch sửa dạng tb</t>
        </r>
      </text>
    </comment>
    <comment ref="X5" authorId="0">
      <text>
        <r>
          <rPr>
            <b/>
            <sz val="9"/>
            <color indexed="81"/>
            <rFont val="Tahoma"/>
            <family val="2"/>
          </rPr>
          <t>88/2/16 trần thái tông đào</t>
        </r>
      </text>
    </comment>
    <comment ref="Y5" authorId="0">
      <text>
        <r>
          <rPr>
            <b/>
            <sz val="9"/>
            <color indexed="81"/>
            <rFont val="Tahoma"/>
            <family val="2"/>
          </rPr>
          <t>56 nguyễn sỹ sách st</t>
        </r>
      </text>
    </comment>
    <comment ref="AC5" authorId="0">
      <text>
        <r>
          <rPr>
            <b/>
            <sz val="9"/>
            <color indexed="81"/>
            <rFont val="Tahoma"/>
            <family val="2"/>
          </rPr>
          <t>692 TC st
736 TC st
50A trần thái tông st</t>
        </r>
      </text>
    </comment>
    <comment ref="AG5" authorId="0">
      <text>
        <r>
          <rPr>
            <b/>
            <sz val="9"/>
            <color indexed="81"/>
            <rFont val="Tahoma"/>
            <family val="2"/>
          </rPr>
          <t>52/64 NSS st
43 NSS sửa dạng tb</t>
        </r>
      </text>
    </comment>
    <comment ref="AJ5" authorId="0">
      <text>
        <r>
          <rPr>
            <b/>
            <sz val="9"/>
            <color indexed="81"/>
            <rFont val="Tahoma"/>
            <family val="2"/>
          </rPr>
          <t>698/6 TC kt lại ko bể</t>
        </r>
      </text>
    </comment>
    <comment ref="AK5" authorId="0">
      <text>
        <r>
          <rPr>
            <b/>
            <sz val="9"/>
            <color indexed="81"/>
            <rFont val="Tahoma"/>
            <family val="2"/>
          </rPr>
          <t>83/20/6 PVB st</t>
        </r>
      </text>
    </comment>
    <comment ref="AW5" authorId="0">
      <text>
        <r>
          <rPr>
            <b/>
            <sz val="9"/>
            <color indexed="81"/>
            <rFont val="Tahoma"/>
            <family val="2"/>
          </rPr>
          <t>103 PVB st
163/3, 163/9 PVB nhà thầu dời đồng hồ</t>
        </r>
      </text>
    </comment>
    <comment ref="BD5" authorId="0">
      <text>
        <r>
          <rPr>
            <b/>
            <sz val="9"/>
            <color indexed="81"/>
            <rFont val="Tahoma"/>
            <family val="2"/>
          </rPr>
          <t xml:space="preserve">70/28/2/10 NSS tb báo ko bể
87/117/18/1 NSS ko đào
87/117/18/8A NSS đào
</t>
        </r>
      </text>
    </comment>
    <comment ref="I6" authorId="0">
      <text>
        <r>
          <rPr>
            <b/>
            <sz val="9"/>
            <color indexed="81"/>
            <rFont val="Tahoma"/>
            <family val="2"/>
          </rPr>
          <t>186 nguyễn phúc chu hqc sửa năm 2015 tính năm 2016</t>
        </r>
      </text>
    </comment>
    <comment ref="M6" authorId="0">
      <text>
        <r>
          <rPr>
            <b/>
            <sz val="9"/>
            <color indexed="81"/>
            <rFont val="Tahoma"/>
            <family val="2"/>
          </rPr>
          <t>64/12 nguyễn phúc chu st</t>
        </r>
      </text>
    </comment>
    <comment ref="Q6" authorId="0">
      <text>
        <r>
          <rPr>
            <b/>
            <sz val="9"/>
            <color indexed="81"/>
            <rFont val="Tahoma"/>
            <family val="2"/>
          </rPr>
          <t>52 cống lỡ st
227 nguyễn phúc chu da sửa
64/10 nguyễn phúc chu sửa dạng tb</t>
        </r>
      </text>
    </comment>
    <comment ref="Y6" authorId="0">
      <text>
        <r>
          <rPr>
            <b/>
            <sz val="9"/>
            <color indexed="81"/>
            <rFont val="Tahoma"/>
            <family val="2"/>
          </rPr>
          <t>65 nguyễn phúc chu sửa dạng tb</t>
        </r>
      </text>
    </comment>
    <comment ref="AC6" authorId="0">
      <text>
        <r>
          <rPr>
            <b/>
            <sz val="9"/>
            <color indexed="81"/>
            <rFont val="Tahoma"/>
            <family val="2"/>
          </rPr>
          <t>872 TC st</t>
        </r>
      </text>
    </comment>
    <comment ref="AG6" authorId="0">
      <text>
        <r>
          <rPr>
            <b/>
            <sz val="9"/>
            <color indexed="81"/>
            <rFont val="Tahoma"/>
            <family val="2"/>
          </rPr>
          <t>212 NPC st
15/35 NPC st</t>
        </r>
      </text>
    </comment>
    <comment ref="AK6" authorId="0">
      <text>
        <r>
          <rPr>
            <b/>
            <sz val="9"/>
            <color indexed="81"/>
            <rFont val="Tahoma"/>
            <family val="2"/>
          </rPr>
          <t xml:space="preserve">112 nguyễn phúc chu st
</t>
        </r>
      </text>
    </comment>
    <comment ref="AO6" authorId="0">
      <text>
        <r>
          <rPr>
            <b/>
            <sz val="9"/>
            <color indexed="81"/>
            <rFont val="Tahoma"/>
            <family val="2"/>
          </rPr>
          <t>46B tân trụ st
8/5C phan huy ích st</t>
        </r>
      </text>
    </comment>
    <comment ref="AS6" authorId="0">
      <text>
        <r>
          <rPr>
            <b/>
            <sz val="9"/>
            <color indexed="81"/>
            <rFont val="Tahoma"/>
            <family val="2"/>
          </rPr>
          <t>185/12 NPC st
154/5 NPC st
17A tân trụ st</t>
        </r>
      </text>
    </comment>
    <comment ref="AV6" authorId="0">
      <text>
        <r>
          <rPr>
            <b/>
            <sz val="9"/>
            <color indexed="81"/>
            <rFont val="Tahoma"/>
            <family val="2"/>
          </rPr>
          <t>97 hoàng bật đạt khóa van</t>
        </r>
      </text>
    </comment>
    <comment ref="AW6" authorId="0">
      <text>
        <r>
          <rPr>
            <b/>
            <sz val="9"/>
            <color indexed="81"/>
            <rFont val="Tahoma"/>
            <family val="2"/>
          </rPr>
          <t>105/42B Hoàng Bật Đạt st
172 NPC tb</t>
        </r>
      </text>
    </comment>
    <comment ref="Q7" authorId="0">
      <text>
        <r>
          <rPr>
            <b/>
            <sz val="9"/>
            <color indexed="81"/>
            <rFont val="Tahoma"/>
            <family val="2"/>
          </rPr>
          <t>13 cống lỡ st</t>
        </r>
      </text>
    </comment>
    <comment ref="U7" authorId="0">
      <text>
        <r>
          <rPr>
            <b/>
            <sz val="9"/>
            <color indexed="81"/>
            <rFont val="Tahoma"/>
            <family val="2"/>
          </rPr>
          <t>51/12/32B PHÍch st</t>
        </r>
      </text>
    </comment>
    <comment ref="AO7" authorId="0">
      <text>
        <r>
          <rPr>
            <b/>
            <sz val="9"/>
            <color indexed="81"/>
            <rFont val="Tahoma"/>
            <family val="2"/>
          </rPr>
          <t>67 phan huy ích st</t>
        </r>
      </text>
    </comment>
    <comment ref="AS7" authorId="0">
      <text>
        <r>
          <rPr>
            <b/>
            <sz val="9"/>
            <color indexed="81"/>
            <rFont val="Tahoma"/>
            <family val="2"/>
          </rPr>
          <t>175 phan huy ích st</t>
        </r>
      </text>
    </comment>
    <comment ref="M8" authorId="0">
      <text>
        <r>
          <rPr>
            <b/>
            <sz val="9"/>
            <color indexed="81"/>
            <rFont val="Tahoma"/>
            <family val="2"/>
          </rPr>
          <t>130/12 cống lỡ sửa dạng tb ngày 19/2</t>
        </r>
      </text>
    </comment>
    <comment ref="T8" authorId="0">
      <text>
        <r>
          <rPr>
            <b/>
            <sz val="9"/>
            <color indexed="81"/>
            <rFont val="Tahoma"/>
            <family val="2"/>
          </rPr>
          <t>130/14 cống lỡ kt lại ko bể</t>
        </r>
      </text>
    </comment>
    <comment ref="U8" authorId="0">
      <text>
        <r>
          <rPr>
            <b/>
            <sz val="9"/>
            <color indexed="81"/>
            <rFont val="Tahoma"/>
            <family val="2"/>
          </rPr>
          <t>400/17 PVB st</t>
        </r>
      </text>
    </comment>
    <comment ref="Y8" authorId="0">
      <text>
        <r>
          <rPr>
            <b/>
            <sz val="9"/>
            <color indexed="81"/>
            <rFont val="Tahoma"/>
            <family val="2"/>
          </rPr>
          <t>294/10 phạm văn bạch st
294/4 phạm văn bạch st</t>
        </r>
      </text>
    </comment>
    <comment ref="AC8" authorId="0">
      <text>
        <r>
          <rPr>
            <b/>
            <sz val="9"/>
            <color indexed="81"/>
            <rFont val="Tahoma"/>
            <family val="2"/>
          </rPr>
          <t>324/9 PVB st
372 PVB st</t>
        </r>
      </text>
    </comment>
    <comment ref="AJ8" authorId="0">
      <text>
        <r>
          <rPr>
            <b/>
            <sz val="9"/>
            <color indexed="81"/>
            <rFont val="Tahoma"/>
            <family val="2"/>
          </rPr>
          <t>184/7 huỳnh văn nghệ kt lại ko bể</t>
        </r>
      </text>
    </comment>
    <comment ref="AK8" authorId="0">
      <text>
        <r>
          <rPr>
            <b/>
            <sz val="9"/>
            <color indexed="81"/>
            <rFont val="Tahoma"/>
            <family val="2"/>
          </rPr>
          <t>184/50 huỳnh văn nghệ st
116/1B huỳnh văn nghệ st</t>
        </r>
      </text>
    </comment>
    <comment ref="AR8" authorId="0">
      <text>
        <r>
          <rPr>
            <b/>
            <sz val="9"/>
            <color indexed="81"/>
            <rFont val="Tahoma"/>
            <family val="2"/>
          </rPr>
          <t>184/41 huỳnh văn nghệ đào (8)
324/4 PVB đào</t>
        </r>
      </text>
    </comment>
    <comment ref="AS8" authorId="0">
      <text>
        <r>
          <rPr>
            <b/>
            <sz val="9"/>
            <color indexed="81"/>
            <rFont val="Tahoma"/>
            <family val="2"/>
          </rPr>
          <t>324/6 PVB st</t>
        </r>
      </text>
    </comment>
    <comment ref="AW8" authorId="0">
      <text>
        <r>
          <rPr>
            <b/>
            <sz val="9"/>
            <color indexed="81"/>
            <rFont val="Tahoma"/>
            <family val="2"/>
          </rPr>
          <t>324/4 phạm văn bạch st</t>
        </r>
      </text>
    </comment>
    <comment ref="BA8" authorId="0">
      <text>
        <r>
          <rPr>
            <b/>
            <sz val="9"/>
            <color indexed="81"/>
            <rFont val="Tahoma"/>
            <family val="2"/>
          </rPr>
          <t>273 tân sơn st</t>
        </r>
      </text>
    </comment>
    <comment ref="BD8" authorId="0">
      <text>
        <r>
          <rPr>
            <b/>
            <sz val="9"/>
            <color indexed="81"/>
            <rFont val="Tahoma"/>
            <family val="2"/>
          </rPr>
          <t>533/18/3 PVB tb báo ko bể</t>
        </r>
      </text>
    </comment>
    <comment ref="L9" authorId="0">
      <text>
        <r>
          <rPr>
            <b/>
            <sz val="9"/>
            <color indexed="81"/>
            <rFont val="Tahoma"/>
            <family val="2"/>
          </rPr>
          <t>3C phổ quang đào ko bể</t>
        </r>
      </text>
    </comment>
    <comment ref="X9" authorId="0">
      <text>
        <r>
          <rPr>
            <b/>
            <sz val="9"/>
            <color indexed="81"/>
            <rFont val="Tahoma"/>
            <family val="2"/>
          </rPr>
          <t>4/44 phạm cự lượng kt lại ko bể</t>
        </r>
      </text>
    </comment>
    <comment ref="Y9" authorId="0">
      <text>
        <r>
          <rPr>
            <b/>
            <sz val="9"/>
            <color indexed="81"/>
            <rFont val="Tahoma"/>
            <family val="2"/>
          </rPr>
          <t>10/11 phan đình giót,64/28 phổ quang st
10 phan đình giót st</t>
        </r>
      </text>
    </comment>
    <comment ref="AK9" authorId="0">
      <text>
        <r>
          <rPr>
            <b/>
            <sz val="9"/>
            <color indexed="81"/>
            <rFont val="Tahoma"/>
            <family val="2"/>
          </rPr>
          <t>22 phan đình giót st</t>
        </r>
      </text>
    </comment>
    <comment ref="AO9" authorId="0">
      <text>
        <r>
          <rPr>
            <b/>
            <sz val="9"/>
            <color indexed="81"/>
            <rFont val="Tahoma"/>
            <family val="2"/>
          </rPr>
          <t>A11 phan đình giót st</t>
        </r>
      </text>
    </comment>
    <comment ref="AV9" authorId="0">
      <text>
        <r>
          <rPr>
            <b/>
            <sz val="9"/>
            <color indexed="81"/>
            <rFont val="Tahoma"/>
            <family val="2"/>
          </rPr>
          <t>GL huỳnh lan khanh-phổ quang nổi đào</t>
        </r>
      </text>
    </comment>
    <comment ref="AW9" authorId="0">
      <text>
        <r>
          <rPr>
            <b/>
            <sz val="9"/>
            <color indexed="81"/>
            <rFont val="Tahoma"/>
            <family val="2"/>
          </rPr>
          <t>23 phạm cự lượng st</t>
        </r>
      </text>
    </comment>
    <comment ref="BA9" authorId="0">
      <text>
        <r>
          <rPr>
            <b/>
            <sz val="9"/>
            <color indexed="81"/>
            <rFont val="Tahoma"/>
            <family val="2"/>
          </rPr>
          <t>GL phổ quang-phan đình giót OC</t>
        </r>
      </text>
    </comment>
    <comment ref="AO10" authorId="0">
      <text>
        <r>
          <rPr>
            <b/>
            <sz val="9"/>
            <color indexed="81"/>
            <rFont val="Tahoma"/>
            <family val="2"/>
          </rPr>
          <t>4 cửu long st
8B tản viên st
10A song day st
10 SONG THUONG ST
17,17B tet ong 50 SONG THUONG ST</t>
        </r>
      </text>
    </comment>
    <comment ref="AP10" authorId="0">
      <text>
        <r>
          <rPr>
            <b/>
            <sz val="9"/>
            <color indexed="81"/>
            <rFont val="Tahoma"/>
            <family val="2"/>
          </rPr>
          <t>17B song thuong ps</t>
        </r>
      </text>
    </comment>
    <comment ref="AR10" authorId="0">
      <text>
        <r>
          <rPr>
            <b/>
            <sz val="9"/>
            <color indexed="81"/>
            <rFont val="Tahoma"/>
            <family val="2"/>
          </rPr>
          <t>46 PHAN DINH GIOT DAO</t>
        </r>
      </text>
    </comment>
    <comment ref="AV10" authorId="0">
      <text>
        <r>
          <rPr>
            <b/>
            <sz val="9"/>
            <color indexed="81"/>
            <rFont val="Tahoma"/>
            <family val="2"/>
          </rPr>
          <t>38 trà khúc,1 sông đà đào
9 lam sơn đào</t>
        </r>
      </text>
    </comment>
    <comment ref="AW10" authorId="0">
      <text>
        <r>
          <rPr>
            <b/>
            <sz val="9"/>
            <color indexed="81"/>
            <rFont val="Tahoma"/>
            <family val="2"/>
          </rPr>
          <t>15 đống đa st
11 cửu long bít tận gốc</t>
        </r>
      </text>
    </comment>
    <comment ref="BD10" authorId="0">
      <text>
        <r>
          <rPr>
            <b/>
            <sz val="9"/>
            <color indexed="81"/>
            <rFont val="Tahoma"/>
            <family val="2"/>
          </rPr>
          <t>12/5 nguyễn cảnh dị ko đào</t>
        </r>
      </text>
    </comment>
    <comment ref="AC11" authorId="0">
      <text>
        <r>
          <rPr>
            <b/>
            <sz val="9"/>
            <color indexed="81"/>
            <rFont val="Tahoma"/>
            <family val="2"/>
          </rPr>
          <t>11 nguyễn văn mại st</t>
        </r>
      </text>
    </comment>
    <comment ref="AK11" authorId="0">
      <text>
        <r>
          <rPr>
            <b/>
            <sz val="9"/>
            <color indexed="81"/>
            <rFont val="Tahoma"/>
            <family val="2"/>
          </rPr>
          <t>69/10 trần quốc hoàn sửa dạng tb</t>
        </r>
      </text>
    </comment>
    <comment ref="AO11" authorId="0">
      <text>
        <r>
          <rPr>
            <b/>
            <sz val="9"/>
            <color indexed="81"/>
            <rFont val="Tahoma"/>
            <family val="2"/>
          </rPr>
          <t>36/7 giải phóng st
1/32 nguyễn văn vĩnh st</t>
        </r>
      </text>
    </comment>
    <comment ref="BA11" authorId="0">
      <text>
        <r>
          <rPr>
            <b/>
            <sz val="9"/>
            <color indexed="81"/>
            <rFont val="Tahoma"/>
            <family val="2"/>
          </rPr>
          <t>118 thăng long st</t>
        </r>
      </text>
    </comment>
    <comment ref="L12" authorId="0">
      <text>
        <r>
          <rPr>
            <b/>
            <sz val="9"/>
            <color indexed="81"/>
            <rFont val="Tahoma"/>
            <family val="2"/>
          </rPr>
          <t>1/29 cù chính lan đào</t>
        </r>
      </text>
    </comment>
    <comment ref="U12" authorId="0">
      <text>
        <r>
          <rPr>
            <b/>
            <sz val="9"/>
            <color indexed="81"/>
            <rFont val="Tahoma"/>
            <family val="2"/>
          </rPr>
          <t>125/2B HHT st</t>
        </r>
      </text>
    </comment>
    <comment ref="Y12" authorId="0">
      <text>
        <r>
          <rPr>
            <b/>
            <sz val="9"/>
            <color indexed="81"/>
            <rFont val="Tahoma"/>
            <family val="2"/>
          </rPr>
          <t>194/44 trần văn dư</t>
        </r>
      </text>
    </comment>
    <comment ref="AC12" authorId="0">
      <text>
        <r>
          <rPr>
            <b/>
            <sz val="9"/>
            <color indexed="81"/>
            <rFont val="Tahoma"/>
            <family val="2"/>
          </rPr>
          <t>125 trần văn dư st</t>
        </r>
      </text>
    </comment>
    <comment ref="AG12" authorId="0">
      <text>
        <r>
          <rPr>
            <b/>
            <sz val="9"/>
            <color indexed="81"/>
            <rFont val="Tahoma"/>
            <family val="2"/>
          </rPr>
          <t>44/5/6 cù chính lan sửa dạng tb</t>
        </r>
      </text>
    </comment>
    <comment ref="AJ12" authorId="0">
      <text>
        <r>
          <rPr>
            <b/>
            <sz val="9"/>
            <color indexed="81"/>
            <rFont val="Tahoma"/>
            <family val="2"/>
          </rPr>
          <t>386 cộng hòa kt lại ko bể</t>
        </r>
      </text>
    </comment>
    <comment ref="AK12" authorId="0">
      <text>
        <r>
          <rPr>
            <b/>
            <sz val="9"/>
            <color indexed="81"/>
            <rFont val="Tahoma"/>
            <family val="2"/>
          </rPr>
          <t>49 trần văn danh sửa dạng tb</t>
        </r>
      </text>
    </comment>
    <comment ref="BA12" authorId="0">
      <text>
        <r>
          <rPr>
            <b/>
            <sz val="9"/>
            <color indexed="81"/>
            <rFont val="Tahoma"/>
            <family val="2"/>
          </rPr>
          <t>28/3/2 VC st
14/20B văn chung st</t>
        </r>
      </text>
    </comment>
    <comment ref="BD12" authorId="0">
      <text>
        <r>
          <rPr>
            <b/>
            <sz val="9"/>
            <color indexed="81"/>
            <rFont val="Tahoma"/>
            <family val="2"/>
          </rPr>
          <t>37/19/17,37/19/4 đường C1 kt lại ko bể
37/5A đường C1 đào</t>
        </r>
      </text>
    </comment>
    <comment ref="I13" authorId="0">
      <text>
        <r>
          <rPr>
            <b/>
            <sz val="9"/>
            <color indexed="81"/>
            <rFont val="Tahoma"/>
            <family val="2"/>
          </rPr>
          <t>43/1A ngô bệ sửa dạng TB ngày t2 21/12/2015
6 lê tấn quốc st
77/36 nhất chi mai st</t>
        </r>
      </text>
    </comment>
    <comment ref="U13" authorId="0">
      <text>
        <r>
          <rPr>
            <b/>
            <sz val="9"/>
            <color indexed="81"/>
            <rFont val="Tahoma"/>
            <family val="2"/>
          </rPr>
          <t>26 đường C12 sửa dạng tb</t>
        </r>
      </text>
    </comment>
    <comment ref="X13" authorId="0">
      <text>
        <r>
          <rPr>
            <b/>
            <sz val="9"/>
            <color indexed="81"/>
            <rFont val="Tahoma"/>
            <family val="2"/>
          </rPr>
          <t>15/10,12 lê văn huân kt lại ko bể
45/26 lê văn huân đào</t>
        </r>
      </text>
    </comment>
    <comment ref="Y13" authorId="0">
      <text>
        <r>
          <rPr>
            <b/>
            <sz val="9"/>
            <color indexed="81"/>
            <rFont val="Tahoma"/>
            <family val="2"/>
          </rPr>
          <t>640 CH st</t>
        </r>
      </text>
    </comment>
    <comment ref="AO13" authorId="0">
      <text>
        <r>
          <rPr>
            <b/>
            <sz val="9"/>
            <color indexed="81"/>
            <rFont val="Tahoma"/>
            <family val="2"/>
          </rPr>
          <t>14/24 nhất chi mai st
630 CH tb
11 nguyễn đức thuận st</t>
        </r>
      </text>
    </comment>
    <comment ref="AR13" authorId="0">
      <text>
        <r>
          <rPr>
            <b/>
            <sz val="9"/>
            <color indexed="81"/>
            <rFont val="Tahoma"/>
            <family val="2"/>
          </rPr>
          <t>14/22 nhất chi mai đào</t>
        </r>
      </text>
    </comment>
    <comment ref="AS13" authorId="0">
      <text>
        <r>
          <rPr>
            <b/>
            <sz val="9"/>
            <color indexed="81"/>
            <rFont val="Tahoma"/>
            <family val="2"/>
          </rPr>
          <t>82 nhất chi mai st</t>
        </r>
      </text>
    </comment>
    <comment ref="AW13" authorId="0">
      <text>
        <r>
          <rPr>
            <b/>
            <sz val="9"/>
            <color indexed="81"/>
            <rFont val="Tahoma"/>
            <family val="2"/>
          </rPr>
          <t>652/59-61 CH st
652 CH st</t>
        </r>
      </text>
    </comment>
    <comment ref="BA13" authorId="0">
      <text>
        <r>
          <rPr>
            <b/>
            <sz val="9"/>
            <color indexed="81"/>
            <rFont val="Tahoma"/>
            <family val="2"/>
          </rPr>
          <t>11/26 nguyễn đức thuận st</t>
        </r>
      </text>
    </comment>
    <comment ref="M14" authorId="0">
      <text>
        <r>
          <rPr>
            <b/>
            <sz val="9"/>
            <color indexed="81"/>
            <rFont val="Tahoma"/>
            <family val="2"/>
          </rPr>
          <t>B8 bạch đằng st
54/43 bạch đằng a chánh báo đã làm rùi</t>
        </r>
      </text>
    </comment>
    <comment ref="P14" authorId="0">
      <text>
        <r>
          <rPr>
            <b/>
            <sz val="9"/>
            <color indexed="81"/>
            <rFont val="Tahoma"/>
            <family val="2"/>
          </rPr>
          <t>B22/20 bạch đằng nhà thầu sửa bể sau đồng hồ</t>
        </r>
      </text>
    </comment>
    <comment ref="Q14" authorId="0">
      <text>
        <r>
          <rPr>
            <b/>
            <sz val="9"/>
            <color indexed="81"/>
            <rFont val="Tahoma"/>
            <family val="2"/>
          </rPr>
          <t>25/35/2 cửu long st
B8A bạch đằng sửa dạng TB
104-106 bạch đằng st
1A/1 bạch đằng sửa dạng tb</t>
        </r>
      </text>
    </comment>
    <comment ref="T14" authorId="0">
      <text>
        <r>
          <rPr>
            <b/>
            <sz val="9"/>
            <color indexed="81"/>
            <rFont val="Tahoma"/>
            <family val="2"/>
          </rPr>
          <t>54/30/30 Bạch Đằng xì khóa góc coi như không bể
54B,129 bạch đằng nổi đào không bể</t>
        </r>
      </text>
    </comment>
    <comment ref="U14" authorId="0">
      <text>
        <r>
          <rPr>
            <b/>
            <sz val="9"/>
            <color indexed="81"/>
            <rFont val="Tahoma"/>
            <family val="2"/>
          </rPr>
          <t>1A yên thế st
69 lam son st
2A/44 st
B22/17 da làm
60C Trường sơn st
119 bạch đằng oc</t>
        </r>
      </text>
    </comment>
    <comment ref="Y14" authorId="0">
      <text>
        <r>
          <rPr>
            <b/>
            <sz val="9"/>
            <color indexed="81"/>
            <rFont val="Tahoma"/>
            <family val="2"/>
          </rPr>
          <t>82 Bạch đằng st</t>
        </r>
      </text>
    </comment>
    <comment ref="AB14" authorId="0">
      <text>
        <r>
          <rPr>
            <b/>
            <sz val="9"/>
            <color indexed="81"/>
            <rFont val="Tahoma"/>
            <family val="2"/>
          </rPr>
          <t>25/37/7 cửu long đào
29/3,14 yên thế đào
159/28/1 bạch đằng đào</t>
        </r>
      </text>
    </comment>
    <comment ref="AC14" authorId="0">
      <text>
        <r>
          <rPr>
            <b/>
            <sz val="9"/>
            <color indexed="81"/>
            <rFont val="Tahoma"/>
            <family val="2"/>
          </rPr>
          <t>B22/33 bạch đằng nhà thầu sửa
108 bạch đằng st
13 yên thế sửa dạng tb</t>
        </r>
      </text>
    </comment>
    <comment ref="AG14" authorId="0">
      <text>
        <r>
          <rPr>
            <b/>
            <sz val="9"/>
            <color indexed="81"/>
            <rFont val="Tahoma"/>
            <family val="2"/>
          </rPr>
          <t>1A bạch đằng sửa dạng tb
B10 bạch đằng st
54/5A bạch đằng st
B18 bạch đằng st
25/38,25/40 cửu long st</t>
        </r>
      </text>
    </comment>
    <comment ref="AH14" authorId="0">
      <text>
        <r>
          <rPr>
            <b/>
            <sz val="9"/>
            <color indexed="81"/>
            <rFont val="Tahoma"/>
            <family val="2"/>
          </rPr>
          <t>25/40 cửu long ps</t>
        </r>
      </text>
    </comment>
    <comment ref="AK14" authorId="0">
      <text>
        <r>
          <rPr>
            <b/>
            <sz val="9"/>
            <color indexed="81"/>
            <rFont val="Tahoma"/>
            <family val="2"/>
          </rPr>
          <t>31-33 hồng hà đơn vị thi công sửa
Khu A75 bạch đằng đã sửa dạng tb ngày 30,31/07/2016
83 bạch đằng st
1A/5,1A/8,B90 BĐ st
B96 bạch đằng st</t>
        </r>
      </text>
    </comment>
    <comment ref="AO14" authorId="0">
      <text>
        <r>
          <rPr>
            <b/>
            <sz val="9"/>
            <color indexed="81"/>
            <rFont val="Tahoma"/>
            <family val="2"/>
          </rPr>
          <t>112/9 bạch đằng st
B16 Bạch Đằng st
1A/2 Bạch Đằng st</t>
        </r>
      </text>
    </comment>
    <comment ref="AR14" authorId="0">
      <text>
        <r>
          <rPr>
            <b/>
            <sz val="9"/>
            <color indexed="81"/>
            <rFont val="Tahoma"/>
            <family val="2"/>
          </rPr>
          <t>xì van ĐH 19 cửu long đào</t>
        </r>
      </text>
    </comment>
    <comment ref="AS14" authorId="0">
      <text>
        <r>
          <rPr>
            <b/>
            <sz val="9"/>
            <color indexed="81"/>
            <rFont val="Tahoma"/>
            <family val="2"/>
          </rPr>
          <t>1A/11 BĐ st
B38A BĐ st
B8 BĐ st
B88 BĐ st</t>
        </r>
      </text>
    </comment>
    <comment ref="AT14" authorId="0">
      <text>
        <r>
          <rPr>
            <b/>
            <sz val="9"/>
            <color indexed="81"/>
            <rFont val="Tahoma"/>
            <family val="2"/>
          </rPr>
          <t>1A/8 BĐ ps</t>
        </r>
      </text>
    </comment>
    <comment ref="AV14" authorId="0">
      <text>
        <r>
          <rPr>
            <b/>
            <sz val="9"/>
            <color indexed="81"/>
            <rFont val="Tahoma"/>
            <family val="2"/>
          </rPr>
          <t>1A/6 BĐ kt lại ko bể
114A BĐ kt lại ko bể
25/35/7 CL bể đồng hồ tính ko bể
50/6 TS đào</t>
        </r>
      </text>
    </comment>
    <comment ref="AW14" authorId="0">
      <text>
        <r>
          <rPr>
            <b/>
            <sz val="9"/>
            <color indexed="81"/>
            <rFont val="Tahoma"/>
            <family val="2"/>
          </rPr>
          <t>B20 Bạch Đằng st
GL lam sơn-hát giang OC
98 Bạch Đằng st
B8A Bạch Đằng st
B30 Bạch Đằng st
B8 bạch đằng st
1A/12 bạch đằng st</t>
        </r>
      </text>
    </comment>
    <comment ref="AZ14" authorId="0">
      <text>
        <r>
          <rPr>
            <b/>
            <sz val="9"/>
            <color indexed="81"/>
            <rFont val="Tahoma"/>
            <family val="2"/>
          </rPr>
          <t>1A/2A BĐ ko đào
2A/52 BĐ đào
B40 BĐ đào</t>
        </r>
      </text>
    </comment>
    <comment ref="BA14" authorId="0">
      <text>
        <r>
          <rPr>
            <b/>
            <sz val="9"/>
            <color indexed="81"/>
            <rFont val="Tahoma"/>
            <family val="2"/>
          </rPr>
          <t>2A/42 BĐ st
54/2/16 BĐ st</t>
        </r>
      </text>
    </comment>
    <comment ref="BD14" authorId="0">
      <text>
        <r>
          <rPr>
            <b/>
            <sz val="9"/>
            <color indexed="81"/>
            <rFont val="Tahoma"/>
            <family val="2"/>
          </rPr>
          <t>2A/44 bạch đằng ko đào
2A/24 bạch đằng đào</t>
        </r>
      </text>
    </comment>
    <comment ref="G15" authorId="0">
      <text>
        <r>
          <rPr>
            <b/>
            <sz val="9"/>
            <color indexed="81"/>
            <rFont val="Tahoma"/>
            <family val="2"/>
          </rPr>
          <t>283,299 hoàng văn thụ cấm đào</t>
        </r>
      </text>
    </comment>
    <comment ref="J15" authorId="0">
      <text>
        <r>
          <rPr>
            <b/>
            <sz val="9"/>
            <color indexed="81"/>
            <rFont val="Tahoma"/>
            <family val="2"/>
          </rPr>
          <t xml:space="preserve">20/2B bùi thị xuân OCPS
</t>
        </r>
      </text>
    </comment>
    <comment ref="L15" authorId="0">
      <text>
        <r>
          <rPr>
            <b/>
            <sz val="9"/>
            <color indexed="81"/>
            <rFont val="Tahoma"/>
            <family val="2"/>
          </rPr>
          <t>283 hoàng văn thụ đào
265A hoàng văn thụ đào
20/7 bùi thị xuân đào
20/1 bùi thị xuân kt lại ko bể</t>
        </r>
      </text>
    </comment>
    <comment ref="N15" authorId="0">
      <text>
        <r>
          <rPr>
            <b/>
            <sz val="9"/>
            <color indexed="81"/>
            <rFont val="Tahoma"/>
            <family val="2"/>
          </rPr>
          <t>20/6A bùi thị xuân ps</t>
        </r>
      </text>
    </comment>
    <comment ref="Q15" authorId="0">
      <text>
        <r>
          <rPr>
            <b/>
            <sz val="9"/>
            <color indexed="81"/>
            <rFont val="Tahoma"/>
            <family val="2"/>
          </rPr>
          <t>375 lê văn sỹ ST</t>
        </r>
      </text>
    </comment>
    <comment ref="R15" authorId="0">
      <text>
        <r>
          <rPr>
            <b/>
            <sz val="9"/>
            <color indexed="81"/>
            <rFont val="Tahoma"/>
            <family val="2"/>
          </rPr>
          <t>6/5,6/4 phạm văn hai st
385/13/2,385/23 nguyễn trọng tuyển ps</t>
        </r>
      </text>
    </comment>
    <comment ref="Y15" authorId="0">
      <text>
        <r>
          <rPr>
            <b/>
            <sz val="9"/>
            <color indexed="81"/>
            <rFont val="Tahoma"/>
            <family val="2"/>
          </rPr>
          <t>336 nguyễn trọng tuyển st
367 lvs st</t>
        </r>
      </text>
    </comment>
    <comment ref="Z15" authorId="0">
      <text>
        <r>
          <rPr>
            <b/>
            <sz val="9"/>
            <color indexed="81"/>
            <rFont val="Tahoma"/>
            <family val="2"/>
          </rPr>
          <t>44/19 phạm văn hai ps</t>
        </r>
      </text>
    </comment>
    <comment ref="AA15" authorId="0">
      <text>
        <r>
          <rPr>
            <b/>
            <sz val="9"/>
            <color indexed="81"/>
            <rFont val="Tahoma"/>
            <family val="2"/>
          </rPr>
          <t>273 hoàng văn thụ xì trụ cứu hỏa
9/7 phạm văn hai st
9/56 phạm văn hai st</t>
        </r>
      </text>
    </comment>
    <comment ref="AD15" authorId="0">
      <text>
        <r>
          <rPr>
            <b/>
            <sz val="9"/>
            <color indexed="81"/>
            <rFont val="Tahoma"/>
            <family val="2"/>
          </rPr>
          <t>7/14 bùi thị xuân ps</t>
        </r>
      </text>
    </comment>
    <comment ref="AF15" authorId="0">
      <text>
        <r>
          <rPr>
            <b/>
            <sz val="9"/>
            <color indexed="81"/>
            <rFont val="Tahoma"/>
            <family val="2"/>
          </rPr>
          <t>362-364 lê văn sỹ đào</t>
        </r>
      </text>
    </comment>
    <comment ref="AG15" authorId="0">
      <text>
        <r>
          <rPr>
            <b/>
            <sz val="9"/>
            <color indexed="81"/>
            <rFont val="Tahoma"/>
            <family val="2"/>
          </rPr>
          <t>412D lê văn sỹ st
6/12 PVH st
6/17 PVH OC
334 LVS st
379/3, 379/3A, 379/3/2 NTT st
377 LVS st
384 LVS st
395,397,322,328 LVS st
382 LVS st
GL lê văn sỹ-phạm văn hai OC
336 nguyễn trọng tuyển st
6/17 pvh st
346 LVS st
334 NTT st</t>
        </r>
      </text>
    </comment>
    <comment ref="AH15" authorId="0">
      <text>
        <r>
          <rPr>
            <b/>
            <sz val="9"/>
            <color indexed="81"/>
            <rFont val="Tahoma"/>
            <family val="2"/>
          </rPr>
          <t>379/3A, 379/3/2 NTT ps, 395 LVS ps</t>
        </r>
      </text>
    </comment>
    <comment ref="AJ15" authorId="0">
      <text>
        <r>
          <rPr>
            <b/>
            <sz val="9"/>
            <color indexed="81"/>
            <rFont val="Tahoma"/>
            <family val="2"/>
          </rPr>
          <t>433 LVS đào
131/4 bùi thị xuân đào</t>
        </r>
      </text>
    </comment>
    <comment ref="AK15" authorId="0">
      <text>
        <r>
          <rPr>
            <b/>
            <sz val="9"/>
            <color indexed="81"/>
            <rFont val="Tahoma"/>
            <family val="2"/>
          </rPr>
          <t>452, 432/2 lê văn sỹ st
473 lvs st
377 lvs st
370 LVS OC
259 HVT ST
360E lvs st</t>
        </r>
      </text>
    </comment>
    <comment ref="AM15" authorId="0">
      <text>
        <r>
          <rPr>
            <b/>
            <sz val="9"/>
            <color indexed="81"/>
            <rFont val="Tahoma"/>
            <family val="2"/>
          </rPr>
          <t>385/37 NTT st</t>
        </r>
      </text>
    </comment>
    <comment ref="AN15" authorId="0">
      <text>
        <r>
          <rPr>
            <b/>
            <sz val="9"/>
            <color indexed="81"/>
            <rFont val="Tahoma"/>
            <family val="2"/>
          </rPr>
          <t>433-435 LVS đào</t>
        </r>
      </text>
    </comment>
    <comment ref="AO15" authorId="0">
      <text>
        <r>
          <rPr>
            <b/>
            <sz val="9"/>
            <color indexed="81"/>
            <rFont val="Tahoma"/>
            <family val="2"/>
          </rPr>
          <t>385/26, 385/26A, 385/25, 385/24 NTT st
347 HVT st
361-363 HVT st
362-364 LVS OC
355 HVT OC
432/2 LVS st
353,347 HVT st</t>
        </r>
      </text>
    </comment>
    <comment ref="AS15" authorId="0">
      <text>
        <r>
          <rPr>
            <b/>
            <sz val="9"/>
            <color indexed="81"/>
            <rFont val="Tahoma"/>
            <family val="2"/>
          </rPr>
          <t>367/6 nguyễn trọng tuyển st
44/4 pvh st
335,297 HVT st
279 HVT st
ĐH 7/2 BTX st
359 HVT st
283 HVT st</t>
        </r>
      </text>
    </comment>
    <comment ref="AV15" authorId="0">
      <text>
        <r>
          <rPr>
            <b/>
            <sz val="9"/>
            <color indexed="81"/>
            <rFont val="Tahoma"/>
            <family val="2"/>
          </rPr>
          <t>352 nguyễn trọng tuyển đào
361 hoàng văn thụ đào
360A LVS kt lại ko bể</t>
        </r>
      </text>
    </comment>
    <comment ref="AW15" authorId="0">
      <text>
        <r>
          <rPr>
            <b/>
            <sz val="9"/>
            <color indexed="81"/>
            <rFont val="Tahoma"/>
            <family val="2"/>
          </rPr>
          <t>6/12 pvh bít tạm
291C,335 HVT st
353 HVT st
265,263/1 HVT st
271/3/1 HVT OC
291A HVT st
273 HVT st
291C HVT st
335 HVT st</t>
        </r>
      </text>
    </comment>
    <comment ref="AZ15" authorId="0">
      <text>
        <r>
          <rPr>
            <b/>
            <sz val="9"/>
            <color indexed="81"/>
            <rFont val="Tahoma"/>
            <family val="2"/>
          </rPr>
          <t>435 LVS ktl
GL LVS-PVH đào
271/5 HVT đào
271/9 HVT ko đào
TCH đầu hẻm 271 HVT</t>
        </r>
      </text>
    </comment>
    <comment ref="BA15" authorId="0">
      <text>
        <r>
          <rPr>
            <b/>
            <sz val="9"/>
            <color indexed="81"/>
            <rFont val="Tahoma"/>
            <family val="2"/>
          </rPr>
          <t>44/9 PVH st
321 HVT st
379 NTT st</t>
        </r>
      </text>
    </comment>
    <comment ref="BD15" authorId="0">
      <text>
        <r>
          <rPr>
            <b/>
            <sz val="9"/>
            <color indexed="81"/>
            <rFont val="Tahoma"/>
            <family val="2"/>
          </rPr>
          <t>325 HVT đào</t>
        </r>
      </text>
    </comment>
    <comment ref="I16" authorId="0">
      <text>
        <r>
          <rPr>
            <b/>
            <sz val="9"/>
            <color indexed="81"/>
            <rFont val="Tahoma"/>
            <family val="2"/>
          </rPr>
          <t>ĐH 245 hoàng văn thụ xì ống ko sử dụng
305/4 nguyễn trọng tuyển sửa dạng tb</t>
        </r>
      </text>
    </comment>
    <comment ref="R16" authorId="0">
      <text>
        <r>
          <rPr>
            <b/>
            <sz val="9"/>
            <color indexed="81"/>
            <rFont val="Tahoma"/>
            <family val="2"/>
          </rPr>
          <t>343/38 nguyễn trọng tuyển ps</t>
        </r>
      </text>
    </comment>
    <comment ref="T16" authorId="0">
      <text>
        <r>
          <rPr>
            <b/>
            <sz val="9"/>
            <color indexed="81"/>
            <rFont val="Tahoma"/>
            <family val="2"/>
          </rPr>
          <t>226/21 lê văn sỹ đào ko bể</t>
        </r>
      </text>
    </comment>
    <comment ref="X16" authorId="0">
      <text>
        <r>
          <rPr>
            <b/>
            <sz val="9"/>
            <color indexed="81"/>
            <rFont val="Tahoma"/>
            <family val="2"/>
          </rPr>
          <t>343/51 nguyễn trọng tuyển da dời hộp đồng hồ đã làm
226/31,226/40 lê văn sỹ đào</t>
        </r>
      </text>
    </comment>
    <comment ref="Y16" authorId="0">
      <text>
        <r>
          <rPr>
            <b/>
            <sz val="9"/>
            <color indexed="81"/>
            <rFont val="Tahoma"/>
            <family val="2"/>
          </rPr>
          <t>307D nguyễn văn trỗi st</t>
        </r>
      </text>
    </comment>
    <comment ref="AC16" authorId="0">
      <text>
        <r>
          <rPr>
            <b/>
            <sz val="9"/>
            <color indexed="81"/>
            <rFont val="Tahoma"/>
            <family val="2"/>
          </rPr>
          <t>282E,282F NTT OC
256 LÊ VĂN SỸ,8B ĐẶNG VĂN NGỮ ST</t>
        </r>
      </text>
    </comment>
    <comment ref="AD16" authorId="0">
      <text>
        <r>
          <rPr>
            <b/>
            <sz val="9"/>
            <color indexed="81"/>
            <rFont val="Tahoma"/>
            <family val="2"/>
          </rPr>
          <t>282F NTT ps</t>
        </r>
      </text>
    </comment>
    <comment ref="AG16" authorId="0">
      <text>
        <r>
          <rPr>
            <b/>
            <sz val="9"/>
            <color indexed="81"/>
            <rFont val="Tahoma"/>
            <family val="2"/>
          </rPr>
          <t>200A LVS st
238 LVS st
206D LVS st
314 nguyễn trọng tuyển đã hạ cỡ đồng hồ dời ra ngoài bđs
282/6 nguyễn trọng tuyển oc
282/6B nguyễn trọng tuyển ps
100 đặng văn ngữ st</t>
        </r>
      </text>
    </comment>
    <comment ref="AK16" authorId="0">
      <text>
        <r>
          <rPr>
            <b/>
            <sz val="9"/>
            <color indexed="81"/>
            <rFont val="Tahoma"/>
            <family val="2"/>
          </rPr>
          <t>gl đặng văn ngữ-lê văn sỹ
228B,230 LVS st</t>
        </r>
      </text>
    </comment>
    <comment ref="AS16" authorId="0">
      <text>
        <r>
          <rPr>
            <b/>
            <sz val="9"/>
            <color indexed="81"/>
            <rFont val="Tahoma"/>
            <family val="2"/>
          </rPr>
          <t>208B LVS gắn hộp
316 LVS gắn hộp</t>
        </r>
      </text>
    </comment>
    <comment ref="AV16" authorId="0">
      <text>
        <r>
          <rPr>
            <b/>
            <sz val="9"/>
            <color indexed="81"/>
            <rFont val="Tahoma"/>
            <family val="2"/>
          </rPr>
          <t>282/4 nguyễn trọng tuyển đào</t>
        </r>
      </text>
    </comment>
    <comment ref="L17" authorId="0">
      <text>
        <r>
          <rPr>
            <b/>
            <sz val="9"/>
            <color indexed="81"/>
            <rFont val="Tahoma"/>
            <family val="2"/>
          </rPr>
          <t>72 đinh điền đào ko bể
115 đinh điền kt lại ko bể
84 bùi thị xuân da sửa
147,95,63 bùi thị xuân kt lại ko bể
104,132 tân sơn hòa kt lại ko bể</t>
        </r>
      </text>
    </comment>
    <comment ref="M17" authorId="0">
      <text>
        <r>
          <rPr>
            <b/>
            <sz val="9"/>
            <color indexed="81"/>
            <rFont val="Tahoma"/>
            <family val="2"/>
          </rPr>
          <t>68/24 bùi thị xuân st</t>
        </r>
      </text>
    </comment>
    <comment ref="U17" authorId="0">
      <text>
        <r>
          <rPr>
            <b/>
            <sz val="9"/>
            <color indexed="81"/>
            <rFont val="Tahoma"/>
            <family val="2"/>
          </rPr>
          <t>445 tô hiệu st
24 tân sơn hòa st</t>
        </r>
      </text>
    </comment>
    <comment ref="AC17" authorId="0">
      <text>
        <r>
          <rPr>
            <b/>
            <sz val="9"/>
            <color indexed="81"/>
            <rFont val="Tahoma"/>
            <family val="2"/>
          </rPr>
          <t>38 ngô thị thu minh st
501 lê văn sỹ nhà thầu sửa</t>
        </r>
      </text>
    </comment>
    <comment ref="AM17" authorId="0">
      <text>
        <r>
          <rPr>
            <b/>
            <sz val="9"/>
            <color indexed="81"/>
            <rFont val="Tahoma"/>
            <family val="2"/>
          </rPr>
          <t>106 pvh st</t>
        </r>
      </text>
    </comment>
    <comment ref="AO17" authorId="0">
      <text>
        <r>
          <rPr>
            <b/>
            <sz val="9"/>
            <color indexed="81"/>
            <rFont val="Tahoma"/>
            <family val="2"/>
          </rPr>
          <t>47 ngô thị thu minh đào (8)</t>
        </r>
      </text>
    </comment>
    <comment ref="AR17" authorId="0">
      <text>
        <r>
          <rPr>
            <b/>
            <sz val="9"/>
            <color indexed="81"/>
            <rFont val="Tahoma"/>
            <family val="2"/>
          </rPr>
          <t>485/2 LVS dự án đã hủy ống cái cũ</t>
        </r>
      </text>
    </comment>
    <comment ref="AV17" authorId="0">
      <text>
        <r>
          <rPr>
            <b/>
            <sz val="9"/>
            <color indexed="81"/>
            <rFont val="Tahoma"/>
            <family val="2"/>
          </rPr>
          <t>27 ngô thị thu minh đào</t>
        </r>
      </text>
    </comment>
    <comment ref="BA17" authorId="0">
      <text>
        <r>
          <rPr>
            <b/>
            <sz val="9"/>
            <color indexed="81"/>
            <rFont val="Tahoma"/>
            <family val="2"/>
          </rPr>
          <t>151 ngô thị thu minh xì ống thử áp</t>
        </r>
      </text>
    </comment>
    <comment ref="L18" authorId="0">
      <text>
        <r>
          <rPr>
            <b/>
            <sz val="9"/>
            <color indexed="81"/>
            <rFont val="Tahoma"/>
            <family val="2"/>
          </rPr>
          <t>231/8 bùi thị xuân kt lại ko bể</t>
        </r>
      </text>
    </comment>
    <comment ref="Y18" authorId="0">
      <text>
        <r>
          <rPr>
            <b/>
            <sz val="9"/>
            <color indexed="81"/>
            <rFont val="Tahoma"/>
            <family val="2"/>
          </rPr>
          <t>333/19 lê văn sỹ st</t>
        </r>
      </text>
    </comment>
    <comment ref="AG18" authorId="0">
      <text>
        <r>
          <rPr>
            <b/>
            <sz val="9"/>
            <color indexed="81"/>
            <rFont val="Tahoma"/>
            <family val="2"/>
          </rPr>
          <t>307 LVS st</t>
        </r>
      </text>
    </comment>
    <comment ref="AK18" authorId="0">
      <text>
        <r>
          <rPr>
            <b/>
            <sz val="9"/>
            <color indexed="81"/>
            <rFont val="Tahoma"/>
            <family val="2"/>
          </rPr>
          <t>247-249 LVS st
355 LVS st
229/22 BTX st</t>
        </r>
      </text>
    </comment>
    <comment ref="AR18" authorId="0">
      <text>
        <r>
          <rPr>
            <b/>
            <sz val="9"/>
            <color indexed="81"/>
            <rFont val="Tahoma"/>
            <family val="2"/>
          </rPr>
          <t>19,23 PVH DAO
325 LVS dao</t>
        </r>
      </text>
    </comment>
    <comment ref="AW18" authorId="0">
      <text>
        <r>
          <rPr>
            <b/>
            <sz val="9"/>
            <color indexed="81"/>
            <rFont val="Tahoma"/>
            <family val="2"/>
          </rPr>
          <t>GL lê văn sỹ-phạm văn hai oc
337/16 LVS st</t>
        </r>
      </text>
    </comment>
    <comment ref="I19" authorId="0">
      <text>
        <r>
          <rPr>
            <b/>
            <sz val="9"/>
            <color indexed="81"/>
            <rFont val="Tahoma"/>
            <family val="2"/>
          </rPr>
          <t>31/60 nguyễn đình khơi st</t>
        </r>
      </text>
    </comment>
    <comment ref="Q19" authorId="0">
      <text>
        <r>
          <rPr>
            <b/>
            <sz val="9"/>
            <color indexed="81"/>
            <rFont val="Tahoma"/>
            <family val="2"/>
          </rPr>
          <t>8/33 nguyễn đình khơi st</t>
        </r>
      </text>
    </comment>
    <comment ref="Y19" authorId="0">
      <text>
        <r>
          <rPr>
            <b/>
            <sz val="9"/>
            <color indexed="81"/>
            <rFont val="Tahoma"/>
            <family val="2"/>
          </rPr>
          <t>435D-E hvt st</t>
        </r>
      </text>
    </comment>
    <comment ref="AK19" authorId="0">
      <text>
        <r>
          <rPr>
            <b/>
            <sz val="9"/>
            <color indexed="81"/>
            <rFont val="Tahoma"/>
            <family val="2"/>
          </rPr>
          <t>57 út tịch OC sửa dạng tb</t>
        </r>
      </text>
    </comment>
    <comment ref="AS19" authorId="0">
      <text>
        <r>
          <rPr>
            <b/>
            <sz val="9"/>
            <color indexed="81"/>
            <rFont val="Tahoma"/>
            <family val="2"/>
          </rPr>
          <t>435 D HVT st</t>
        </r>
      </text>
    </comment>
    <comment ref="AW19" authorId="0">
      <text>
        <r>
          <rPr>
            <b/>
            <sz val="9"/>
            <color indexed="81"/>
            <rFont val="Tahoma"/>
            <family val="2"/>
          </rPr>
          <t>453 HVT st</t>
        </r>
      </text>
    </comment>
    <comment ref="AX19" authorId="0">
      <text>
        <r>
          <rPr>
            <b/>
            <sz val="9"/>
            <color indexed="81"/>
            <rFont val="Tahoma"/>
            <family val="2"/>
          </rPr>
          <t>435 E HVT ps</t>
        </r>
      </text>
    </comment>
    <comment ref="I20" authorId="0">
      <text>
        <r>
          <rPr>
            <b/>
            <sz val="9"/>
            <color indexed="81"/>
            <rFont val="Tahoma"/>
            <family val="2"/>
          </rPr>
          <t>71/12/40 nguyễn bặc st
184/34 pvhai st</t>
        </r>
      </text>
    </comment>
    <comment ref="J20" authorId="0">
      <text>
        <r>
          <rPr>
            <b/>
            <sz val="9"/>
            <color indexed="81"/>
            <rFont val="Tahoma"/>
            <family val="2"/>
          </rPr>
          <t>71/39/15 nguyễn bặc lủng ống 100 p/s</t>
        </r>
      </text>
    </comment>
    <comment ref="L20" authorId="0">
      <text>
        <r>
          <rPr>
            <b/>
            <sz val="9"/>
            <color indexed="81"/>
            <rFont val="Tahoma"/>
            <family val="2"/>
          </rPr>
          <t>184/40 PVHai,186 PVHai đào
184/28 PVHai đào
184/52 PVHai đào</t>
        </r>
      </text>
    </comment>
    <comment ref="Q20" authorId="0">
      <text>
        <r>
          <rPr>
            <b/>
            <sz val="9"/>
            <color indexed="81"/>
            <rFont val="Tahoma"/>
            <family val="2"/>
          </rPr>
          <t>154/30/50E phạm văn hai st</t>
        </r>
      </text>
    </comment>
    <comment ref="R20" authorId="0">
      <text>
        <r>
          <rPr>
            <b/>
            <sz val="9"/>
            <color indexed="81"/>
            <rFont val="Tahoma"/>
            <family val="2"/>
          </rPr>
          <t>71/59/1,71/59/6 nguyễn bặc ps</t>
        </r>
      </text>
    </comment>
    <comment ref="T20" authorId="0">
      <text>
        <r>
          <rPr>
            <b/>
            <sz val="9"/>
            <color indexed="81"/>
            <rFont val="Tahoma"/>
            <family val="2"/>
          </rPr>
          <t>154/30/50C,154/30/50D phạm văn hai st
184/16/7 phạm văn hai đào ko bể</t>
        </r>
      </text>
    </comment>
    <comment ref="U20" authorId="0">
      <text>
        <r>
          <rPr>
            <b/>
            <sz val="9"/>
            <color indexed="81"/>
            <rFont val="Tahoma"/>
            <family val="2"/>
          </rPr>
          <t>130/43 nguyễn bặc sửa dạng tb</t>
        </r>
      </text>
    </comment>
    <comment ref="AC20" authorId="0">
      <text>
        <r>
          <rPr>
            <b/>
            <sz val="9"/>
            <color indexed="81"/>
            <rFont val="Tahoma"/>
            <family val="2"/>
          </rPr>
          <t>1404,1432 trường sa st
71/19/8 nguyễn bặc st
71/15/10/31 nguyễn bặc st</t>
        </r>
      </text>
    </comment>
    <comment ref="AD20" authorId="0">
      <text>
        <r>
          <rPr>
            <b/>
            <sz val="9"/>
            <color indexed="81"/>
            <rFont val="Tahoma"/>
            <family val="2"/>
          </rPr>
          <t>71/19/8 nguyễn bặc ps</t>
        </r>
      </text>
    </comment>
    <comment ref="AK20" authorId="0">
      <text>
        <r>
          <rPr>
            <b/>
            <sz val="9"/>
            <color indexed="81"/>
            <rFont val="Tahoma"/>
            <family val="2"/>
          </rPr>
          <t>1430 TS st</t>
        </r>
      </text>
    </comment>
    <comment ref="AO20" authorId="0">
      <text>
        <r>
          <rPr>
            <b/>
            <sz val="9"/>
            <color indexed="81"/>
            <rFont val="Tahoma"/>
            <family val="2"/>
          </rPr>
          <t>1442 TS, 1402-1404 TS, 71/16 nguyễn bặc st
7/7 PVH st</t>
        </r>
      </text>
    </comment>
    <comment ref="AR20" authorId="0">
      <text>
        <r>
          <rPr>
            <b/>
            <sz val="9"/>
            <color indexed="81"/>
            <rFont val="Tahoma"/>
            <family val="2"/>
          </rPr>
          <t>154/34 phạm văn hai đào
134  phạm văn hai đào
1438 TS đào</t>
        </r>
      </text>
    </comment>
    <comment ref="AW21" authorId="0">
      <text>
        <r>
          <rPr>
            <b/>
            <sz val="9"/>
            <color indexed="81"/>
            <rFont val="Tahoma"/>
            <family val="2"/>
          </rPr>
          <t>99 PVH st</t>
        </r>
      </text>
    </comment>
    <comment ref="AZ21" authorId="0">
      <text>
        <r>
          <rPr>
            <b/>
            <sz val="9"/>
            <color indexed="81"/>
            <rFont val="Tahoma"/>
            <family val="2"/>
          </rPr>
          <t>63A PVH đào</t>
        </r>
      </text>
    </comment>
    <comment ref="BA21" authorId="0">
      <text>
        <r>
          <rPr>
            <b/>
            <sz val="9"/>
            <color indexed="81"/>
            <rFont val="Tahoma"/>
            <family val="2"/>
          </rPr>
          <t>107/63,107/50 PVH st; 107/61 PVH nt sửa
107/59 PVH st</t>
        </r>
      </text>
    </comment>
    <comment ref="Y22" authorId="0">
      <text>
        <r>
          <rPr>
            <b/>
            <sz val="9"/>
            <color indexed="81"/>
            <rFont val="Tahoma"/>
            <family val="2"/>
          </rPr>
          <t>1054/26 CMT8 st
1108 CMT8 st</t>
        </r>
      </text>
    </comment>
    <comment ref="AC22" authorId="0">
      <text>
        <r>
          <rPr>
            <b/>
            <sz val="9"/>
            <color indexed="81"/>
            <rFont val="Tahoma"/>
            <family val="2"/>
          </rPr>
          <t>1054/32 CMT8 st</t>
        </r>
      </text>
    </comment>
    <comment ref="AG22" authorId="0">
      <text>
        <r>
          <rPr>
            <b/>
            <sz val="9"/>
            <color indexed="81"/>
            <rFont val="Tahoma"/>
            <family val="2"/>
          </rPr>
          <t>65 tự cường sửa dạng tb</t>
        </r>
      </text>
    </comment>
    <comment ref="AO22" authorId="0">
      <text>
        <r>
          <rPr>
            <b/>
            <sz val="9"/>
            <color indexed="81"/>
            <rFont val="Tahoma"/>
            <family val="2"/>
          </rPr>
          <t>643 HVT st</t>
        </r>
      </text>
    </comment>
    <comment ref="I23" authorId="0">
      <text>
        <r>
          <rPr>
            <b/>
            <sz val="9"/>
            <color indexed="81"/>
            <rFont val="Tahoma"/>
            <family val="2"/>
          </rPr>
          <t>876/15 CMT8 ST</t>
        </r>
      </text>
    </comment>
    <comment ref="L23" authorId="0">
      <text>
        <r>
          <rPr>
            <b/>
            <sz val="9"/>
            <color indexed="81"/>
            <rFont val="Tahoma"/>
            <family val="2"/>
          </rPr>
          <t>876/53 CMT8 đào</t>
        </r>
      </text>
    </comment>
    <comment ref="O23" authorId="0">
      <text>
        <r>
          <rPr>
            <b/>
            <sz val="9"/>
            <color indexed="81"/>
            <rFont val="Tahoma"/>
            <family val="2"/>
          </rPr>
          <t>876/16 cmt8 st</t>
        </r>
      </text>
    </comment>
    <comment ref="Q23" authorId="0">
      <text>
        <r>
          <rPr>
            <b/>
            <sz val="9"/>
            <color indexed="81"/>
            <rFont val="Tahoma"/>
            <family val="2"/>
          </rPr>
          <t>986/4 CMT8 ST</t>
        </r>
      </text>
    </comment>
    <comment ref="Y23" authorId="0">
      <text>
        <r>
          <rPr>
            <b/>
            <sz val="9"/>
            <color indexed="81"/>
            <rFont val="Tahoma"/>
            <family val="2"/>
          </rPr>
          <t>876/1 CMT8 OC
1014/59/42 CMT8 ST
1036/71 CMT8 ST</t>
        </r>
      </text>
    </comment>
    <comment ref="AJ23" authorId="0">
      <text>
        <r>
          <rPr>
            <b/>
            <sz val="9"/>
            <color indexed="81"/>
            <rFont val="Tahoma"/>
            <family val="2"/>
          </rPr>
          <t>1014/59/28 CMT8 đào</t>
        </r>
      </text>
    </comment>
    <comment ref="AK23" authorId="0">
      <text>
        <r>
          <rPr>
            <b/>
            <sz val="9"/>
            <color indexed="81"/>
            <rFont val="Tahoma"/>
            <family val="2"/>
          </rPr>
          <t>1014/5H CMT8 st</t>
        </r>
      </text>
    </comment>
    <comment ref="AO23" authorId="0">
      <text>
        <r>
          <rPr>
            <b/>
            <sz val="9"/>
            <color indexed="81"/>
            <rFont val="Tahoma"/>
            <family val="2"/>
          </rPr>
          <t>202/47/18/22 PVH st</t>
        </r>
      </text>
    </comment>
    <comment ref="AS23" authorId="0">
      <text>
        <r>
          <rPr>
            <b/>
            <sz val="9"/>
            <color indexed="81"/>
            <rFont val="Tahoma"/>
            <family val="2"/>
          </rPr>
          <t>1014 CMT8 xì ống ko sử dụng</t>
        </r>
      </text>
    </comment>
    <comment ref="AW23" authorId="0">
      <text>
        <r>
          <rPr>
            <b/>
            <sz val="9"/>
            <color indexed="81"/>
            <rFont val="Tahoma"/>
            <family val="2"/>
          </rPr>
          <t>906 CMT8</t>
        </r>
      </text>
    </comment>
    <comment ref="BA23" authorId="0">
      <text>
        <r>
          <rPr>
            <b/>
            <sz val="9"/>
            <color indexed="81"/>
            <rFont val="Tahoma"/>
            <family val="2"/>
          </rPr>
          <t>1018-1020 CMT8 st
914 CMT8 xì ống ko sử dụng</t>
        </r>
      </text>
    </comment>
    <comment ref="U24" authorId="0">
      <text>
        <r>
          <rPr>
            <b/>
            <sz val="9"/>
            <color indexed="81"/>
            <rFont val="Tahoma"/>
            <family val="2"/>
          </rPr>
          <t>169/4 pvh st
686/78/6 cmt8 st
766/16/19 CMT8 ST</t>
        </r>
      </text>
    </comment>
    <comment ref="V24" authorId="0">
      <text>
        <r>
          <rPr>
            <b/>
            <sz val="9"/>
            <color indexed="81"/>
            <rFont val="Tahoma"/>
            <family val="2"/>
          </rPr>
          <t>169/4 pvh ps</t>
        </r>
      </text>
    </comment>
    <comment ref="X24" authorId="0">
      <text>
        <r>
          <rPr>
            <b/>
            <sz val="9"/>
            <color indexed="81"/>
            <rFont val="Tahoma"/>
            <family val="2"/>
          </rPr>
          <t>686/112 CMT8 đào ko bể</t>
        </r>
      </text>
    </comment>
    <comment ref="AF24" authorId="0">
      <text>
        <r>
          <rPr>
            <b/>
            <sz val="9"/>
            <color indexed="81"/>
            <rFont val="Tahoma"/>
            <family val="2"/>
          </rPr>
          <t>660A CMT8 điểm bể của cty cấp nước bến thành</t>
        </r>
      </text>
    </comment>
    <comment ref="AG24" authorId="0">
      <text>
        <r>
          <rPr>
            <b/>
            <sz val="9"/>
            <color indexed="81"/>
            <rFont val="Tahoma"/>
            <family val="2"/>
          </rPr>
          <t>876/29 CMT8 st
838/40 CMT8 st</t>
        </r>
      </text>
    </comment>
    <comment ref="AJ24" authorId="0">
      <text>
        <r>
          <rPr>
            <b/>
            <sz val="9"/>
            <color indexed="81"/>
            <rFont val="Tahoma"/>
            <family val="2"/>
          </rPr>
          <t>776 CMT8 kt lại ko bể
672,744,786 CMT8 đào ko bể
838/6 CMT8 đào</t>
        </r>
      </text>
    </comment>
    <comment ref="AK24" authorId="0">
      <text>
        <r>
          <rPr>
            <b/>
            <sz val="9"/>
            <color indexed="81"/>
            <rFont val="Tahoma"/>
            <family val="2"/>
          </rPr>
          <t>185 pvh st</t>
        </r>
      </text>
    </comment>
    <comment ref="AS24" authorId="0">
      <text>
        <r>
          <rPr>
            <b/>
            <sz val="9"/>
            <color indexed="81"/>
            <rFont val="Tahoma"/>
            <family val="2"/>
          </rPr>
          <t>165 PVH xì ống ko sử dụng
766/16/23/17 cmt8 st</t>
        </r>
      </text>
    </comment>
    <comment ref="AV24" authorId="0">
      <text>
        <r>
          <rPr>
            <b/>
            <sz val="9"/>
            <color indexed="81"/>
            <rFont val="Tahoma"/>
            <family val="2"/>
          </rPr>
          <t>199 PVH đào</t>
        </r>
      </text>
    </comment>
    <comment ref="BA24" authorId="0">
      <text>
        <r>
          <rPr>
            <b/>
            <sz val="9"/>
            <color indexed="81"/>
            <rFont val="Tahoma"/>
            <family val="2"/>
          </rPr>
          <t>165 PVH st
766/16/34 CMT8 st</t>
        </r>
      </text>
    </comment>
    <comment ref="BD24" authorId="0">
      <text>
        <r>
          <rPr>
            <b/>
            <sz val="9"/>
            <color indexed="81"/>
            <rFont val="Tahoma"/>
            <family val="2"/>
          </rPr>
          <t>61/23 lưu nhân chủ nước cống</t>
        </r>
      </text>
    </comment>
    <comment ref="U25" authorId="0">
      <text>
        <r>
          <rPr>
            <b/>
            <sz val="9"/>
            <color indexed="81"/>
            <rFont val="Tahoma"/>
            <family val="2"/>
          </rPr>
          <t>128/16A bành văn trân đã sửa dạng tb ngày 16,17,18/4/2016</t>
        </r>
      </text>
    </comment>
    <comment ref="Y25" authorId="0">
      <text>
        <r>
          <rPr>
            <b/>
            <sz val="9"/>
            <color indexed="81"/>
            <rFont val="Tahoma"/>
            <family val="2"/>
          </rPr>
          <t>1073/15 CMT8 st</t>
        </r>
      </text>
    </comment>
    <comment ref="AK25" authorId="0">
      <text>
        <r>
          <rPr>
            <b/>
            <sz val="9"/>
            <color indexed="81"/>
            <rFont val="Tahoma"/>
            <family val="2"/>
          </rPr>
          <t>1073/56A CMT8 st</t>
        </r>
      </text>
    </comment>
    <comment ref="AR25" authorId="0">
      <text>
        <r>
          <rPr>
            <b/>
            <sz val="9"/>
            <color indexed="81"/>
            <rFont val="Tahoma"/>
            <family val="2"/>
          </rPr>
          <t>797 CMT8 đào (8)
72 bành văn trân đào</t>
        </r>
      </text>
    </comment>
    <comment ref="G26" authorId="0">
      <text>
        <r>
          <rPr>
            <b/>
            <sz val="9"/>
            <color indexed="81"/>
            <rFont val="Tahoma"/>
            <family val="2"/>
          </rPr>
          <t>129 Bành Văn Trân xps</t>
        </r>
      </text>
    </comment>
    <comment ref="Q26" authorId="0">
      <text>
        <r>
          <rPr>
            <b/>
            <sz val="9"/>
            <color indexed="81"/>
            <rFont val="Tahoma"/>
            <family val="2"/>
          </rPr>
          <t>59 bành văn trân st</t>
        </r>
      </text>
    </comment>
    <comment ref="U26" authorId="0">
      <text>
        <r>
          <rPr>
            <b/>
            <sz val="9"/>
            <color indexed="81"/>
            <rFont val="Tahoma"/>
            <family val="2"/>
          </rPr>
          <t>35 trần triệu luật,44 vân côi st
33/3 đặng lộ st
56B vân côi st</t>
        </r>
      </text>
    </comment>
    <comment ref="Y26" authorId="0">
      <text>
        <r>
          <rPr>
            <b/>
            <sz val="9"/>
            <color indexed="81"/>
            <rFont val="Tahoma"/>
            <family val="2"/>
          </rPr>
          <t>45/9 bành văn trân đã sửa dạng tb ngày 25/4/2016</t>
        </r>
      </text>
    </comment>
    <comment ref="AN26" authorId="0">
      <text>
        <r>
          <rPr>
            <b/>
            <sz val="9"/>
            <color indexed="81"/>
            <rFont val="Tahoma"/>
            <family val="2"/>
          </rPr>
          <t>56/1 vân côi đào</t>
        </r>
      </text>
    </comment>
    <comment ref="AO26" authorId="0">
      <text>
        <r>
          <rPr>
            <b/>
            <sz val="9"/>
            <color indexed="81"/>
            <rFont val="Tahoma"/>
            <family val="2"/>
          </rPr>
          <t>94/3A nghĩa phát st</t>
        </r>
      </text>
    </comment>
    <comment ref="AV26" authorId="0">
      <text>
        <r>
          <rPr>
            <b/>
            <sz val="9"/>
            <color indexed="81"/>
            <rFont val="Tahoma"/>
            <family val="2"/>
          </rPr>
          <t>107/30 BVT đào</t>
        </r>
      </text>
    </comment>
    <comment ref="I27" authorId="0">
      <text>
        <r>
          <rPr>
            <b/>
            <sz val="9"/>
            <color indexed="81"/>
            <rFont val="Tahoma"/>
            <family val="2"/>
          </rPr>
          <t>gl nghĩa phát lý thường kiệt st</t>
        </r>
      </text>
    </comment>
    <comment ref="Q27" authorId="0">
      <text>
        <r>
          <rPr>
            <b/>
            <sz val="9"/>
            <color indexed="81"/>
            <rFont val="Tahoma"/>
            <family val="2"/>
          </rPr>
          <t>302D ly thuong kiet st
61/17/4 đất thánh st</t>
        </r>
      </text>
    </comment>
    <comment ref="Y27" authorId="0">
      <text>
        <r>
          <rPr>
            <b/>
            <sz val="9"/>
            <color indexed="81"/>
            <rFont val="Tahoma"/>
            <family val="2"/>
          </rPr>
          <t>48C nghĩa phát st</t>
        </r>
      </text>
    </comment>
    <comment ref="AO27" authorId="0">
      <text>
        <r>
          <rPr>
            <b/>
            <sz val="9"/>
            <color indexed="81"/>
            <rFont val="Tahoma"/>
            <family val="2"/>
          </rPr>
          <t>334 bắc hải</t>
        </r>
      </text>
    </comment>
    <comment ref="BA27" authorId="0">
      <text>
        <r>
          <rPr>
            <b/>
            <sz val="9"/>
            <color indexed="81"/>
            <rFont val="Tahoma"/>
            <family val="2"/>
          </rPr>
          <t>185 nghĩa phát st</t>
        </r>
      </text>
    </comment>
    <comment ref="I28" authorId="0">
      <text>
        <r>
          <rPr>
            <b/>
            <sz val="9"/>
            <color indexed="81"/>
            <rFont val="Tahoma"/>
            <family val="2"/>
          </rPr>
          <t>783/39 CMT8 HQC sửa năm 2015 tính năm 2016</t>
        </r>
      </text>
    </comment>
    <comment ref="L28" authorId="0">
      <text>
        <r>
          <rPr>
            <b/>
            <sz val="9"/>
            <color indexed="81"/>
            <rFont val="Tahoma"/>
            <family val="2"/>
          </rPr>
          <t>741-743 cmt8 đào
783/41 CMT8 HQC đào ko bể năm 2015 tính năm 2016
67 nghĩa phát đào ko bể</t>
        </r>
      </text>
    </comment>
    <comment ref="P28" authorId="0">
      <text>
        <r>
          <rPr>
            <b/>
            <sz val="9"/>
            <color indexed="81"/>
            <rFont val="Tahoma"/>
            <family val="2"/>
          </rPr>
          <t>135 chấn hưng đào</t>
        </r>
      </text>
    </comment>
    <comment ref="T28" authorId="0">
      <text>
        <r>
          <rPr>
            <b/>
            <sz val="9"/>
            <color indexed="81"/>
            <rFont val="Tahoma"/>
            <family val="2"/>
          </rPr>
          <t>149/11/1F đất thánh đào 12/1/2016
72/4 chấn hưng</t>
        </r>
      </text>
    </comment>
    <comment ref="U28" authorId="0">
      <text>
        <r>
          <rPr>
            <b/>
            <sz val="9"/>
            <color indexed="81"/>
            <rFont val="Tahoma"/>
            <family val="2"/>
          </rPr>
          <t>55/20 phú lộc st
8 lộc vinh st
33 lộc vinh st
15 lộc vinh st</t>
        </r>
      </text>
    </comment>
    <comment ref="V28" authorId="0">
      <text>
        <r>
          <rPr>
            <b/>
            <sz val="9"/>
            <color indexed="81"/>
            <rFont val="Tahoma"/>
            <family val="2"/>
          </rPr>
          <t>55/20 phú lộc ps</t>
        </r>
      </text>
    </comment>
    <comment ref="X28" authorId="0">
      <text>
        <r>
          <rPr>
            <b/>
            <sz val="9"/>
            <color indexed="81"/>
            <rFont val="Tahoma"/>
            <family val="2"/>
          </rPr>
          <t>49 nghĩa phát đào</t>
        </r>
      </text>
    </comment>
    <comment ref="Y28" authorId="0">
      <text>
        <r>
          <rPr>
            <b/>
            <sz val="9"/>
            <color indexed="81"/>
            <rFont val="Tahoma"/>
            <family val="2"/>
          </rPr>
          <t>78/12 chấn hưng st
36 lộc vinh st</t>
        </r>
      </text>
    </comment>
    <comment ref="AB28" authorId="0">
      <text>
        <r>
          <rPr>
            <b/>
            <sz val="9"/>
            <color indexed="81"/>
            <rFont val="Tahoma"/>
            <family val="2"/>
          </rPr>
          <t>18 lộc vinh du an gan hop dong ho</t>
        </r>
      </text>
    </comment>
    <comment ref="AR28" authorId="0">
      <text>
        <r>
          <rPr>
            <b/>
            <sz val="9"/>
            <color indexed="81"/>
            <rFont val="Tahoma"/>
            <family val="2"/>
          </rPr>
          <t>39/3 phú lộc đào</t>
        </r>
      </text>
    </comment>
    <comment ref="AS28" authorId="0">
      <text>
        <r>
          <rPr>
            <b/>
            <sz val="9"/>
            <color indexed="81"/>
            <rFont val="Tahoma"/>
            <family val="2"/>
          </rPr>
          <t>78/28 chấn hưng st
783/70/13 cmt8 st</t>
        </r>
      </text>
    </comment>
    <comment ref="BA28" authorId="0">
      <text>
        <r>
          <rPr>
            <b/>
            <sz val="9"/>
            <color indexed="81"/>
            <rFont val="Tahoma"/>
            <family val="2"/>
          </rPr>
          <t>17/45/10A bắc hải st</t>
        </r>
      </text>
    </comment>
    <comment ref="L29" authorId="0">
      <text>
        <r>
          <rPr>
            <b/>
            <sz val="9"/>
            <color indexed="81"/>
            <rFont val="Tahoma"/>
            <family val="2"/>
          </rPr>
          <t>34 phú hòa kiểm tra lại ko bể
1238 lạc long quân nhà thầu sửa
1244 lạc long quân nhà thầu sửa
1086 lạc long quân kt lại ko bể</t>
        </r>
      </text>
    </comment>
    <comment ref="Q29" authorId="0">
      <text>
        <r>
          <rPr>
            <b/>
            <sz val="9"/>
            <color indexed="81"/>
            <rFont val="Tahoma"/>
            <family val="2"/>
          </rPr>
          <t>437 lý thường kiệt st</t>
        </r>
      </text>
    </comment>
    <comment ref="X29" authorId="0">
      <text>
        <r>
          <rPr>
            <b/>
            <sz val="9"/>
            <color indexed="81"/>
            <rFont val="Tahoma"/>
            <family val="2"/>
          </rPr>
          <t>54 tân tiến đào</t>
        </r>
      </text>
    </comment>
    <comment ref="AC29" authorId="0">
      <text>
        <r>
          <rPr>
            <b/>
            <sz val="9"/>
            <color indexed="81"/>
            <rFont val="Tahoma"/>
            <family val="2"/>
          </rPr>
          <t>37 TÂN TIẾN ST</t>
        </r>
      </text>
    </comment>
    <comment ref="AG29" authorId="0">
      <text>
        <r>
          <rPr>
            <b/>
            <sz val="9"/>
            <color indexed="81"/>
            <rFont val="Tahoma"/>
            <family val="2"/>
          </rPr>
          <t>33 tân phước st</t>
        </r>
      </text>
    </comment>
    <comment ref="AJ29" authorId="0">
      <text>
        <r>
          <rPr>
            <b/>
            <sz val="9"/>
            <color indexed="81"/>
            <rFont val="Tahoma"/>
            <family val="2"/>
          </rPr>
          <t>565 lý thường kiệt nổi kt lại ko bể</t>
        </r>
      </text>
    </comment>
    <comment ref="AN29" authorId="0">
      <text>
        <r>
          <rPr>
            <b/>
            <sz val="9"/>
            <color indexed="81"/>
            <rFont val="Tahoma"/>
            <family val="2"/>
          </rPr>
          <t>37 tân tiến đào</t>
        </r>
      </text>
    </comment>
    <comment ref="AS29" authorId="0">
      <text>
        <r>
          <rPr>
            <b/>
            <sz val="9"/>
            <color indexed="81"/>
            <rFont val="Tahoma"/>
            <family val="2"/>
          </rPr>
          <t>33 tân phước st</t>
        </r>
      </text>
    </comment>
    <comment ref="AV29" authorId="0">
      <text>
        <r>
          <rPr>
            <b/>
            <sz val="9"/>
            <color indexed="81"/>
            <rFont val="Tahoma"/>
            <family val="2"/>
          </rPr>
          <t>55 tân tiến đào</t>
        </r>
      </text>
    </comment>
    <comment ref="BA29" authorId="0">
      <text>
        <r>
          <rPr>
            <b/>
            <sz val="9"/>
            <color indexed="81"/>
            <rFont val="Tahoma"/>
            <family val="2"/>
          </rPr>
          <t>1226 LLQ st
33 tân tiến st
18 phú hòa st</t>
        </r>
      </text>
    </comment>
    <comment ref="BD29" authorId="0">
      <text>
        <r>
          <rPr>
            <b/>
            <sz val="9"/>
            <color indexed="81"/>
            <rFont val="Tahoma"/>
            <family val="2"/>
          </rPr>
          <t>34 phú hòa ktl</t>
        </r>
      </text>
    </comment>
    <comment ref="Q30" authorId="0">
      <text>
        <r>
          <rPr>
            <b/>
            <sz val="9"/>
            <color indexed="81"/>
            <rFont val="Tahoma"/>
            <family val="2"/>
          </rPr>
          <t>43 đông hồ sửa dạng tb</t>
        </r>
      </text>
    </comment>
    <comment ref="T30" authorId="0">
      <text>
        <r>
          <rPr>
            <b/>
            <sz val="9"/>
            <color indexed="81"/>
            <rFont val="Tahoma"/>
            <family val="2"/>
          </rPr>
          <t>43/20 đông hồ kt lại ko bể</t>
        </r>
      </text>
    </comment>
    <comment ref="Y30" authorId="0">
      <text>
        <r>
          <rPr>
            <b/>
            <sz val="9"/>
            <color indexed="81"/>
            <rFont val="Tahoma"/>
            <family val="2"/>
          </rPr>
          <t>43/18 đông hồ,135 thành mỹ st</t>
        </r>
      </text>
    </comment>
    <comment ref="AK30" authorId="0">
      <text>
        <r>
          <rPr>
            <b/>
            <sz val="9"/>
            <color indexed="81"/>
            <rFont val="Tahoma"/>
            <family val="2"/>
          </rPr>
          <t>958/26/7 LLQ st
958/10/22/3 LLQ ps OC</t>
        </r>
      </text>
    </comment>
    <comment ref="AL30" authorId="0">
      <text>
        <r>
          <rPr>
            <b/>
            <sz val="9"/>
            <color indexed="81"/>
            <rFont val="Tahoma"/>
            <family val="2"/>
          </rPr>
          <t>958/10/22/3 LLQ ps OC</t>
        </r>
      </text>
    </comment>
    <comment ref="AN30" authorId="0">
      <text>
        <r>
          <rPr>
            <b/>
            <sz val="9"/>
            <color indexed="81"/>
            <rFont val="Tahoma"/>
            <family val="2"/>
          </rPr>
          <t>876,926 llq kt lại ko bể
958/20/4 LLQ kt lại ko bể</t>
        </r>
      </text>
    </comment>
    <comment ref="AR30" authorId="0">
      <text>
        <r>
          <rPr>
            <b/>
            <sz val="9"/>
            <color indexed="81"/>
            <rFont val="Tahoma"/>
            <family val="2"/>
          </rPr>
          <t>958/65/28 llq đào</t>
        </r>
      </text>
    </comment>
    <comment ref="L31" authorId="0">
      <text>
        <r>
          <rPr>
            <b/>
            <sz val="9"/>
            <color indexed="81"/>
            <rFont val="Tahoma"/>
            <family val="2"/>
          </rPr>
          <t>373/194 lý thường kiệt TB: nổi đào ko bể; XL: ngầm kt lại ko bể</t>
        </r>
      </text>
    </comment>
    <comment ref="Q31" authorId="0">
      <text>
        <r>
          <rPr>
            <b/>
            <sz val="9"/>
            <color indexed="81"/>
            <rFont val="Tahoma"/>
            <family val="2"/>
          </rPr>
          <t>19 thành mỹ st
844k lạc long quân sửa dạng tb ngày 18/3/2016</t>
        </r>
      </text>
    </comment>
    <comment ref="T31" authorId="0">
      <text>
        <r>
          <rPr>
            <b/>
            <sz val="9"/>
            <color indexed="81"/>
            <rFont val="Tahoma"/>
            <family val="2"/>
          </rPr>
          <t>844H lạc long quân xì van góc tính như ko bể</t>
        </r>
      </text>
    </comment>
    <comment ref="U31" authorId="0">
      <text>
        <r>
          <rPr>
            <b/>
            <sz val="9"/>
            <color indexed="81"/>
            <rFont val="Tahoma"/>
            <family val="2"/>
          </rPr>
          <t>373/63 LTK ST
ĐH 55/107A/47 thành mỹ sửa OC</t>
        </r>
      </text>
    </comment>
    <comment ref="V31" authorId="0">
      <text>
        <r>
          <rPr>
            <b/>
            <sz val="9"/>
            <color indexed="81"/>
            <rFont val="Tahoma"/>
            <family val="2"/>
          </rPr>
          <t>870/30/1,870/32B,870/32C LLQ ps
870/22 LLQ ps
55/107A/31 thành mỹ ps
55/107A/33 thành mỹ ps
55/107A/47A-B-C ps OC</t>
        </r>
      </text>
    </comment>
    <comment ref="X31" authorId="0">
      <text>
        <r>
          <rPr>
            <b/>
            <sz val="9"/>
            <color indexed="81"/>
            <rFont val="Tahoma"/>
            <family val="2"/>
          </rPr>
          <t>55/107A/45,55/107A/47 thành mỹ đào</t>
        </r>
      </text>
    </comment>
    <comment ref="Y31" authorId="0">
      <text>
        <r>
          <rPr>
            <b/>
            <sz val="9"/>
            <color indexed="81"/>
            <rFont val="Tahoma"/>
            <family val="2"/>
          </rPr>
          <t>373/138 LTK st</t>
        </r>
      </text>
    </comment>
    <comment ref="AF31" authorId="0">
      <text>
        <r>
          <rPr>
            <b/>
            <sz val="9"/>
            <color indexed="81"/>
            <rFont val="Tahoma"/>
            <family val="2"/>
          </rPr>
          <t>373/182/11 LTK đào</t>
        </r>
      </text>
    </comment>
    <comment ref="AW31" authorId="0">
      <text>
        <r>
          <rPr>
            <b/>
            <sz val="9"/>
            <color indexed="81"/>
            <rFont val="Tahoma"/>
            <family val="2"/>
          </rPr>
          <t>373/172/24A LTK st</t>
        </r>
      </text>
    </comment>
    <comment ref="I32" authorId="0">
      <text>
        <r>
          <rPr>
            <b/>
            <sz val="9"/>
            <color indexed="81"/>
            <rFont val="Tahoma"/>
            <family val="2"/>
          </rPr>
          <t>373/65/1 lý thường kiệt st</t>
        </r>
      </text>
    </comment>
    <comment ref="Y32" authorId="0">
      <text>
        <r>
          <rPr>
            <b/>
            <sz val="9"/>
            <color indexed="81"/>
            <rFont val="Tahoma"/>
            <family val="2"/>
          </rPr>
          <t>373/65/56,373/65/58 LTK st</t>
        </r>
      </text>
    </comment>
    <comment ref="AG32" authorId="0">
      <text>
        <r>
          <rPr>
            <b/>
            <sz val="9"/>
            <color indexed="81"/>
            <rFont val="Tahoma"/>
            <family val="2"/>
          </rPr>
          <t>373/17 LTK st</t>
        </r>
      </text>
    </comment>
    <comment ref="AK32" authorId="0">
      <text>
        <r>
          <rPr>
            <b/>
            <sz val="9"/>
            <color indexed="81"/>
            <rFont val="Tahoma"/>
            <family val="2"/>
          </rPr>
          <t>367 LTK st</t>
        </r>
      </text>
    </comment>
    <comment ref="AS32" authorId="0">
      <text>
        <r>
          <rPr>
            <b/>
            <sz val="9"/>
            <color indexed="81"/>
            <rFont val="Tahoma"/>
            <family val="2"/>
          </rPr>
          <t>100/28/8 thiên phước st</t>
        </r>
      </text>
    </comment>
    <comment ref="AW32" authorId="0">
      <text>
        <r>
          <rPr>
            <b/>
            <sz val="9"/>
            <color indexed="81"/>
            <rFont val="Tahoma"/>
            <family val="2"/>
          </rPr>
          <t>116/178 thiên phước st
138 tân trang st</t>
        </r>
      </text>
    </comment>
    <comment ref="AZ32" authorId="0">
      <text>
        <r>
          <rPr>
            <b/>
            <sz val="9"/>
            <color indexed="81"/>
            <rFont val="Tahoma"/>
            <family val="2"/>
          </rPr>
          <t>373/1/143 LTK tb báo ko bể</t>
        </r>
      </text>
    </comment>
    <comment ref="BA32" authorId="0">
      <text>
        <r>
          <rPr>
            <b/>
            <sz val="9"/>
            <color indexed="81"/>
            <rFont val="Tahoma"/>
            <family val="2"/>
          </rPr>
          <t>100/48 thiên phước da sửa</t>
        </r>
      </text>
    </comment>
    <comment ref="I33" authorId="0">
      <text>
        <r>
          <rPr>
            <b/>
            <sz val="9"/>
            <color indexed="81"/>
            <rFont val="Tahoma"/>
            <family val="2"/>
          </rPr>
          <t xml:space="preserve">13/88 trần văn hoàng a chánh báo đã làm rồi
13/50 trần văn hoàng st
</t>
        </r>
      </text>
    </comment>
    <comment ref="M33" authorId="0">
      <text>
        <r>
          <rPr>
            <b/>
            <sz val="9"/>
            <color indexed="81"/>
            <rFont val="Tahoma"/>
            <family val="2"/>
          </rPr>
          <t>13/108 trần văn hoàng st
13/106 trần văn hoàng st
752/51 lạc long quân xì van 100 thay van 100
128/17 thiên phước sửa dạng tb</t>
        </r>
      </text>
    </comment>
    <comment ref="N33" authorId="0">
      <text>
        <r>
          <rPr>
            <b/>
            <sz val="9"/>
            <color indexed="81"/>
            <rFont val="Tahoma"/>
            <family val="2"/>
          </rPr>
          <t>13/106 trần văn hoàng ps</t>
        </r>
      </text>
    </comment>
    <comment ref="U33" authorId="0">
      <text>
        <r>
          <rPr>
            <b/>
            <sz val="9"/>
            <color indexed="81"/>
            <rFont val="Tahoma"/>
            <family val="2"/>
          </rPr>
          <t>3 TVH sửa dạng tb</t>
        </r>
      </text>
    </comment>
    <comment ref="AF33" authorId="0">
      <text>
        <r>
          <rPr>
            <b/>
            <sz val="9"/>
            <color indexed="81"/>
            <rFont val="Tahoma"/>
            <family val="2"/>
          </rPr>
          <t>2/138 thiên phước đào</t>
        </r>
      </text>
    </comment>
    <comment ref="AK33" authorId="0">
      <text>
        <r>
          <rPr>
            <b/>
            <sz val="9"/>
            <color indexed="81"/>
            <rFont val="Tahoma"/>
            <family val="2"/>
          </rPr>
          <t>116/98 thiên phước st</t>
        </r>
      </text>
    </comment>
    <comment ref="AN33" authorId="0">
      <text>
        <r>
          <rPr>
            <b/>
            <sz val="9"/>
            <color indexed="81"/>
            <rFont val="Tahoma"/>
            <family val="2"/>
          </rPr>
          <t>836 LLQ đào
772 LLQ đào</t>
        </r>
      </text>
    </comment>
    <comment ref="AO33" authorId="0">
      <text>
        <r>
          <rPr>
            <b/>
            <sz val="9"/>
            <color indexed="81"/>
            <rFont val="Tahoma"/>
            <family val="2"/>
          </rPr>
          <t>116/109/1 thiên phước st</t>
        </r>
      </text>
    </comment>
    <comment ref="BA33" authorId="0">
      <text>
        <r>
          <rPr>
            <b/>
            <sz val="9"/>
            <color indexed="81"/>
            <rFont val="Tahoma"/>
            <family val="2"/>
          </rPr>
          <t>2/99/6 thiên phước st</t>
        </r>
      </text>
    </comment>
    <comment ref="T34" authorId="0">
      <text>
        <r>
          <rPr>
            <b/>
            <sz val="9"/>
            <color indexed="81"/>
            <rFont val="Tahoma"/>
            <family val="2"/>
          </rPr>
          <t>730/5/25 lạc long quân kt lại không bể</t>
        </r>
      </text>
    </comment>
    <comment ref="AG34" authorId="0">
      <text>
        <r>
          <rPr>
            <b/>
            <sz val="9"/>
            <color indexed="81"/>
            <rFont val="Tahoma"/>
            <family val="2"/>
          </rPr>
          <t>690 LLQ st</t>
        </r>
      </text>
    </comment>
    <comment ref="AK34" authorId="0">
      <text>
        <r>
          <rPr>
            <b/>
            <sz val="9"/>
            <color indexed="81"/>
            <rFont val="Tahoma"/>
            <family val="2"/>
          </rPr>
          <t>254/66/34 âu cơ st
654/12 lạc long quân st</t>
        </r>
      </text>
    </comment>
    <comment ref="AN34" authorId="0">
      <text>
        <r>
          <rPr>
            <b/>
            <sz val="9"/>
            <color indexed="81"/>
            <rFont val="Tahoma"/>
            <family val="2"/>
          </rPr>
          <t>744,684 llq đào</t>
        </r>
      </text>
    </comment>
    <comment ref="AW34" authorId="0">
      <text>
        <r>
          <rPr>
            <b/>
            <sz val="9"/>
            <color indexed="81"/>
            <rFont val="Tahoma"/>
            <family val="2"/>
          </rPr>
          <t>254/104 âu cơ st</t>
        </r>
      </text>
    </comment>
    <comment ref="O35" authorId="0">
      <text>
        <r>
          <rPr>
            <b/>
            <sz val="9"/>
            <color indexed="81"/>
            <rFont val="Tahoma"/>
            <family val="2"/>
          </rPr>
          <t>185B nguyễn thị nhỏ st</t>
        </r>
      </text>
    </comment>
    <comment ref="P35" authorId="0">
      <text>
        <r>
          <rPr>
            <b/>
            <sz val="9"/>
            <color indexed="81"/>
            <rFont val="Tahoma"/>
            <family val="2"/>
          </rPr>
          <t>144/16 âu cơ đào</t>
        </r>
      </text>
    </comment>
    <comment ref="U35" authorId="0">
      <text>
        <r>
          <rPr>
            <b/>
            <sz val="9"/>
            <color indexed="81"/>
            <rFont val="Tahoma"/>
            <family val="2"/>
          </rPr>
          <t>58/2 âu cơ sửa dạng tb</t>
        </r>
      </text>
    </comment>
    <comment ref="Y35" authorId="0">
      <text>
        <r>
          <rPr>
            <b/>
            <sz val="9"/>
            <color indexed="81"/>
            <rFont val="Tahoma"/>
            <family val="2"/>
          </rPr>
          <t>58/35 âu cơ st
58/20 âu cơ st
197/43 nguyễn thị nhỏ st</t>
        </r>
      </text>
    </comment>
    <comment ref="AB35" authorId="0">
      <text>
        <r>
          <rPr>
            <b/>
            <sz val="9"/>
            <color indexed="81"/>
            <rFont val="Tahoma"/>
            <family val="2"/>
          </rPr>
          <t>197/29 nguyễn thị nhỏ đào</t>
        </r>
      </text>
    </comment>
    <comment ref="AC35" authorId="0">
      <text>
        <r>
          <rPr>
            <b/>
            <sz val="9"/>
            <color indexed="81"/>
            <rFont val="Tahoma"/>
            <family val="2"/>
          </rPr>
          <t>197/39 Nguyễn Thị Nhỏ st</t>
        </r>
      </text>
    </comment>
    <comment ref="AS35" authorId="0">
      <text>
        <r>
          <rPr>
            <b/>
            <sz val="9"/>
            <color indexed="81"/>
            <rFont val="Tahoma"/>
            <family val="2"/>
          </rPr>
          <t>58/20/6 âu cơ st
25,47 nguyễn thị nhỏ st</t>
        </r>
      </text>
    </comment>
    <comment ref="AV35" authorId="0">
      <text>
        <r>
          <rPr>
            <b/>
            <sz val="9"/>
            <color indexed="81"/>
            <rFont val="Tahoma"/>
            <family val="2"/>
          </rPr>
          <t>18/13 TVH bể đồng hồ</t>
        </r>
      </text>
    </comment>
    <comment ref="BB35" authorId="0">
      <text>
        <r>
          <rPr>
            <b/>
            <sz val="9"/>
            <color indexed="81"/>
            <rFont val="Tahoma"/>
            <family val="2"/>
          </rPr>
          <t>51/31/6,58/31/10 âu cơ ps</t>
        </r>
      </text>
    </comment>
    <comment ref="AG36" authorId="0">
      <text>
        <r>
          <rPr>
            <b/>
            <sz val="9"/>
            <color indexed="81"/>
            <rFont val="Tahoma"/>
            <family val="2"/>
          </rPr>
          <t>47/3 tô hiệu st</t>
        </r>
      </text>
    </comment>
    <comment ref="AN36" authorId="0">
      <text>
        <r>
          <rPr>
            <b/>
            <sz val="9"/>
            <color indexed="81"/>
            <rFont val="Tahoma"/>
            <family val="2"/>
          </rPr>
          <t>260/2/3 phan anh đào</t>
        </r>
      </text>
    </comment>
    <comment ref="AO36" authorId="0">
      <text>
        <r>
          <rPr>
            <b/>
            <sz val="9"/>
            <color indexed="81"/>
            <rFont val="Tahoma"/>
            <family val="2"/>
          </rPr>
          <t>99/7/3 tô hiệu st</t>
        </r>
      </text>
    </comment>
    <comment ref="AR36" authorId="0">
      <text>
        <r>
          <rPr>
            <b/>
            <sz val="9"/>
            <color indexed="81"/>
            <rFont val="Tahoma"/>
            <family val="2"/>
          </rPr>
          <t>318C hòa bình kt lại ko bể</t>
        </r>
      </text>
    </comment>
    <comment ref="K37" authorId="0">
      <text>
        <r>
          <rPr>
            <b/>
            <sz val="9"/>
            <color indexed="81"/>
            <rFont val="Tahoma"/>
            <family val="2"/>
          </rPr>
          <t>1/14 nguyễn văn yến st</t>
        </r>
      </text>
    </comment>
    <comment ref="Q37" authorId="0">
      <text>
        <r>
          <rPr>
            <b/>
            <sz val="9"/>
            <color indexed="81"/>
            <rFont val="Tahoma"/>
            <family val="2"/>
          </rPr>
          <t>149/D18 lý thánh tông st</t>
        </r>
      </text>
    </comment>
    <comment ref="R37" authorId="0">
      <text>
        <r>
          <rPr>
            <b/>
            <sz val="9"/>
            <color indexed="81"/>
            <rFont val="Tahoma"/>
            <family val="2"/>
          </rPr>
          <t xml:space="preserve">49/34C nguyễn văn yến ps
67/16/11 nguyễn văn yến ps
</t>
        </r>
      </text>
    </comment>
    <comment ref="T37" authorId="0">
      <text>
        <r>
          <rPr>
            <b/>
            <sz val="9"/>
            <color indexed="81"/>
            <rFont val="Tahoma"/>
            <family val="2"/>
          </rPr>
          <t>49/34H nguyễn văn yến đào ko bể</t>
        </r>
      </text>
    </comment>
    <comment ref="Y37" authorId="0">
      <text>
        <r>
          <rPr>
            <b/>
            <sz val="9"/>
            <color indexed="81"/>
            <rFont val="Tahoma"/>
            <family val="2"/>
          </rPr>
          <t>184/21 phan anh st</t>
        </r>
      </text>
    </comment>
    <comment ref="AS37" authorId="0">
      <text>
        <r>
          <rPr>
            <b/>
            <sz val="9"/>
            <color indexed="81"/>
            <rFont val="Tahoma"/>
            <family val="2"/>
          </rPr>
          <t>176 PA st</t>
        </r>
      </text>
    </comment>
    <comment ref="I38" authorId="0">
      <text>
        <r>
          <rPr>
            <b/>
            <sz val="9"/>
            <color indexed="81"/>
            <rFont val="Tahoma"/>
            <family val="2"/>
          </rPr>
          <t>110/32 tô hiệu a chánh báo đã làm rồi</t>
        </r>
      </text>
    </comment>
    <comment ref="K38" authorId="0">
      <text>
        <r>
          <rPr>
            <b/>
            <sz val="9"/>
            <color indexed="81"/>
            <rFont val="Tahoma"/>
            <family val="2"/>
          </rPr>
          <t>179/1/3 hòa bình st</t>
        </r>
      </text>
    </comment>
    <comment ref="N38" authorId="0">
      <text>
        <r>
          <rPr>
            <b/>
            <sz val="9"/>
            <color indexed="81"/>
            <rFont val="Tahoma"/>
            <family val="2"/>
          </rPr>
          <t>38/35 nguyễn văn vịnh ps</t>
        </r>
      </text>
    </comment>
    <comment ref="Q38" authorId="0">
      <text>
        <r>
          <rPr>
            <b/>
            <sz val="9"/>
            <color indexed="81"/>
            <rFont val="Tahoma"/>
            <family val="2"/>
          </rPr>
          <t>211 lũy bán bích st</t>
        </r>
      </text>
    </comment>
    <comment ref="R38" authorId="0">
      <text>
        <r>
          <rPr>
            <b/>
            <sz val="9"/>
            <color indexed="81"/>
            <rFont val="Tahoma"/>
            <family val="2"/>
          </rPr>
          <t>179/8 hòa bình ps</t>
        </r>
      </text>
    </comment>
    <comment ref="T38" authorId="0">
      <text>
        <r>
          <rPr>
            <b/>
            <sz val="9"/>
            <color indexed="81"/>
            <rFont val="Tahoma"/>
            <family val="2"/>
          </rPr>
          <t>177/67 lũy bán bích đào ko bể</t>
        </r>
      </text>
    </comment>
    <comment ref="X38" authorId="0">
      <text>
        <r>
          <rPr>
            <b/>
            <sz val="9"/>
            <color indexed="81"/>
            <rFont val="Tahoma"/>
            <family val="2"/>
          </rPr>
          <t>179/39/30 hòa bình kt lại ko bể nổi
110/44/3 tô hiệu kt lại ko bể
110/62/11A tô hiệu đào ko bể
110/76 tô hiệu xì ống ko sử dụng khóa cóc
110/74-76 tô hiệu(khang)trùng 110/76 tô hiệu(thiện)
110/60,110/64,,110/44/17 tô hiệu đào ko bể
110/44/12 tô hiệu kt lại ko bể
110/41A tô hiệu ktl</t>
        </r>
      </text>
    </comment>
    <comment ref="Y38" authorId="0">
      <text>
        <r>
          <rPr>
            <b/>
            <sz val="9"/>
            <color indexed="81"/>
            <rFont val="Tahoma"/>
            <family val="2"/>
          </rPr>
          <t>175C LBB st
110/2 tô hiệu st</t>
        </r>
      </text>
    </comment>
    <comment ref="AA38" authorId="0">
      <text>
        <r>
          <rPr>
            <b/>
            <sz val="9"/>
            <color indexed="81"/>
            <rFont val="Tahoma"/>
            <family val="2"/>
          </rPr>
          <t>133/38/28 hòa bình st</t>
        </r>
      </text>
    </comment>
    <comment ref="AC38" authorId="0">
      <text>
        <r>
          <rPr>
            <b/>
            <sz val="9"/>
            <color indexed="81"/>
            <rFont val="Tahoma"/>
            <family val="2"/>
          </rPr>
          <t>133/26/12/5 Hòa Bình st</t>
        </r>
      </text>
    </comment>
    <comment ref="AG38" authorId="0">
      <text>
        <r>
          <rPr>
            <b/>
            <sz val="9"/>
            <color indexed="81"/>
            <rFont val="Tahoma"/>
            <family val="2"/>
          </rPr>
          <t>110/45A tô hiệu st</t>
        </r>
      </text>
    </comment>
    <comment ref="AI38" authorId="0">
      <text>
        <r>
          <rPr>
            <b/>
            <sz val="9"/>
            <color indexed="81"/>
            <rFont val="Tahoma"/>
            <family val="2"/>
          </rPr>
          <t>38/25 nguyễn văn vịnh st</t>
        </r>
      </text>
    </comment>
    <comment ref="AJ38" authorId="0">
      <text>
        <r>
          <rPr>
            <b/>
            <sz val="9"/>
            <color indexed="81"/>
            <rFont val="Tahoma"/>
            <family val="2"/>
          </rPr>
          <t>179/11 hòa bình kt lại ko bể
110/36 tô hiệu đào
133/2/9A hòa bình đào</t>
        </r>
      </text>
    </comment>
    <comment ref="AK38" authorId="0">
      <text>
        <r>
          <rPr>
            <b/>
            <sz val="9"/>
            <color indexed="81"/>
            <rFont val="Tahoma"/>
            <family val="2"/>
          </rPr>
          <t>110/51 tô hiệu st
miếng đất trống đầu hẻm 179 hòa bình bít 
GL hòa bình-tô hiệu oc
110/15 tô hiệu st
173 HB st</t>
        </r>
      </text>
    </comment>
    <comment ref="AM38" authorId="0">
      <text>
        <r>
          <rPr>
            <b/>
            <sz val="9"/>
            <color indexed="81"/>
            <rFont val="Tahoma"/>
            <family val="2"/>
          </rPr>
          <t>179/36 hòa bình st</t>
        </r>
      </text>
    </comment>
    <comment ref="AO38" authorId="0">
      <text>
        <r>
          <rPr>
            <b/>
            <sz val="9"/>
            <color indexed="81"/>
            <rFont val="Tahoma"/>
            <family val="2"/>
          </rPr>
          <t>110/45B tô hiệu st
38/10 nguyễn văn vịnh st
38/7, 38/5 nguyễn văn vịnh st</t>
        </r>
      </text>
    </comment>
    <comment ref="AP38" authorId="0">
      <text>
        <r>
          <rPr>
            <b/>
            <sz val="9"/>
            <color indexed="81"/>
            <rFont val="Tahoma"/>
            <family val="2"/>
          </rPr>
          <t>38/5 nguyễn văn vịnh ps</t>
        </r>
      </text>
    </comment>
    <comment ref="AS38" authorId="0">
      <text>
        <r>
          <rPr>
            <b/>
            <sz val="9"/>
            <color indexed="81"/>
            <rFont val="Tahoma"/>
            <family val="2"/>
          </rPr>
          <t>110/53 tô hiệu st</t>
        </r>
      </text>
    </comment>
    <comment ref="AW38" authorId="0">
      <text>
        <r>
          <rPr>
            <b/>
            <sz val="9"/>
            <color indexed="81"/>
            <rFont val="Tahoma"/>
            <family val="2"/>
          </rPr>
          <t>179/12 HB st
144 tô hiệu st
189/4 HB OC</t>
        </r>
      </text>
    </comment>
    <comment ref="AY38" authorId="0">
      <text>
        <r>
          <rPr>
            <b/>
            <sz val="9"/>
            <color indexed="81"/>
            <rFont val="Tahoma"/>
            <family val="2"/>
          </rPr>
          <t>133/2/11/22 hòa bình st</t>
        </r>
      </text>
    </comment>
    <comment ref="BA38" authorId="0">
      <text>
        <r>
          <rPr>
            <b/>
            <sz val="9"/>
            <color indexed="81"/>
            <rFont val="Tahoma"/>
            <family val="2"/>
          </rPr>
          <t>179/9 HB st
38/9-11 NVV st
189/4 HB st
189/2/2A HB st</t>
        </r>
      </text>
    </comment>
    <comment ref="K39" authorId="0">
      <text>
        <r>
          <rPr>
            <b/>
            <sz val="9"/>
            <color indexed="81"/>
            <rFont val="Tahoma"/>
            <family val="2"/>
          </rPr>
          <t>111/24 lũy bán bích st</t>
        </r>
      </text>
    </comment>
    <comment ref="O39" authorId="0">
      <text>
        <r>
          <rPr>
            <b/>
            <sz val="9"/>
            <color indexed="81"/>
            <rFont val="Tahoma"/>
            <family val="2"/>
          </rPr>
          <t>58/30/34 lương thế vinh st</t>
        </r>
      </text>
    </comment>
    <comment ref="Q39" authorId="0">
      <text>
        <r>
          <rPr>
            <b/>
            <sz val="9"/>
            <color indexed="81"/>
            <rFont val="Tahoma"/>
            <family val="2"/>
          </rPr>
          <t>75/65/21 lý thánh tông st</t>
        </r>
      </text>
    </comment>
    <comment ref="R39" authorId="0">
      <text>
        <r>
          <rPr>
            <b/>
            <sz val="9"/>
            <color indexed="81"/>
            <rFont val="Tahoma"/>
            <family val="2"/>
          </rPr>
          <t>40/14 tô hiệu ps</t>
        </r>
      </text>
    </comment>
    <comment ref="S39" authorId="0">
      <text>
        <r>
          <rPr>
            <b/>
            <sz val="9"/>
            <color indexed="81"/>
            <rFont val="Tahoma"/>
            <family val="2"/>
          </rPr>
          <t>75/56/6 lý thánh tông st
28/8/14 lương thế vinh</t>
        </r>
      </text>
    </comment>
    <comment ref="T39" authorId="0">
      <text>
        <r>
          <rPr>
            <b/>
            <sz val="9"/>
            <color indexed="81"/>
            <rFont val="Tahoma"/>
            <family val="2"/>
          </rPr>
          <t>151/39/10 luy ban bich dao 30/12/2015
50/29 tô hiệu đào ko bể</t>
        </r>
      </text>
    </comment>
    <comment ref="U39" authorId="0">
      <text>
        <r>
          <rPr>
            <b/>
            <sz val="9"/>
            <color indexed="81"/>
            <rFont val="Tahoma"/>
            <family val="2"/>
          </rPr>
          <t>111/39 lũy bán bích st
149/14/9 LBB st</t>
        </r>
      </text>
    </comment>
    <comment ref="Y39" authorId="0">
      <text>
        <r>
          <rPr>
            <b/>
            <sz val="9"/>
            <color indexed="81"/>
            <rFont val="Tahoma"/>
            <family val="2"/>
          </rPr>
          <t>8 tô hiệu BQLDA sửa xì đế TCH
111/21/22 LBB st
50/29C tô hiệu st</t>
        </r>
      </text>
    </comment>
    <comment ref="AB39" authorId="0">
      <text>
        <r>
          <rPr>
            <b/>
            <sz val="9"/>
            <color indexed="81"/>
            <rFont val="Tahoma"/>
            <family val="2"/>
          </rPr>
          <t>58/30 LTV ko đào
40/1 tô hiệu đào</t>
        </r>
      </text>
    </comment>
    <comment ref="AC39" authorId="0">
      <text>
        <r>
          <rPr>
            <b/>
            <sz val="9"/>
            <color indexed="81"/>
            <rFont val="Tahoma"/>
            <family val="2"/>
          </rPr>
          <t>56,66,115 lương thế vinh st</t>
        </r>
      </text>
    </comment>
    <comment ref="AG39" authorId="0">
      <text>
        <r>
          <rPr>
            <b/>
            <sz val="9"/>
            <color indexed="81"/>
            <rFont val="Tahoma"/>
            <family val="2"/>
          </rPr>
          <t>40/9 tô hiệu st
13/1/7 lương thế vinh st</t>
        </r>
      </text>
    </comment>
    <comment ref="AK39" authorId="0">
      <text>
        <r>
          <rPr>
            <b/>
            <sz val="9"/>
            <color indexed="81"/>
            <rFont val="Tahoma"/>
            <family val="2"/>
          </rPr>
          <t>111/9 LBB st
111/7 LBB st
13/1/7 LTV st
75/32/15/10 Lý thánh tông st</t>
        </r>
      </text>
    </comment>
    <comment ref="AM39" authorId="0">
      <text>
        <r>
          <rPr>
            <b/>
            <sz val="9"/>
            <color indexed="81"/>
            <rFont val="Tahoma"/>
            <family val="2"/>
          </rPr>
          <t>111/9 LBB st</t>
        </r>
      </text>
    </comment>
    <comment ref="AO39" authorId="0">
      <text>
        <r>
          <rPr>
            <b/>
            <sz val="9"/>
            <color indexed="81"/>
            <rFont val="Tahoma"/>
            <family val="2"/>
          </rPr>
          <t>60 LTV st</t>
        </r>
      </text>
    </comment>
    <comment ref="AS39" authorId="0">
      <text>
        <r>
          <rPr>
            <b/>
            <sz val="9"/>
            <color indexed="81"/>
            <rFont val="Tahoma"/>
            <family val="2"/>
          </rPr>
          <t>151/47 LBB st
50/9A LVT gắn hộp đồng hồ
155B LBB nhà máy nước ngầm sửa</t>
        </r>
      </text>
    </comment>
    <comment ref="AZ39" authorId="0">
      <text>
        <r>
          <rPr>
            <b/>
            <sz val="9"/>
            <color indexed="81"/>
            <rFont val="Tahoma"/>
            <family val="2"/>
          </rPr>
          <t>23/3 trần văn cẩn đào</t>
        </r>
      </text>
    </comment>
    <comment ref="BA39" authorId="0">
      <text>
        <r>
          <rPr>
            <b/>
            <sz val="9"/>
            <color indexed="81"/>
            <rFont val="Tahoma"/>
            <family val="2"/>
          </rPr>
          <t>28/5 LTV st</t>
        </r>
      </text>
    </comment>
    <comment ref="U40" authorId="0">
      <text>
        <r>
          <rPr>
            <b/>
            <sz val="9"/>
            <color indexed="81"/>
            <rFont val="Tahoma"/>
            <family val="2"/>
          </rPr>
          <t>90/3 LBB st</t>
        </r>
      </text>
    </comment>
    <comment ref="X40" authorId="0">
      <text>
        <r>
          <rPr>
            <b/>
            <sz val="9"/>
            <color indexed="81"/>
            <rFont val="Tahoma"/>
            <family val="2"/>
          </rPr>
          <t>142/19 lũy bán bích kt lại ko bể
17/1,17/8A,14/2 bùi cẩm hổ kt lại ko bể
120/1/4 LBB đào
98/10 LBB đào
80/1,80/14 LBB đào</t>
        </r>
      </text>
    </comment>
    <comment ref="Y40" authorId="0">
      <text>
        <r>
          <rPr>
            <b/>
            <sz val="9"/>
            <color indexed="81"/>
            <rFont val="Tahoma"/>
            <family val="2"/>
          </rPr>
          <t>2B LBB st
10 bùi câm hổ st
hông nhà 17 lương đắc bằng st</t>
        </r>
      </text>
    </comment>
    <comment ref="AB40" authorId="0">
      <text>
        <r>
          <rPr>
            <b/>
            <sz val="9"/>
            <color indexed="81"/>
            <rFont val="Tahoma"/>
            <family val="2"/>
          </rPr>
          <t>96 LBB ko đào</t>
        </r>
      </text>
    </comment>
    <comment ref="AR40" authorId="0">
      <text>
        <r>
          <rPr>
            <b/>
            <sz val="9"/>
            <color indexed="81"/>
            <rFont val="Tahoma"/>
            <family val="2"/>
          </rPr>
          <t>18 lương đắc bằng ktl</t>
        </r>
      </text>
    </comment>
    <comment ref="AS40" authorId="0">
      <text>
        <r>
          <rPr>
            <b/>
            <sz val="9"/>
            <color indexed="81"/>
            <rFont val="Tahoma"/>
            <family val="2"/>
          </rPr>
          <t>19 lương đắc bằng nt sửa
33  lương đắc bằng st</t>
        </r>
      </text>
    </comment>
    <comment ref="Q41" authorId="0">
      <text>
        <r>
          <rPr>
            <b/>
            <sz val="9"/>
            <color indexed="81"/>
            <rFont val="Tahoma"/>
            <family val="2"/>
          </rPr>
          <t>178/61 tô hiệu st</t>
        </r>
      </text>
    </comment>
    <comment ref="U41" authorId="0">
      <text>
        <r>
          <rPr>
            <b/>
            <sz val="9"/>
            <color indexed="81"/>
            <rFont val="Tahoma"/>
            <family val="2"/>
          </rPr>
          <t>178/57 tô hiệu st
202/6A thoại ngọc hầu st</t>
        </r>
      </text>
    </comment>
    <comment ref="W41" authorId="0">
      <text>
        <r>
          <rPr>
            <b/>
            <sz val="9"/>
            <color indexed="81"/>
            <rFont val="Tahoma"/>
            <family val="2"/>
          </rPr>
          <t>25 nguyễn thiệu lâu st</t>
        </r>
      </text>
    </comment>
    <comment ref="X41" authorId="0">
      <text>
        <r>
          <rPr>
            <b/>
            <sz val="9"/>
            <color indexed="81"/>
            <rFont val="Tahoma"/>
            <family val="2"/>
          </rPr>
          <t>178/32 tô hiệu đào ko bể</t>
        </r>
      </text>
    </comment>
    <comment ref="Y41" authorId="0">
      <text>
        <r>
          <rPr>
            <b/>
            <sz val="9"/>
            <color indexed="81"/>
            <rFont val="Tahoma"/>
            <family val="2"/>
          </rPr>
          <t>14/21 cây keo st
220/2 tô hiệu st</t>
        </r>
      </text>
    </comment>
    <comment ref="AD41" authorId="0">
      <text>
        <r>
          <rPr>
            <b/>
            <sz val="9"/>
            <color indexed="81"/>
            <rFont val="Tahoma"/>
            <family val="2"/>
          </rPr>
          <t>178/9 tô hiệu ps</t>
        </r>
      </text>
    </comment>
    <comment ref="AR41" authorId="0">
      <text>
        <r>
          <rPr>
            <b/>
            <sz val="9"/>
            <color indexed="81"/>
            <rFont val="Tahoma"/>
            <family val="2"/>
          </rPr>
          <t>63/22/19 chu thiên đào</t>
        </r>
      </text>
    </comment>
    <comment ref="AS41" authorId="0">
      <text>
        <r>
          <rPr>
            <b/>
            <sz val="9"/>
            <color indexed="81"/>
            <rFont val="Tahoma"/>
            <family val="2"/>
          </rPr>
          <t>7 cây keo st</t>
        </r>
      </text>
    </comment>
    <comment ref="I42" authorId="0">
      <text>
        <r>
          <rPr>
            <b/>
            <sz val="9"/>
            <color indexed="81"/>
            <rFont val="Tahoma"/>
            <family val="2"/>
          </rPr>
          <t>252 tô hiệu da làm</t>
        </r>
      </text>
    </comment>
    <comment ref="L42" authorId="0">
      <text>
        <r>
          <rPr>
            <b/>
            <sz val="9"/>
            <color indexed="81"/>
            <rFont val="Tahoma"/>
            <family val="2"/>
          </rPr>
          <t>252 tô hiệu da thi công</t>
        </r>
      </text>
    </comment>
    <comment ref="S42" authorId="0">
      <text>
        <r>
          <rPr>
            <b/>
            <sz val="9"/>
            <color indexed="81"/>
            <rFont val="Tahoma"/>
            <family val="2"/>
          </rPr>
          <t>147/27 thạch lam ST</t>
        </r>
      </text>
    </comment>
    <comment ref="X43" authorId="0">
      <text>
        <r>
          <rPr>
            <b/>
            <sz val="9"/>
            <color indexed="81"/>
            <rFont val="Tahoma"/>
            <family val="2"/>
          </rPr>
          <t>705 LBB kt lại ko bể</t>
        </r>
      </text>
    </comment>
    <comment ref="Y43" authorId="0">
      <text>
        <r>
          <rPr>
            <b/>
            <sz val="9"/>
            <color indexed="81"/>
            <rFont val="Tahoma"/>
            <family val="2"/>
          </rPr>
          <t>611 LBB st</t>
        </r>
      </text>
    </comment>
    <comment ref="AG43" authorId="0">
      <text>
        <r>
          <rPr>
            <b/>
            <sz val="9"/>
            <color indexed="81"/>
            <rFont val="Tahoma"/>
            <family val="2"/>
          </rPr>
          <t>533 LBB st</t>
        </r>
      </text>
    </comment>
    <comment ref="AJ43" authorId="0">
      <text>
        <r>
          <rPr>
            <b/>
            <sz val="9"/>
            <color indexed="81"/>
            <rFont val="Tahoma"/>
            <family val="2"/>
          </rPr>
          <t>205/2B Thoại ngọc hầu kt lại ko bể</t>
        </r>
      </text>
    </comment>
    <comment ref="AQ43" authorId="0">
      <text>
        <r>
          <rPr>
            <b/>
            <sz val="9"/>
            <color indexed="81"/>
            <rFont val="Tahoma"/>
            <family val="2"/>
          </rPr>
          <t>257/15 TNH ST</t>
        </r>
      </text>
    </comment>
    <comment ref="AS43" authorId="0">
      <text>
        <r>
          <rPr>
            <b/>
            <sz val="9"/>
            <color indexed="81"/>
            <rFont val="Tahoma"/>
            <family val="2"/>
          </rPr>
          <t>505 LBB st</t>
        </r>
      </text>
    </comment>
    <comment ref="AU43" authorId="0">
      <text>
        <r>
          <rPr>
            <b/>
            <sz val="9"/>
            <color indexed="81"/>
            <rFont val="Tahoma"/>
            <family val="2"/>
          </rPr>
          <t>197/27 TNH st</t>
        </r>
      </text>
    </comment>
    <comment ref="L44" authorId="0">
      <text>
        <r>
          <rPr>
            <b/>
            <sz val="9"/>
            <color indexed="81"/>
            <rFont val="Tahoma"/>
            <family val="2"/>
          </rPr>
          <t>69/1,69/3,69/5,69/2 lê văn phan da gắn hộp đồng hồ</t>
        </r>
      </text>
    </comment>
    <comment ref="AA44" authorId="0">
      <text>
        <r>
          <rPr>
            <b/>
            <sz val="9"/>
            <color indexed="81"/>
            <rFont val="Tahoma"/>
            <family val="2"/>
          </rPr>
          <t>731 LBB st</t>
        </r>
      </text>
    </comment>
    <comment ref="AR44" authorId="0">
      <text>
        <r>
          <rPr>
            <b/>
            <sz val="9"/>
            <color indexed="81"/>
            <rFont val="Tahoma"/>
            <family val="2"/>
          </rPr>
          <t>19 Vườn lài xì khóa góc</t>
        </r>
      </text>
    </comment>
    <comment ref="Q45" authorId="0">
      <text>
        <r>
          <rPr>
            <b/>
            <sz val="9"/>
            <color indexed="81"/>
            <rFont val="Tahoma"/>
            <family val="2"/>
          </rPr>
          <t>44 hiền vương st</t>
        </r>
      </text>
    </comment>
    <comment ref="U45" authorId="0">
      <text>
        <r>
          <rPr>
            <b/>
            <sz val="9"/>
            <color indexed="81"/>
            <rFont val="Tahoma"/>
            <family val="2"/>
          </rPr>
          <t>250 thoại ngọc hầu st</t>
        </r>
      </text>
    </comment>
    <comment ref="V45" authorId="0">
      <text>
        <r>
          <rPr>
            <b/>
            <sz val="9"/>
            <color indexed="81"/>
            <rFont val="Tahoma"/>
            <family val="2"/>
          </rPr>
          <t>44 hiền vương</t>
        </r>
      </text>
    </comment>
    <comment ref="W45" authorId="0">
      <text>
        <r>
          <rPr>
            <b/>
            <sz val="9"/>
            <color indexed="81"/>
            <rFont val="Tahoma"/>
            <family val="2"/>
          </rPr>
          <t>17 quách đình bảo,240/1B thoại ngọc hầu st</t>
        </r>
      </text>
    </comment>
    <comment ref="Y45" authorId="0">
      <text>
        <r>
          <rPr>
            <b/>
            <sz val="9"/>
            <color indexed="81"/>
            <rFont val="Tahoma"/>
            <family val="2"/>
          </rPr>
          <t>242/16 thoại ngọc hầu st</t>
        </r>
      </text>
    </comment>
    <comment ref="AE45" authorId="0">
      <text>
        <r>
          <rPr>
            <b/>
            <sz val="9"/>
            <color indexed="81"/>
            <rFont val="Tahoma"/>
            <family val="2"/>
          </rPr>
          <t>19/3 Phan Văn Năm st</t>
        </r>
      </text>
    </comment>
    <comment ref="AK45" authorId="0">
      <text>
        <r>
          <rPr>
            <b/>
            <sz val="9"/>
            <color indexed="81"/>
            <rFont val="Tahoma"/>
            <family val="2"/>
          </rPr>
          <t>22 trần thủ độ st</t>
        </r>
      </text>
    </comment>
    <comment ref="AM45" authorId="0">
      <text>
        <r>
          <rPr>
            <b/>
            <sz val="9"/>
            <color indexed="81"/>
            <rFont val="Tahoma"/>
            <family val="2"/>
          </rPr>
          <t>144/22 TNH st</t>
        </r>
      </text>
    </comment>
    <comment ref="AQ45" authorId="0">
      <text>
        <r>
          <rPr>
            <b/>
            <sz val="9"/>
            <color indexed="81"/>
            <rFont val="Tahoma"/>
            <family val="2"/>
          </rPr>
          <t>142/22 TNH st</t>
        </r>
      </text>
    </comment>
    <comment ref="T46" authorId="0">
      <text>
        <r>
          <rPr>
            <b/>
            <sz val="9"/>
            <color indexed="81"/>
            <rFont val="Tahoma"/>
            <family val="2"/>
          </rPr>
          <t>192/2 phú thọ hòa kt lại không bể
1/12 lê thúc hoạch đào</t>
        </r>
      </text>
    </comment>
    <comment ref="Y46" authorId="0">
      <text>
        <r>
          <rPr>
            <b/>
            <sz val="9"/>
            <color indexed="81"/>
            <rFont val="Tahoma"/>
            <family val="2"/>
          </rPr>
          <t>1/19/22 lê thúc hoạch st</t>
        </r>
      </text>
    </comment>
    <comment ref="AC46" authorId="0">
      <text>
        <r>
          <rPr>
            <b/>
            <sz val="9"/>
            <color indexed="81"/>
            <rFont val="Tahoma"/>
            <family val="2"/>
          </rPr>
          <t>192/72 PTH sửa dạng tb</t>
        </r>
      </text>
    </comment>
    <comment ref="AE46" authorId="0">
      <text>
        <r>
          <rPr>
            <b/>
            <sz val="9"/>
            <color indexed="81"/>
            <rFont val="Tahoma"/>
            <family val="2"/>
          </rPr>
          <t>6/10 lê thúc hoạch st</t>
        </r>
      </text>
    </comment>
    <comment ref="AG46" authorId="0">
      <text>
        <r>
          <rPr>
            <b/>
            <sz val="9"/>
            <color indexed="81"/>
            <rFont val="Tahoma"/>
            <family val="2"/>
          </rPr>
          <t>221/41/1G Vườn Lài st</t>
        </r>
      </text>
    </comment>
    <comment ref="AK46" authorId="0">
      <text>
        <r>
          <rPr>
            <b/>
            <sz val="9"/>
            <color indexed="81"/>
            <rFont val="Tahoma"/>
            <family val="2"/>
          </rPr>
          <t>111/4/21 vườn lài st
38/2 hoàng ngọc phách st
36 hoàng ngọc phách st</t>
        </r>
      </text>
    </comment>
    <comment ref="AN46" authorId="0">
      <text>
        <r>
          <rPr>
            <b/>
            <sz val="9"/>
            <color indexed="81"/>
            <rFont val="Tahoma"/>
            <family val="2"/>
          </rPr>
          <t>38/10 HNP đào, 38/12 HNP ko đào</t>
        </r>
      </text>
    </comment>
    <comment ref="AQ46" authorId="0">
      <text>
        <r>
          <rPr>
            <b/>
            <sz val="9"/>
            <color indexed="81"/>
            <rFont val="Tahoma"/>
            <family val="2"/>
          </rPr>
          <t>192/82 phú thọ hòa st</t>
        </r>
      </text>
    </comment>
    <comment ref="AW46" authorId="0">
      <text>
        <r>
          <rPr>
            <b/>
            <sz val="9"/>
            <color indexed="81"/>
            <rFont val="Tahoma"/>
            <family val="2"/>
          </rPr>
          <t>1/19/12 LTH st
1/19/20 LTH tb</t>
        </r>
      </text>
    </comment>
    <comment ref="BA46" authorId="0">
      <text>
        <r>
          <rPr>
            <b/>
            <sz val="9"/>
            <color indexed="81"/>
            <rFont val="Tahoma"/>
            <family val="2"/>
          </rPr>
          <t>38/4 hoàng ngọc phách st</t>
        </r>
      </text>
    </comment>
    <comment ref="M47" authorId="0">
      <text>
        <r>
          <rPr>
            <b/>
            <sz val="9"/>
            <color indexed="81"/>
            <rFont val="Tahoma"/>
            <family val="2"/>
          </rPr>
          <t>215 hiền vương st</t>
        </r>
      </text>
    </comment>
    <comment ref="Q47" authorId="0">
      <text>
        <r>
          <rPr>
            <b/>
            <sz val="9"/>
            <color indexed="81"/>
            <rFont val="Tahoma"/>
            <family val="2"/>
          </rPr>
          <t>GL phạm văn xảo-hiền vương OC</t>
        </r>
      </text>
    </comment>
    <comment ref="S47" authorId="0">
      <text>
        <r>
          <rPr>
            <b/>
            <sz val="9"/>
            <color indexed="81"/>
            <rFont val="Tahoma"/>
            <family val="2"/>
          </rPr>
          <t>53A lê thúc hoạch st</t>
        </r>
      </text>
    </comment>
    <comment ref="T47" authorId="0">
      <text>
        <r>
          <rPr>
            <b/>
            <sz val="9"/>
            <color indexed="81"/>
            <rFont val="Tahoma"/>
            <family val="2"/>
          </rPr>
          <t>258 hiền vương đào ko bể</t>
        </r>
      </text>
    </comment>
    <comment ref="W47" authorId="0">
      <text>
        <r>
          <rPr>
            <b/>
            <sz val="9"/>
            <color indexed="81"/>
            <rFont val="Tahoma"/>
            <family val="2"/>
          </rPr>
          <t>311 trần thủ độ st</t>
        </r>
      </text>
    </comment>
    <comment ref="Y47" authorId="0">
      <text>
        <r>
          <rPr>
            <b/>
            <sz val="9"/>
            <color indexed="81"/>
            <rFont val="Tahoma"/>
            <family val="2"/>
          </rPr>
          <t>190 hiền vương sửa dạng tb
197B,207 hiền vương sửa tạm</t>
        </r>
      </text>
    </comment>
    <comment ref="AB47" authorId="0">
      <text>
        <r>
          <rPr>
            <b/>
            <sz val="9"/>
            <color indexed="81"/>
            <rFont val="Tahoma"/>
            <family val="2"/>
          </rPr>
          <t>232 lê sao xì khóa góc tính ko bể</t>
        </r>
      </text>
    </comment>
    <comment ref="AC47" authorId="0">
      <text>
        <r>
          <rPr>
            <b/>
            <sz val="9"/>
            <color indexed="81"/>
            <rFont val="Tahoma"/>
            <family val="2"/>
          </rPr>
          <t>246 hiền vương st
6A lê lư st</t>
        </r>
      </text>
    </comment>
    <comment ref="AE47" authorId="0">
      <text>
        <r>
          <rPr>
            <b/>
            <sz val="9"/>
            <color indexed="81"/>
            <rFont val="Tahoma"/>
            <family val="2"/>
          </rPr>
          <t>121 lê lâm st</t>
        </r>
      </text>
    </comment>
    <comment ref="AK47" authorId="0">
      <text>
        <r>
          <rPr>
            <b/>
            <sz val="9"/>
            <color indexed="81"/>
            <rFont val="Tahoma"/>
            <family val="2"/>
          </rPr>
          <t>175 lê niệm sửa dạng tb</t>
        </r>
      </text>
    </comment>
    <comment ref="AM47" authorId="0">
      <text>
        <r>
          <rPr>
            <b/>
            <sz val="9"/>
            <color indexed="81"/>
            <rFont val="Tahoma"/>
            <family val="2"/>
          </rPr>
          <t>36 hoàng ngọc phách st</t>
        </r>
      </text>
    </comment>
    <comment ref="AQ47" authorId="0">
      <text>
        <r>
          <rPr>
            <b/>
            <sz val="9"/>
            <color indexed="81"/>
            <rFont val="Tahoma"/>
            <family val="2"/>
          </rPr>
          <t>177 lê niệm st
250 lê niệm st</t>
        </r>
      </text>
    </comment>
    <comment ref="AR47" authorId="0">
      <text>
        <r>
          <rPr>
            <b/>
            <sz val="9"/>
            <color indexed="81"/>
            <rFont val="Tahoma"/>
            <family val="2"/>
          </rPr>
          <t>GL nguyễn chích-hiền vương đào</t>
        </r>
      </text>
    </comment>
    <comment ref="AS47" authorId="0">
      <text>
        <r>
          <rPr>
            <b/>
            <sz val="9"/>
            <color indexed="81"/>
            <rFont val="Tahoma"/>
            <family val="2"/>
          </rPr>
          <t>219 hiền vương st</t>
        </r>
      </text>
    </comment>
    <comment ref="AU47" authorId="0">
      <text>
        <r>
          <rPr>
            <b/>
            <sz val="9"/>
            <color indexed="81"/>
            <rFont val="Tahoma"/>
            <family val="2"/>
          </rPr>
          <t>164 đỗ bí st
233 lê niệm st</t>
        </r>
      </text>
    </comment>
    <comment ref="AY47" authorId="0">
      <text>
        <r>
          <rPr>
            <b/>
            <sz val="9"/>
            <color indexed="81"/>
            <rFont val="Tahoma"/>
            <family val="2"/>
          </rPr>
          <t>29 lê thúc hoạch</t>
        </r>
      </text>
    </comment>
    <comment ref="AZ47" authorId="0">
      <text>
        <r>
          <rPr>
            <b/>
            <sz val="9"/>
            <color indexed="81"/>
            <rFont val="Tahoma"/>
            <family val="2"/>
          </rPr>
          <t>212C lê sao đào</t>
        </r>
      </text>
    </comment>
    <comment ref="I48" authorId="0">
      <text>
        <r>
          <rPr>
            <b/>
            <sz val="9"/>
            <color indexed="81"/>
            <rFont val="Tahoma"/>
            <family val="2"/>
          </rPr>
          <t>140C lê thiệt st</t>
        </r>
      </text>
    </comment>
    <comment ref="K48" authorId="0">
      <text>
        <r>
          <rPr>
            <b/>
            <sz val="9"/>
            <color indexed="81"/>
            <rFont val="Tahoma"/>
            <family val="2"/>
          </rPr>
          <t>11/13,11/15A văn cao st</t>
        </r>
      </text>
    </comment>
    <comment ref="O48" authorId="0">
      <text>
        <r>
          <rPr>
            <b/>
            <sz val="9"/>
            <color indexed="81"/>
            <rFont val="Tahoma"/>
            <family val="2"/>
          </rPr>
          <t>11/3,11/5 văn cao st</t>
        </r>
      </text>
    </comment>
    <comment ref="X48" authorId="0">
      <text>
        <r>
          <rPr>
            <b/>
            <sz val="9"/>
            <color indexed="81"/>
            <rFont val="Tahoma"/>
            <family val="2"/>
          </rPr>
          <t>150 lê lư kt lại ko bể
130A lê lư kt lại ko bể</t>
        </r>
      </text>
    </comment>
    <comment ref="AA48" authorId="0">
      <text>
        <r>
          <rPr>
            <b/>
            <sz val="9"/>
            <color indexed="81"/>
            <rFont val="Tahoma"/>
            <family val="2"/>
          </rPr>
          <t>11/3,11/9 văn cao st</t>
        </r>
      </text>
    </comment>
    <comment ref="AC48" authorId="0">
      <text>
        <r>
          <rPr>
            <b/>
            <sz val="9"/>
            <color indexed="81"/>
            <rFont val="Tahoma"/>
            <family val="2"/>
          </rPr>
          <t>106/2 lê thúc hoạch st
11/38 van cao st</t>
        </r>
      </text>
    </comment>
    <comment ref="AE48" authorId="0">
      <text>
        <r>
          <rPr>
            <b/>
            <sz val="9"/>
            <color indexed="81"/>
            <rFont val="Tahoma"/>
            <family val="2"/>
          </rPr>
          <t>25/69 VC ST
227/5 lê thúc hoạch st</t>
        </r>
      </text>
    </comment>
    <comment ref="AM48" authorId="0">
      <text>
        <r>
          <rPr>
            <b/>
            <sz val="9"/>
            <color indexed="81"/>
            <rFont val="Tahoma"/>
            <family val="2"/>
          </rPr>
          <t>213 lê thúc hoạch st</t>
        </r>
      </text>
    </comment>
    <comment ref="AS48" authorId="0">
      <text>
        <r>
          <rPr>
            <b/>
            <sz val="9"/>
            <color indexed="81"/>
            <rFont val="Tahoma"/>
            <family val="2"/>
          </rPr>
          <t>143 lê lư st</t>
        </r>
      </text>
    </comment>
    <comment ref="AV48" authorId="0">
      <text>
        <r>
          <rPr>
            <b/>
            <sz val="9"/>
            <color indexed="81"/>
            <rFont val="Tahoma"/>
            <family val="2"/>
          </rPr>
          <t>161 lê thúc hoạch xì khóa góc</t>
        </r>
      </text>
    </comment>
    <comment ref="AW48" authorId="0">
      <text>
        <r>
          <rPr>
            <b/>
            <sz val="9"/>
            <color indexed="81"/>
            <rFont val="Tahoma"/>
            <family val="2"/>
          </rPr>
          <t>127/2/61/4 lê thúc hoạch st</t>
        </r>
      </text>
    </comment>
    <comment ref="AY48" authorId="0">
      <text>
        <r>
          <rPr>
            <b/>
            <sz val="9"/>
            <color indexed="81"/>
            <rFont val="Tahoma"/>
            <family val="2"/>
          </rPr>
          <t>129A lê lư st
11/36 VC st</t>
        </r>
      </text>
    </comment>
    <comment ref="BA48" authorId="0">
      <text>
        <r>
          <rPr>
            <b/>
            <sz val="9"/>
            <color indexed="81"/>
            <rFont val="Tahoma"/>
            <family val="2"/>
          </rPr>
          <t>90 lê lư st
393 pth st
220/7 blong st
11/15 văn cao st</t>
        </r>
      </text>
    </comment>
    <comment ref="BB48" authorId="0">
      <text>
        <r>
          <rPr>
            <b/>
            <sz val="9"/>
            <color indexed="81"/>
            <rFont val="Tahoma"/>
            <family val="2"/>
          </rPr>
          <t>393 phú thọ hòa tháng 01/2017</t>
        </r>
      </text>
    </comment>
    <comment ref="BC48" authorId="0">
      <text>
        <r>
          <rPr>
            <b/>
            <sz val="9"/>
            <color indexed="81"/>
            <rFont val="Tahoma"/>
            <family val="2"/>
          </rPr>
          <t>11/5 VC st</t>
        </r>
      </text>
    </comment>
    <comment ref="I49" authorId="0">
      <text>
        <r>
          <rPr>
            <b/>
            <sz val="9"/>
            <color indexed="81"/>
            <rFont val="Tahoma"/>
            <family val="2"/>
          </rPr>
          <t>18/15A nguyễn như lãm st</t>
        </r>
      </text>
    </comment>
    <comment ref="J49" authorId="0">
      <text>
        <r>
          <rPr>
            <b/>
            <sz val="9"/>
            <color indexed="81"/>
            <rFont val="Tahoma"/>
            <family val="2"/>
          </rPr>
          <t>18/15A nguyễn như lãm ps</t>
        </r>
      </text>
    </comment>
    <comment ref="L49" authorId="0">
      <text>
        <r>
          <rPr>
            <b/>
            <sz val="9"/>
            <color indexed="81"/>
            <rFont val="Tahoma"/>
            <family val="2"/>
          </rPr>
          <t>12/9 nguyễn như làm kt lại ko bể
12/3,6/12 nguyễn như lãm đào
12/11,12/13,12/1,6/2 ko đào</t>
        </r>
      </text>
    </comment>
    <comment ref="M49" authorId="0">
      <text>
        <r>
          <rPr>
            <b/>
            <sz val="9"/>
            <color indexed="81"/>
            <rFont val="Tahoma"/>
            <family val="2"/>
          </rPr>
          <t>6 nguyễn như lãm st</t>
        </r>
      </text>
    </comment>
    <comment ref="O49" authorId="0">
      <text>
        <r>
          <rPr>
            <b/>
            <sz val="9"/>
            <color indexed="81"/>
            <rFont val="Tahoma"/>
            <family val="2"/>
          </rPr>
          <t>28/12 nguyễn như lãm st</t>
        </r>
      </text>
    </comment>
    <comment ref="Q49" authorId="0">
      <text>
        <r>
          <rPr>
            <b/>
            <sz val="9"/>
            <color indexed="81"/>
            <rFont val="Tahoma"/>
            <family val="2"/>
          </rPr>
          <t>12/61 nguyễn như lãm st</t>
        </r>
      </text>
    </comment>
    <comment ref="X49" authorId="0">
      <text>
        <r>
          <rPr>
            <b/>
            <sz val="9"/>
            <color indexed="81"/>
            <rFont val="Tahoma"/>
            <family val="2"/>
          </rPr>
          <t>6/2 nguyễn như lãm đào ko bể ngày 18/3/2016
6/5 nguyễn như lãm 
76/70,76/10/7/1A nguyễn sơn đào</t>
        </r>
      </text>
    </comment>
    <comment ref="Y49" authorId="0">
      <text>
        <r>
          <rPr>
            <b/>
            <sz val="9"/>
            <color indexed="81"/>
            <rFont val="Tahoma"/>
            <family val="2"/>
          </rPr>
          <t>6/19 nguyễn như lãm st</t>
        </r>
      </text>
    </comment>
    <comment ref="AC49" authorId="0">
      <text>
        <r>
          <rPr>
            <b/>
            <sz val="9"/>
            <color indexed="81"/>
            <rFont val="Tahoma"/>
            <family val="2"/>
          </rPr>
          <t>71/3/4 phú thọ hòa st</t>
        </r>
      </text>
    </comment>
    <comment ref="AE49" authorId="0">
      <text>
        <r>
          <rPr>
            <b/>
            <sz val="9"/>
            <color indexed="81"/>
            <rFont val="Tahoma"/>
            <family val="2"/>
          </rPr>
          <t>18/27 nguyễn như lãm st</t>
        </r>
      </text>
    </comment>
    <comment ref="AG49" authorId="0">
      <text>
        <r>
          <rPr>
            <b/>
            <sz val="9"/>
            <color indexed="81"/>
            <rFont val="Tahoma"/>
            <family val="2"/>
          </rPr>
          <t>12/53 nguyễn như lãm sửa dạng tb</t>
        </r>
      </text>
    </comment>
    <comment ref="AK49" authorId="0">
      <text>
        <r>
          <rPr>
            <b/>
            <sz val="9"/>
            <color indexed="81"/>
            <rFont val="Tahoma"/>
            <family val="2"/>
          </rPr>
          <t>71/21/13 phú thọ hòa st
28/61 nguyễn như lãm st</t>
        </r>
      </text>
    </comment>
    <comment ref="AL49" authorId="0">
      <text>
        <r>
          <rPr>
            <b/>
            <sz val="9"/>
            <color indexed="81"/>
            <rFont val="Tahoma"/>
            <family val="2"/>
          </rPr>
          <t>71/21/14H phú thọ hòa ps</t>
        </r>
      </text>
    </comment>
    <comment ref="AM49" authorId="0">
      <text>
        <r>
          <rPr>
            <b/>
            <sz val="9"/>
            <color indexed="81"/>
            <rFont val="Tahoma"/>
            <family val="2"/>
          </rPr>
          <t>30 nguyễn như lãm st</t>
        </r>
      </text>
    </comment>
    <comment ref="AO49" authorId="0">
      <text>
        <r>
          <rPr>
            <b/>
            <sz val="9"/>
            <color indexed="81"/>
            <rFont val="Tahoma"/>
            <family val="2"/>
          </rPr>
          <t>12/8 NNL ST
71 NNL ST
24 NNL ST</t>
        </r>
      </text>
    </comment>
    <comment ref="AW49" authorId="0">
      <text>
        <r>
          <rPr>
            <b/>
            <sz val="9"/>
            <color indexed="81"/>
            <rFont val="Tahoma"/>
            <family val="2"/>
          </rPr>
          <t>28/32A nguyễn như lãm st</t>
        </r>
      </text>
    </comment>
    <comment ref="AZ49" authorId="0">
      <text>
        <r>
          <rPr>
            <b/>
            <sz val="9"/>
            <color indexed="81"/>
            <rFont val="Tahoma"/>
            <family val="2"/>
          </rPr>
          <t>79/45 PTH xì joint khóa góc</t>
        </r>
      </text>
    </comment>
    <comment ref="K50" authorId="0">
      <text>
        <r>
          <rPr>
            <b/>
            <sz val="9"/>
            <color indexed="81"/>
            <rFont val="Tahoma"/>
            <family val="2"/>
          </rPr>
          <t>145 quách đình bảo,72 hiền vương st</t>
        </r>
      </text>
    </comment>
    <comment ref="M50" authorId="0">
      <text>
        <r>
          <rPr>
            <b/>
            <sz val="9"/>
            <color indexed="81"/>
            <rFont val="Tahoma"/>
            <family val="2"/>
          </rPr>
          <t>199 nguyễn sơn a chánh báo đã làm rùi</t>
        </r>
      </text>
    </comment>
    <comment ref="Q50" authorId="0">
      <text>
        <r>
          <rPr>
            <b/>
            <sz val="9"/>
            <color indexed="81"/>
            <rFont val="Tahoma"/>
            <family val="2"/>
          </rPr>
          <t>46 lê niệm ST</t>
        </r>
      </text>
    </comment>
    <comment ref="Y50" authorId="0">
      <text>
        <r>
          <rPr>
            <b/>
            <sz val="9"/>
            <color indexed="81"/>
            <rFont val="Tahoma"/>
            <family val="2"/>
          </rPr>
          <t>78 hiền vương st
129 lê cao lãng st</t>
        </r>
      </text>
    </comment>
    <comment ref="AA50" authorId="0">
      <text>
        <r>
          <rPr>
            <b/>
            <sz val="9"/>
            <color indexed="81"/>
            <rFont val="Tahoma"/>
            <family val="2"/>
          </rPr>
          <t>143 lê niệm st</t>
        </r>
      </text>
    </comment>
    <comment ref="AC50" authorId="0">
      <text>
        <r>
          <rPr>
            <b/>
            <sz val="9"/>
            <color indexed="81"/>
            <rFont val="Tahoma"/>
            <family val="2"/>
          </rPr>
          <t>147 lê cao lãng st</t>
        </r>
      </text>
    </comment>
    <comment ref="AR50" authorId="0">
      <text>
        <r>
          <rPr>
            <b/>
            <sz val="9"/>
            <color indexed="81"/>
            <rFont val="Tahoma"/>
            <family val="2"/>
          </rPr>
          <t>72,92 lê sao kt lại ko bể</t>
        </r>
      </text>
    </comment>
    <comment ref="AW50" authorId="0">
      <text>
        <r>
          <rPr>
            <b/>
            <sz val="9"/>
            <color indexed="81"/>
            <rFont val="Tahoma"/>
            <family val="2"/>
          </rPr>
          <t>119A HV st
27 Lê lâm st</t>
        </r>
      </text>
    </comment>
    <comment ref="BC50" authorId="0">
      <text>
        <r>
          <rPr>
            <b/>
            <sz val="9"/>
            <color indexed="81"/>
            <rFont val="Tahoma"/>
            <family val="2"/>
          </rPr>
          <t>GL thạch lam-đỗ đức dục OC</t>
        </r>
      </text>
    </comment>
    <comment ref="T51" authorId="0">
      <text>
        <r>
          <rPr>
            <b/>
            <sz val="9"/>
            <color indexed="81"/>
            <rFont val="Tahoma"/>
            <family val="2"/>
          </rPr>
          <t>135/1A trần quang cơ xì khóa góc tính không bể</t>
        </r>
      </text>
    </comment>
    <comment ref="U51" authorId="0">
      <text>
        <r>
          <rPr>
            <b/>
            <sz val="9"/>
            <color indexed="81"/>
            <rFont val="Tahoma"/>
            <family val="2"/>
          </rPr>
          <t>119/1A Trần Quang Cơ st</t>
        </r>
      </text>
    </comment>
    <comment ref="W51" authorId="0">
      <text>
        <r>
          <rPr>
            <b/>
            <sz val="9"/>
            <color indexed="81"/>
            <rFont val="Tahoma"/>
            <family val="2"/>
          </rPr>
          <t>57/17 trần quang cơ st</t>
        </r>
      </text>
    </comment>
    <comment ref="Y51" authorId="0">
      <text>
        <r>
          <rPr>
            <b/>
            <sz val="9"/>
            <color indexed="81"/>
            <rFont val="Tahoma"/>
            <family val="2"/>
          </rPr>
          <t>83 Trần Quang Cơ st</t>
        </r>
      </text>
    </comment>
    <comment ref="AK51" authorId="0">
      <text>
        <r>
          <rPr>
            <b/>
            <sz val="9"/>
            <color indexed="81"/>
            <rFont val="Tahoma"/>
            <family val="2"/>
          </rPr>
          <t>57/3 trần quang cơ st</t>
        </r>
      </text>
    </comment>
    <comment ref="AR51" authorId="0">
      <text>
        <r>
          <rPr>
            <b/>
            <sz val="9"/>
            <color indexed="81"/>
            <rFont val="Tahoma"/>
            <family val="2"/>
          </rPr>
          <t>82 trần quang cơ nổi ko bể</t>
        </r>
      </text>
    </comment>
    <comment ref="AS51" authorId="0">
      <text>
        <r>
          <rPr>
            <b/>
            <sz val="9"/>
            <color indexed="81"/>
            <rFont val="Tahoma"/>
            <family val="2"/>
          </rPr>
          <t>321 thạch lam st</t>
        </r>
      </text>
    </comment>
    <comment ref="K52" authorId="0">
      <text>
        <r>
          <rPr>
            <b/>
            <sz val="9"/>
            <color indexed="81"/>
            <rFont val="Tahoma"/>
            <family val="2"/>
          </rPr>
          <t>2 nguyễn văn dưỡng st
505/3 tân kỳ tân quý st</t>
        </r>
      </text>
    </comment>
    <comment ref="M52" authorId="0">
      <text>
        <r>
          <rPr>
            <b/>
            <sz val="9"/>
            <color indexed="81"/>
            <rFont val="Tahoma"/>
            <family val="2"/>
          </rPr>
          <t>23A lý tuệ st
29/8/23 tân quý st
2B-C,2D,7 lý tuệ a chánh báo đã sửa</t>
        </r>
      </text>
    </comment>
    <comment ref="O52" authorId="0">
      <text>
        <r>
          <rPr>
            <b/>
            <sz val="9"/>
            <color indexed="81"/>
            <rFont val="Tahoma"/>
            <family val="2"/>
          </rPr>
          <t>343 tân kỳ tân quý st
55/15/15 lý tuệ st
71 DVD st
505/13 tân kỳ tân quý st</t>
        </r>
      </text>
    </comment>
    <comment ref="Q52" authorId="0">
      <text>
        <r>
          <rPr>
            <b/>
            <sz val="9"/>
            <color indexed="81"/>
            <rFont val="Tahoma"/>
            <family val="2"/>
          </rPr>
          <t>43 Dương văn dương st
2 lý tuệ st</t>
        </r>
      </text>
    </comment>
    <comment ref="S52" authorId="0">
      <text>
        <r>
          <rPr>
            <b/>
            <sz val="9"/>
            <color indexed="81"/>
            <rFont val="Tahoma"/>
            <family val="2"/>
          </rPr>
          <t>11/4 tân quý st
481/2 tan ky tan quy st
1 lý tuệ st</t>
        </r>
      </text>
    </comment>
    <comment ref="U52" authorId="0">
      <text>
        <r>
          <rPr>
            <b/>
            <sz val="9"/>
            <color indexed="81"/>
            <rFont val="Tahoma"/>
            <family val="2"/>
          </rPr>
          <t>3 Lê Đình Thám ST
22 tân quý sửa dạng tb</t>
        </r>
      </text>
    </comment>
    <comment ref="W52" authorId="0">
      <text>
        <r>
          <rPr>
            <b/>
            <sz val="9"/>
            <color indexed="81"/>
            <rFont val="Tahoma"/>
            <family val="2"/>
          </rPr>
          <t>35 lê đình thám st
55/28 lý tuệ st</t>
        </r>
      </text>
    </comment>
    <comment ref="X52" authorId="0">
      <text>
        <r>
          <rPr>
            <b/>
            <sz val="9"/>
            <color indexed="81"/>
            <rFont val="Tahoma"/>
            <family val="2"/>
          </rPr>
          <t>200/32 gò dầu đào
15/4 lê đình thám đào</t>
        </r>
      </text>
    </comment>
    <comment ref="Y52" authorId="0">
      <text>
        <r>
          <rPr>
            <b/>
            <sz val="9"/>
            <color indexed="81"/>
            <rFont val="Tahoma"/>
            <family val="2"/>
          </rPr>
          <t>17 lý tuệ st
232/4 gò dầu st</t>
        </r>
      </text>
    </comment>
    <comment ref="AA52" authorId="0">
      <text>
        <r>
          <rPr>
            <b/>
            <sz val="9"/>
            <color indexed="81"/>
            <rFont val="Tahoma"/>
            <family val="2"/>
          </rPr>
          <t xml:space="preserve">58/15 Dương Thiệu Tước st
190 gò dầu st
</t>
        </r>
      </text>
    </comment>
    <comment ref="AC52" authorId="0">
      <text>
        <r>
          <rPr>
            <b/>
            <sz val="9"/>
            <color indexed="81"/>
            <rFont val="Tahoma"/>
            <family val="2"/>
          </rPr>
          <t>50/22 tan quy st
366/37 gò dầu st</t>
        </r>
      </text>
    </comment>
    <comment ref="AF52" authorId="0">
      <text>
        <r>
          <rPr>
            <b/>
            <sz val="9"/>
            <color indexed="81"/>
            <rFont val="Tahoma"/>
            <family val="2"/>
          </rPr>
          <t>50/23 tân quý kt lại ko bể</t>
        </r>
      </text>
    </comment>
    <comment ref="AG52" authorId="0">
      <text>
        <r>
          <rPr>
            <b/>
            <sz val="9"/>
            <color indexed="81"/>
            <rFont val="Tahoma"/>
            <family val="2"/>
          </rPr>
          <t>575/2D,505/3 TKTQ st</t>
        </r>
      </text>
    </comment>
    <comment ref="AI52" authorId="0">
      <text>
        <r>
          <rPr>
            <b/>
            <sz val="9"/>
            <color indexed="81"/>
            <rFont val="Tahoma"/>
            <family val="2"/>
          </rPr>
          <t>4 lý tuệ st
97/16,97/18 tân quý st</t>
        </r>
      </text>
    </comment>
    <comment ref="AM52" authorId="0">
      <text>
        <r>
          <rPr>
            <b/>
            <sz val="9"/>
            <color indexed="81"/>
            <rFont val="Tahoma"/>
            <family val="2"/>
          </rPr>
          <t>35/5 dương thiệu tước st</t>
        </r>
      </text>
    </comment>
    <comment ref="AN52" authorId="0">
      <text>
        <r>
          <rPr>
            <b/>
            <sz val="9"/>
            <color indexed="81"/>
            <rFont val="Tahoma"/>
            <family val="2"/>
          </rPr>
          <t>100/7 lê liễu st</t>
        </r>
      </text>
    </comment>
    <comment ref="AO52" authorId="0">
      <text>
        <r>
          <rPr>
            <b/>
            <sz val="9"/>
            <color indexed="81"/>
            <rFont val="Tahoma"/>
            <family val="2"/>
          </rPr>
          <t>13/3 lý tuệ st
481/9/3 tân kỳ tân quý st
18,20 DVD st</t>
        </r>
      </text>
    </comment>
    <comment ref="AP52" authorId="0">
      <text>
        <r>
          <rPr>
            <b/>
            <sz val="9"/>
            <color indexed="81"/>
            <rFont val="Tahoma"/>
            <family val="2"/>
          </rPr>
          <t>20 DVD ps</t>
        </r>
      </text>
    </comment>
    <comment ref="AS52" authorId="0">
      <text>
        <r>
          <rPr>
            <b/>
            <sz val="9"/>
            <color indexed="81"/>
            <rFont val="Tahoma"/>
            <family val="2"/>
          </rPr>
          <t>58/42 dương thiệu tước st
49/2 dương thiệu tước st</t>
        </r>
      </text>
    </comment>
    <comment ref="AU52" authorId="0">
      <text>
        <r>
          <rPr>
            <b/>
            <sz val="9"/>
            <color indexed="81"/>
            <rFont val="Tahoma"/>
            <family val="2"/>
          </rPr>
          <t>2 lý tuệ st
106 cầu xéo st
58/33 dương thiệu tước st</t>
        </r>
      </text>
    </comment>
    <comment ref="AW52" authorId="0">
      <text>
        <r>
          <rPr>
            <b/>
            <sz val="9"/>
            <color indexed="81"/>
            <rFont val="Tahoma"/>
            <family val="2"/>
          </rPr>
          <t>49/19 dương thiệu tước st</t>
        </r>
      </text>
    </comment>
    <comment ref="AY52" authorId="0">
      <text>
        <r>
          <rPr>
            <b/>
            <sz val="9"/>
            <color indexed="81"/>
            <rFont val="Tahoma"/>
            <family val="2"/>
          </rPr>
          <t>32 lý tuệ st
345 tân kỳ tân quý st</t>
        </r>
      </text>
    </comment>
    <comment ref="BA52" authorId="0">
      <text>
        <r>
          <rPr>
            <b/>
            <sz val="9"/>
            <color indexed="81"/>
            <rFont val="Tahoma"/>
            <family val="2"/>
          </rPr>
          <t>11 lý tuệ st
237 tân quý OC</t>
        </r>
      </text>
    </comment>
    <comment ref="BD52" authorId="0">
      <text>
        <r>
          <rPr>
            <b/>
            <sz val="9"/>
            <color indexed="81"/>
            <rFont val="Tahoma"/>
            <family val="2"/>
          </rPr>
          <t>45/4B lý tuệ xl báo ko bể
10/21 TQ xì joint khóa góc</t>
        </r>
      </text>
    </comment>
    <comment ref="K53" authorId="0">
      <text>
        <r>
          <rPr>
            <b/>
            <sz val="9"/>
            <color indexed="81"/>
            <rFont val="Tahoma"/>
            <family val="2"/>
          </rPr>
          <t>215/6 gò dầu st</t>
        </r>
      </text>
    </comment>
    <comment ref="L53" authorId="0">
      <text>
        <r>
          <rPr>
            <b/>
            <sz val="9"/>
            <color indexed="81"/>
            <rFont val="Tahoma"/>
            <family val="2"/>
          </rPr>
          <t>185/19 gò dầu, 11/3, 98/22 đỗ thừa luông kiểm tra lại ko bể</t>
        </r>
      </text>
    </comment>
    <comment ref="P53" authorId="0">
      <text>
        <r>
          <rPr>
            <b/>
            <sz val="9"/>
            <color indexed="81"/>
            <rFont val="Tahoma"/>
            <family val="2"/>
          </rPr>
          <t>9 hoàng văn hòe đào</t>
        </r>
      </text>
    </comment>
    <comment ref="Q53" authorId="0">
      <text>
        <r>
          <rPr>
            <b/>
            <sz val="9"/>
            <color indexed="81"/>
            <rFont val="Tahoma"/>
            <family val="2"/>
          </rPr>
          <t>161 nguyễn lộ trạch st</t>
        </r>
      </text>
    </comment>
    <comment ref="T53" authorId="0">
      <text>
        <r>
          <rPr>
            <b/>
            <sz val="9"/>
            <color indexed="81"/>
            <rFont val="Tahoma"/>
            <family val="2"/>
          </rPr>
          <t>49 hoàng văn hòe đào 8/1/2016</t>
        </r>
      </text>
    </comment>
    <comment ref="W53" authorId="0">
      <text>
        <r>
          <rPr>
            <b/>
            <sz val="9"/>
            <color indexed="81"/>
            <rFont val="Tahoma"/>
            <family val="2"/>
          </rPr>
          <t>602 bình long st</t>
        </r>
      </text>
    </comment>
    <comment ref="X53" authorId="0">
      <text>
        <r>
          <rPr>
            <b/>
            <sz val="9"/>
            <color indexed="81"/>
            <rFont val="Tahoma"/>
            <family val="2"/>
          </rPr>
          <t>182B tân quý bể ống nước sạch nông thôn xem như ko bể</t>
        </r>
      </text>
    </comment>
    <comment ref="Y53" authorId="0">
      <text>
        <r>
          <rPr>
            <b/>
            <sz val="9"/>
            <color indexed="81"/>
            <rFont val="Tahoma"/>
            <family val="2"/>
          </rPr>
          <t>24A hoàng văn hòe st
161 nguyễn lộ trạch sửa dạng tb
10 đô đốc lộc st
139/4 DVD st</t>
        </r>
      </text>
    </comment>
    <comment ref="AB53" authorId="0">
      <text>
        <r>
          <rPr>
            <b/>
            <sz val="9"/>
            <color indexed="81"/>
            <rFont val="Tahoma"/>
            <family val="2"/>
          </rPr>
          <t>35/2 nguyễn lộ trạch đào</t>
        </r>
      </text>
    </comment>
    <comment ref="AC53" authorId="0">
      <text>
        <r>
          <rPr>
            <b/>
            <sz val="9"/>
            <color indexed="81"/>
            <rFont val="Tahoma"/>
            <family val="2"/>
          </rPr>
          <t>3/2 đỗ thừa luông sửa dạng tb
139/27/2/1 DVD st</t>
        </r>
      </text>
    </comment>
    <comment ref="AE53" authorId="0">
      <text>
        <r>
          <rPr>
            <b/>
            <sz val="9"/>
            <color indexed="81"/>
            <rFont val="Tahoma"/>
            <family val="2"/>
          </rPr>
          <t>133A nguyễn lộ trạch st
277/12A gò dầu, 102/4 DVD st</t>
        </r>
      </text>
    </comment>
    <comment ref="AG53" authorId="0">
      <text>
        <r>
          <rPr>
            <b/>
            <sz val="9"/>
            <color indexed="81"/>
            <rFont val="Tahoma"/>
            <family val="2"/>
          </rPr>
          <t>35 đô đốc lộc st
245/3 gò dầu st</t>
        </r>
      </text>
    </comment>
    <comment ref="AI53" authorId="0">
      <text>
        <r>
          <rPr>
            <b/>
            <sz val="9"/>
            <color indexed="81"/>
            <rFont val="Tahoma"/>
            <family val="2"/>
          </rPr>
          <t>60A tân quý st</t>
        </r>
      </text>
    </comment>
    <comment ref="AK53" authorId="0">
      <text>
        <r>
          <rPr>
            <b/>
            <sz val="9"/>
            <color indexed="81"/>
            <rFont val="Tahoma"/>
            <family val="2"/>
          </rPr>
          <t>139/6/20 DVD st
11/62 đỗ thừa luông st
516/13 bình long st</t>
        </r>
      </text>
    </comment>
    <comment ref="AL53" authorId="0">
      <text>
        <r>
          <rPr>
            <b/>
            <sz val="9"/>
            <color indexed="81"/>
            <rFont val="Tahoma"/>
            <family val="2"/>
          </rPr>
          <t>139/6/20,139/6/3 DVD ps</t>
        </r>
      </text>
    </comment>
    <comment ref="AM53" authorId="0">
      <text>
        <r>
          <rPr>
            <b/>
            <sz val="9"/>
            <color indexed="81"/>
            <rFont val="Tahoma"/>
            <family val="2"/>
          </rPr>
          <t>139/14 dvd st
1 hoàng văn hòe st</t>
        </r>
      </text>
    </comment>
    <comment ref="AN53" authorId="0">
      <text>
        <r>
          <rPr>
            <b/>
            <sz val="9"/>
            <color indexed="81"/>
            <rFont val="Tahoma"/>
            <family val="2"/>
          </rPr>
          <t>9 hoàng văn hòe đào</t>
        </r>
      </text>
    </comment>
    <comment ref="AO53" authorId="0">
      <text>
        <r>
          <rPr>
            <b/>
            <sz val="9"/>
            <color indexed="81"/>
            <rFont val="Tahoma"/>
            <family val="2"/>
          </rPr>
          <t>141 DVD st
67 HVH st</t>
        </r>
      </text>
    </comment>
    <comment ref="AS53" authorId="0">
      <text>
        <r>
          <rPr>
            <b/>
            <sz val="9"/>
            <color indexed="81"/>
            <rFont val="Tahoma"/>
            <family val="2"/>
          </rPr>
          <t>101 DVD st
163 gò dầu tb
245 gò dầu st</t>
        </r>
      </text>
    </comment>
    <comment ref="AU53" authorId="0">
      <text>
        <r>
          <rPr>
            <b/>
            <sz val="9"/>
            <color indexed="81"/>
            <rFont val="Tahoma"/>
            <family val="2"/>
          </rPr>
          <t>602 BL st</t>
        </r>
      </text>
    </comment>
    <comment ref="AW53" authorId="0">
      <text>
        <r>
          <rPr>
            <b/>
            <sz val="9"/>
            <color indexed="81"/>
            <rFont val="Tahoma"/>
            <family val="2"/>
          </rPr>
          <t>139/17/2/1 DVD st
3 HVH st
50 HVH st
171 NLT st
142 DVD st
25/6/13 Lê Sát st</t>
        </r>
      </text>
    </comment>
    <comment ref="AY53" authorId="0">
      <text>
        <r>
          <rPr>
            <b/>
            <sz val="9"/>
            <color indexed="81"/>
            <rFont val="Tahoma"/>
            <family val="2"/>
          </rPr>
          <t>32 hoàng văn hòe st
47 đô đốc lộc st</t>
        </r>
      </text>
    </comment>
    <comment ref="BA53" authorId="0">
      <text>
        <r>
          <rPr>
            <b/>
            <sz val="9"/>
            <color indexed="81"/>
            <rFont val="Tahoma"/>
            <family val="2"/>
          </rPr>
          <t>32/9 đỗ thừa luông st</t>
        </r>
      </text>
    </comment>
    <comment ref="BD53" authorId="0">
      <text>
        <r>
          <rPr>
            <b/>
            <sz val="9"/>
            <color indexed="81"/>
            <rFont val="Tahoma"/>
            <family val="2"/>
          </rPr>
          <t>115 nguyễn lộ trạch đào</t>
        </r>
      </text>
    </comment>
    <comment ref="I54" authorId="0">
      <text>
        <r>
          <rPr>
            <b/>
            <sz val="9"/>
            <color indexed="81"/>
            <rFont val="Tahoma"/>
            <family val="2"/>
          </rPr>
          <t xml:space="preserve">71A đỗ thị tâm ST
</t>
        </r>
      </text>
    </comment>
    <comment ref="L54" authorId="0">
      <text>
        <r>
          <rPr>
            <b/>
            <sz val="9"/>
            <color indexed="81"/>
            <rFont val="Tahoma"/>
            <family val="2"/>
          </rPr>
          <t>135 tân quý kt
152 nguyễn súy kt</t>
        </r>
      </text>
    </comment>
    <comment ref="M54" authorId="0">
      <text>
        <r>
          <rPr>
            <b/>
            <sz val="9"/>
            <color indexed="81"/>
            <rFont val="Tahoma"/>
            <family val="2"/>
          </rPr>
          <t>143/47 gò dầu st</t>
        </r>
      </text>
    </comment>
    <comment ref="T54" authorId="0">
      <text>
        <r>
          <rPr>
            <b/>
            <sz val="9"/>
            <color indexed="81"/>
            <rFont val="Tahoma"/>
            <family val="2"/>
          </rPr>
          <t>101/5,101/7 gò dầu đào 20/1/2016</t>
        </r>
      </text>
    </comment>
    <comment ref="U54" authorId="0">
      <text>
        <r>
          <rPr>
            <b/>
            <sz val="9"/>
            <color indexed="81"/>
            <rFont val="Tahoma"/>
            <family val="2"/>
          </rPr>
          <t>234-236 tân hương st</t>
        </r>
      </text>
    </comment>
    <comment ref="X54" authorId="0">
      <text>
        <r>
          <rPr>
            <b/>
            <sz val="9"/>
            <color indexed="81"/>
            <rFont val="Tahoma"/>
            <family val="2"/>
          </rPr>
          <t xml:space="preserve">12/14 phạm ngọc,
143/67/10A gò dầu đào ko bể
</t>
        </r>
      </text>
    </comment>
    <comment ref="Y54" authorId="0">
      <text>
        <r>
          <rPr>
            <b/>
            <sz val="9"/>
            <color indexed="81"/>
            <rFont val="Tahoma"/>
            <family val="2"/>
          </rPr>
          <t>30 đỗ thị tâm st</t>
        </r>
      </text>
    </comment>
    <comment ref="AB54" authorId="0">
      <text>
        <r>
          <rPr>
            <b/>
            <sz val="9"/>
            <color indexed="81"/>
            <rFont val="Tahoma"/>
            <family val="2"/>
          </rPr>
          <t>37 đỗ thị tâm kt lại ko bể</t>
        </r>
      </text>
    </comment>
    <comment ref="AC54" authorId="0">
      <text>
        <r>
          <rPr>
            <b/>
            <sz val="9"/>
            <color indexed="81"/>
            <rFont val="Tahoma"/>
            <family val="2"/>
          </rPr>
          <t>95/36 go dau st</t>
        </r>
      </text>
    </comment>
    <comment ref="AG54" authorId="0">
      <text>
        <r>
          <rPr>
            <b/>
            <sz val="9"/>
            <color indexed="81"/>
            <rFont val="Tahoma"/>
            <family val="2"/>
          </rPr>
          <t>29/17 đường số 18 sửa dạng tb</t>
        </r>
      </text>
    </comment>
    <comment ref="AK54" authorId="0">
      <text>
        <r>
          <rPr>
            <b/>
            <sz val="9"/>
            <color indexed="81"/>
            <rFont val="Tahoma"/>
            <family val="2"/>
          </rPr>
          <t>101 đỗ thị tâm st
29/5 đường số 18 sửa dạng tb</t>
        </r>
      </text>
    </comment>
    <comment ref="AO54" authorId="0">
      <text>
        <r>
          <rPr>
            <b/>
            <sz val="9"/>
            <color indexed="81"/>
            <rFont val="Tahoma"/>
            <family val="2"/>
          </rPr>
          <t>50 nguyễn dữ st</t>
        </r>
      </text>
    </comment>
    <comment ref="AZ54" authorId="0">
      <text>
        <r>
          <rPr>
            <b/>
            <sz val="9"/>
            <color indexed="81"/>
            <rFont val="Tahoma"/>
            <family val="2"/>
          </rPr>
          <t>152 nguyễn súy đào
277 tân quý xì joint khóa góc</t>
        </r>
      </text>
    </comment>
    <comment ref="BA54" authorId="0">
      <text>
        <r>
          <rPr>
            <b/>
            <sz val="9"/>
            <color indexed="81"/>
            <rFont val="Tahoma"/>
            <family val="2"/>
          </rPr>
          <t>145 gò dầu st
237 tân quý OC</t>
        </r>
      </text>
    </comment>
    <comment ref="BD54" authorId="0">
      <text>
        <r>
          <rPr>
            <b/>
            <sz val="9"/>
            <color indexed="81"/>
            <rFont val="Tahoma"/>
            <family val="2"/>
          </rPr>
          <t>137/30 gò dầu đào</t>
        </r>
      </text>
    </comment>
    <comment ref="I55" authorId="0">
      <text>
        <r>
          <rPr>
            <b/>
            <sz val="9"/>
            <color indexed="81"/>
            <rFont val="Tahoma"/>
            <family val="2"/>
          </rPr>
          <t>296,298 vườn lài st</t>
        </r>
      </text>
    </comment>
    <comment ref="J55" authorId="0">
      <text>
        <r>
          <rPr>
            <b/>
            <sz val="9"/>
            <color indexed="81"/>
            <rFont val="Tahoma"/>
            <family val="2"/>
          </rPr>
          <t>298 vườn lài p/s</t>
        </r>
      </text>
    </comment>
    <comment ref="AC55" authorId="0">
      <text>
        <r>
          <rPr>
            <b/>
            <sz val="9"/>
            <color indexed="81"/>
            <rFont val="Tahoma"/>
            <family val="2"/>
          </rPr>
          <t>9 đường số 41 st</t>
        </r>
      </text>
    </comment>
    <comment ref="AI55" authorId="0">
      <text>
        <r>
          <rPr>
            <b/>
            <sz val="9"/>
            <color indexed="81"/>
            <rFont val="Tahoma"/>
            <family val="2"/>
          </rPr>
          <t>160/29 lê thúc hoạch st</t>
        </r>
      </text>
    </comment>
    <comment ref="AK55" authorId="0">
      <text>
        <r>
          <rPr>
            <b/>
            <sz val="9"/>
            <color indexed="81"/>
            <rFont val="Tahoma"/>
            <family val="2"/>
          </rPr>
          <t>6 phạm quý thích st</t>
        </r>
      </text>
    </comment>
    <comment ref="AO55" authorId="0">
      <text>
        <r>
          <rPr>
            <b/>
            <sz val="9"/>
            <color indexed="81"/>
            <rFont val="Tahoma"/>
            <family val="2"/>
          </rPr>
          <t>212 VL st</t>
        </r>
      </text>
    </comment>
    <comment ref="J56" authorId="0">
      <text>
        <r>
          <rPr>
            <b/>
            <sz val="9"/>
            <color indexed="81"/>
            <rFont val="Tahoma"/>
            <family val="2"/>
          </rPr>
          <t>73/26A đô đốc long ps</t>
        </r>
      </text>
    </comment>
    <comment ref="U56" authorId="0">
      <text>
        <r>
          <rPr>
            <b/>
            <sz val="9"/>
            <color indexed="81"/>
            <rFont val="Tahoma"/>
            <family val="2"/>
          </rPr>
          <t>68/6 nguyễn ngọc nhựt st</t>
        </r>
      </text>
    </comment>
    <comment ref="AA56" authorId="0">
      <text>
        <r>
          <rPr>
            <b/>
            <sz val="9"/>
            <color indexed="81"/>
            <rFont val="Tahoma"/>
            <family val="2"/>
          </rPr>
          <t>73/15 ĐÔ ĐỐC LONG ST</t>
        </r>
      </text>
    </comment>
    <comment ref="AC56" authorId="0">
      <text>
        <r>
          <rPr>
            <b/>
            <sz val="9"/>
            <color indexed="81"/>
            <rFont val="Tahoma"/>
            <family val="2"/>
          </rPr>
          <t>46/20 nguyễn ngọc nhựt st</t>
        </r>
      </text>
    </comment>
    <comment ref="AG56" authorId="0">
      <text>
        <r>
          <rPr>
            <b/>
            <sz val="9"/>
            <color indexed="81"/>
            <rFont val="Tahoma"/>
            <family val="2"/>
          </rPr>
          <t>73/32/6 đô đốc long st</t>
        </r>
      </text>
    </comment>
    <comment ref="AJ56" authorId="0">
      <text>
        <r>
          <rPr>
            <b/>
            <sz val="9"/>
            <color indexed="81"/>
            <rFont val="Tahoma"/>
            <family val="2"/>
          </rPr>
          <t>146/9 tân hương đào ko bể</t>
        </r>
      </text>
    </comment>
    <comment ref="AK56" authorId="0">
      <text>
        <r>
          <rPr>
            <b/>
            <sz val="9"/>
            <color indexed="81"/>
            <rFont val="Tahoma"/>
            <family val="2"/>
          </rPr>
          <t>247/20/1 độc lập khóa cóc</t>
        </r>
      </text>
    </comment>
    <comment ref="AM56" authorId="0">
      <text>
        <r>
          <rPr>
            <b/>
            <sz val="9"/>
            <color indexed="81"/>
            <rFont val="Tahoma"/>
            <family val="2"/>
          </rPr>
          <t>332/27 độc lập st</t>
        </r>
      </text>
    </comment>
    <comment ref="AN56" authorId="0">
      <text>
        <r>
          <rPr>
            <b/>
            <sz val="9"/>
            <color indexed="81"/>
            <rFont val="Tahoma"/>
            <family val="2"/>
          </rPr>
          <t>128/19 tân hương xì joint khóa góc tính ko bể</t>
        </r>
      </text>
    </comment>
    <comment ref="AQ56" authorId="0">
      <text>
        <r>
          <rPr>
            <b/>
            <sz val="9"/>
            <color indexed="81"/>
            <rFont val="Tahoma"/>
            <family val="2"/>
          </rPr>
          <t>247/20/1 độc lập st
332/45 độc lập st
225 độc lập st</t>
        </r>
      </text>
    </comment>
    <comment ref="AS56" authorId="0">
      <text>
        <r>
          <rPr>
            <b/>
            <sz val="9"/>
            <color indexed="81"/>
            <rFont val="Tahoma"/>
            <family val="2"/>
          </rPr>
          <t>29/44 đường số 18 st
286 độc lập st</t>
        </r>
      </text>
    </comment>
    <comment ref="AV56" authorId="0">
      <text>
        <r>
          <rPr>
            <b/>
            <sz val="9"/>
            <color indexed="81"/>
            <rFont val="Tahoma"/>
            <family val="2"/>
          </rPr>
          <t>73/24/20 đô đốc long đào</t>
        </r>
      </text>
    </comment>
    <comment ref="AW56" authorId="0">
      <text>
        <r>
          <rPr>
            <b/>
            <sz val="9"/>
            <color indexed="81"/>
            <rFont val="Tahoma"/>
            <family val="2"/>
          </rPr>
          <t>46/18 nguyễn ngọc nhựt tb</t>
        </r>
      </text>
    </comment>
    <comment ref="AX56" authorId="0">
      <text>
        <r>
          <rPr>
            <b/>
            <sz val="9"/>
            <color indexed="81"/>
            <rFont val="Tahoma"/>
            <family val="2"/>
          </rPr>
          <t>332/40 Độc lập ps</t>
        </r>
      </text>
    </comment>
    <comment ref="AZ56" authorId="0">
      <text>
        <r>
          <rPr>
            <b/>
            <sz val="9"/>
            <color indexed="81"/>
            <rFont val="Tahoma"/>
            <family val="2"/>
          </rPr>
          <t>10/10 đô đốc long xì khóa góc</t>
        </r>
      </text>
    </comment>
    <comment ref="BD56" authorId="0">
      <text>
        <r>
          <rPr>
            <b/>
            <sz val="9"/>
            <color indexed="81"/>
            <rFont val="Tahoma"/>
            <family val="2"/>
          </rPr>
          <t>312 độc lập xì joint khóa góc</t>
        </r>
      </text>
    </comment>
    <comment ref="I57" authorId="0">
      <text>
        <r>
          <rPr>
            <b/>
            <sz val="9"/>
            <color indexed="81"/>
            <rFont val="Tahoma"/>
            <family val="2"/>
          </rPr>
          <t>295 tân kỳ tân quý OC</t>
        </r>
      </text>
    </comment>
    <comment ref="K57" authorId="0">
      <text>
        <r>
          <rPr>
            <b/>
            <sz val="9"/>
            <color indexed="81"/>
            <rFont val="Tahoma"/>
            <family val="2"/>
          </rPr>
          <t>295 tân kỳ tân quý st</t>
        </r>
      </text>
    </comment>
    <comment ref="X57" authorId="0">
      <text>
        <r>
          <rPr>
            <b/>
            <sz val="9"/>
            <color indexed="81"/>
            <rFont val="Tahoma"/>
            <family val="2"/>
          </rPr>
          <t>15/4A gò dầu đào
17 cầu xéo đào(nổi)</t>
        </r>
      </text>
    </comment>
    <comment ref="Y57" authorId="0">
      <text>
        <r>
          <rPr>
            <b/>
            <sz val="9"/>
            <color indexed="81"/>
            <rFont val="Tahoma"/>
            <family val="2"/>
          </rPr>
          <t>50/1/4 gò dầu st
85/4 nguyễn cửu đàm st</t>
        </r>
      </text>
    </comment>
    <comment ref="AB57" authorId="0">
      <text>
        <r>
          <rPr>
            <b/>
            <sz val="9"/>
            <color indexed="81"/>
            <rFont val="Tahoma"/>
            <family val="2"/>
          </rPr>
          <t>15/4A cầu xéo đào</t>
        </r>
      </text>
    </comment>
    <comment ref="AC57" authorId="0">
      <text>
        <r>
          <rPr>
            <b/>
            <sz val="9"/>
            <color indexed="81"/>
            <rFont val="Tahoma"/>
            <family val="2"/>
          </rPr>
          <t>69/69/17 nguyễn cửu đàm st
15/38 cầu xéo st
15/7 cầu xéo st</t>
        </r>
      </text>
    </comment>
    <comment ref="AE57" authorId="0">
      <text>
        <r>
          <rPr>
            <b/>
            <sz val="9"/>
            <color indexed="81"/>
            <rFont val="Tahoma"/>
            <family val="2"/>
          </rPr>
          <t>15/44/6 cầu xéo st</t>
        </r>
      </text>
    </comment>
    <comment ref="AK57" authorId="0">
      <text>
        <r>
          <rPr>
            <b/>
            <sz val="9"/>
            <color indexed="81"/>
            <rFont val="Tahoma"/>
            <family val="2"/>
          </rPr>
          <t>99/18 nguyễn cửu đàm st</t>
        </r>
      </text>
    </comment>
    <comment ref="AR57" authorId="0">
      <text>
        <r>
          <rPr>
            <b/>
            <sz val="9"/>
            <color indexed="81"/>
            <rFont val="Tahoma"/>
            <family val="2"/>
          </rPr>
          <t>1/82 cầu xéo</t>
        </r>
      </text>
    </comment>
    <comment ref="AS57" authorId="0">
      <text>
        <r>
          <rPr>
            <b/>
            <sz val="9"/>
            <color indexed="81"/>
            <rFont val="Tahoma"/>
            <family val="2"/>
          </rPr>
          <t>99/8 Lương Đắc Bằng st</t>
        </r>
      </text>
    </comment>
    <comment ref="AV57" authorId="0">
      <text>
        <r>
          <rPr>
            <b/>
            <sz val="9"/>
            <color indexed="81"/>
            <rFont val="Tahoma"/>
            <family val="2"/>
          </rPr>
          <t>15/4A,1/82 cầu xéo đào</t>
        </r>
      </text>
    </comment>
    <comment ref="AZ57" authorId="0">
      <text>
        <r>
          <rPr>
            <b/>
            <sz val="9"/>
            <color indexed="81"/>
            <rFont val="Tahoma"/>
            <family val="2"/>
          </rPr>
          <t>19/46 nguyễn cửu đàm ko đào</t>
        </r>
      </text>
    </comment>
    <comment ref="BB57" authorId="0">
      <text>
        <r>
          <rPr>
            <b/>
            <sz val="9"/>
            <color indexed="81"/>
            <rFont val="Tahoma"/>
            <family val="2"/>
          </rPr>
          <t>85/4 nguyễn cửu đàm tháng 1/2017</t>
        </r>
      </text>
    </comment>
    <comment ref="O58" authorId="0">
      <text>
        <r>
          <rPr>
            <b/>
            <sz val="9"/>
            <color indexed="81"/>
            <rFont val="Tahoma"/>
            <family val="2"/>
          </rPr>
          <t>164/3/3 lê đình thám st</t>
        </r>
      </text>
    </comment>
    <comment ref="AC58" authorId="0">
      <text>
        <r>
          <rPr>
            <b/>
            <sz val="9"/>
            <color indexed="81"/>
            <rFont val="Tahoma"/>
            <family val="2"/>
          </rPr>
          <t>80/19A gò dầu st</t>
        </r>
      </text>
    </comment>
    <comment ref="AF58" authorId="0">
      <text>
        <r>
          <rPr>
            <b/>
            <sz val="9"/>
            <color indexed="81"/>
            <rFont val="Tahoma"/>
            <family val="2"/>
          </rPr>
          <t>330 tân sơn nhì ko đào</t>
        </r>
      </text>
    </comment>
    <comment ref="AI58" authorId="0">
      <text>
        <r>
          <rPr>
            <b/>
            <sz val="9"/>
            <color indexed="81"/>
            <rFont val="Tahoma"/>
            <family val="2"/>
          </rPr>
          <t>80/32/3/4 gò dầu st</t>
        </r>
      </text>
    </comment>
    <comment ref="AN58" authorId="0">
      <text>
        <r>
          <rPr>
            <b/>
            <sz val="9"/>
            <color indexed="81"/>
            <rFont val="Tahoma"/>
            <family val="2"/>
          </rPr>
          <t>152/13 Lê đình thám ktl ko bể</t>
        </r>
      </text>
    </comment>
    <comment ref="AY58" authorId="0">
      <text>
        <r>
          <rPr>
            <b/>
            <sz val="9"/>
            <color indexed="81"/>
            <rFont val="Tahoma"/>
            <family val="2"/>
          </rPr>
          <t>164 lê đình thám st</t>
        </r>
      </text>
    </comment>
    <comment ref="I59" authorId="0">
      <text>
        <r>
          <rPr>
            <b/>
            <sz val="9"/>
            <color indexed="81"/>
            <rFont val="Tahoma"/>
            <family val="2"/>
          </rPr>
          <t>4 tân sơn nhì st
16/15/17 trần văn ơn sửa dạng tb</t>
        </r>
      </text>
    </comment>
    <comment ref="J59" authorId="0">
      <text>
        <r>
          <rPr>
            <b/>
            <sz val="9"/>
            <color indexed="81"/>
            <rFont val="Tahoma"/>
            <family val="2"/>
          </rPr>
          <t>35/16 nguyễn quý anh ps</t>
        </r>
      </text>
    </comment>
    <comment ref="L59" authorId="0">
      <text>
        <r>
          <rPr>
            <b/>
            <sz val="9"/>
            <color indexed="81"/>
            <rFont val="Tahoma"/>
            <family val="2"/>
          </rPr>
          <t>35/20,35/23 nguyễn quý anh kt lại ko bể</t>
        </r>
      </text>
    </comment>
    <comment ref="O59" authorId="0">
      <text>
        <r>
          <rPr>
            <b/>
            <sz val="9"/>
            <color indexed="81"/>
            <rFont val="Tahoma"/>
            <family val="2"/>
          </rPr>
          <t>249/15 tân kỳ tân quý st</t>
        </r>
      </text>
    </comment>
    <comment ref="Q59" authorId="0">
      <text>
        <r>
          <rPr>
            <b/>
            <sz val="9"/>
            <color indexed="81"/>
            <rFont val="Tahoma"/>
            <family val="2"/>
          </rPr>
          <t>26/27 tân sơn nhì st</t>
        </r>
      </text>
    </comment>
    <comment ref="R59" authorId="0">
      <text>
        <r>
          <rPr>
            <b/>
            <sz val="9"/>
            <color indexed="81"/>
            <rFont val="Tahoma"/>
            <family val="2"/>
          </rPr>
          <t>70/2/7 trần văn ơn ps</t>
        </r>
      </text>
    </comment>
    <comment ref="S59" authorId="0">
      <text>
        <r>
          <rPr>
            <b/>
            <sz val="9"/>
            <color indexed="81"/>
            <rFont val="Tahoma"/>
            <family val="2"/>
          </rPr>
          <t>134/2 tân sơn nhì st
109 trần văn ơn st</t>
        </r>
      </text>
    </comment>
    <comment ref="T59" authorId="0">
      <text>
        <r>
          <rPr>
            <b/>
            <sz val="9"/>
            <color indexed="81"/>
            <rFont val="Tahoma"/>
            <family val="2"/>
          </rPr>
          <t>181 tân kỳ tân quý,35/25 nguyễn quý anh đào 18/1
56/10 nguyễn quý anh đào</t>
        </r>
      </text>
    </comment>
    <comment ref="U59" authorId="0">
      <text>
        <r>
          <rPr>
            <b/>
            <sz val="9"/>
            <color indexed="81"/>
            <rFont val="Tahoma"/>
            <family val="2"/>
          </rPr>
          <t>42/1A trần văn ơn sửa dạng tb
6 nguyễn quý anh st
10 nguyễn quý anh st
8 nguyễn quý anh st
3/63 nguyễn quý anh st
265B TKTQ st
249 TKTQ st</t>
        </r>
      </text>
    </comment>
    <comment ref="V59" authorId="0">
      <text>
        <r>
          <rPr>
            <b/>
            <sz val="9"/>
            <color indexed="81"/>
            <rFont val="Tahoma"/>
            <family val="2"/>
          </rPr>
          <t>35/14 nguyễn quý anh st</t>
        </r>
      </text>
    </comment>
    <comment ref="W59" authorId="0">
      <text>
        <r>
          <rPr>
            <b/>
            <sz val="9"/>
            <color indexed="81"/>
            <rFont val="Tahoma"/>
            <family val="2"/>
          </rPr>
          <t>19 nguyễn quý anh st
87 nguyễn quý anh st</t>
        </r>
      </text>
    </comment>
    <comment ref="X59" authorId="0">
      <text>
        <r>
          <rPr>
            <b/>
            <sz val="9"/>
            <color indexed="81"/>
            <rFont val="Tahoma"/>
            <family val="2"/>
          </rPr>
          <t>3/15-3/13 nguyễn quý anh đào
74/1/12 nguyễn quý anh đào
90/14/36 trần văn ơn đào
35/3 nguyễn quý anh đào</t>
        </r>
      </text>
    </comment>
    <comment ref="Y59" authorId="0">
      <text>
        <r>
          <rPr>
            <b/>
            <sz val="9"/>
            <color indexed="81"/>
            <rFont val="Tahoma"/>
            <family val="2"/>
          </rPr>
          <t>58 tân sơn nhì st
26/31 tân sơn nhì st 
74/47 nguyễn quý anh sửa dạng tb</t>
        </r>
      </text>
    </comment>
    <comment ref="AC59" authorId="0">
      <text>
        <r>
          <rPr>
            <b/>
            <sz val="9"/>
            <color indexed="81"/>
            <rFont val="Tahoma"/>
            <family val="2"/>
          </rPr>
          <t>22 nguyễn quý anh st
56/7/5 nguyễn quý anh st
6 nguyễn quý anh st</t>
        </r>
      </text>
    </comment>
    <comment ref="AF59" authorId="0">
      <text>
        <r>
          <rPr>
            <b/>
            <sz val="9"/>
            <color indexed="81"/>
            <rFont val="Tahoma"/>
            <family val="2"/>
          </rPr>
          <t>147/20/5D TKTQ kt lại ko bể</t>
        </r>
      </text>
    </comment>
    <comment ref="AG59" authorId="0">
      <text>
        <r>
          <rPr>
            <b/>
            <sz val="9"/>
            <color indexed="81"/>
            <rFont val="Tahoma"/>
            <family val="2"/>
          </rPr>
          <t>49 NQA st</t>
        </r>
      </text>
    </comment>
    <comment ref="AI59" authorId="0">
      <text>
        <r>
          <rPr>
            <b/>
            <sz val="9"/>
            <color indexed="81"/>
            <rFont val="Tahoma"/>
            <family val="2"/>
          </rPr>
          <t>10 nguyễn quý anh st</t>
        </r>
      </text>
    </comment>
    <comment ref="AJ59" authorId="0">
      <text>
        <r>
          <rPr>
            <b/>
            <sz val="9"/>
            <color indexed="81"/>
            <rFont val="Tahoma"/>
            <family val="2"/>
          </rPr>
          <t>90/4 trần văn ơn đào</t>
        </r>
      </text>
    </comment>
    <comment ref="AK59" authorId="0">
      <text>
        <r>
          <rPr>
            <b/>
            <sz val="9"/>
            <color indexed="81"/>
            <rFont val="Tahoma"/>
            <family val="2"/>
          </rPr>
          <t>47/1 nguyễn quý anh st
37 nguyễn quý anh st
14 nguyễn quý anh st
90/48 TVƠ st</t>
        </r>
      </text>
    </comment>
    <comment ref="AO59" authorId="0">
      <text>
        <r>
          <rPr>
            <b/>
            <sz val="9"/>
            <color indexed="81"/>
            <rFont val="Tahoma"/>
            <family val="2"/>
          </rPr>
          <t>61 nguyễn quý anh tb
6 nguyễn quý anh st
58 nguyễn quý anh st
122 nguyễn cửu đàm tb</t>
        </r>
      </text>
    </comment>
    <comment ref="AP59" authorId="0">
      <text>
        <r>
          <rPr>
            <b/>
            <sz val="9"/>
            <color indexed="81"/>
            <rFont val="Tahoma"/>
            <family val="2"/>
          </rPr>
          <t>59 NQA ps</t>
        </r>
      </text>
    </comment>
    <comment ref="AQ59" authorId="0">
      <text>
        <r>
          <rPr>
            <b/>
            <sz val="9"/>
            <color indexed="81"/>
            <rFont val="Tahoma"/>
            <family val="2"/>
          </rPr>
          <t>100 nguyễn cửu đàm st
101/7 TVƠ st
17/8/10 TVƠ st</t>
        </r>
      </text>
    </comment>
    <comment ref="AR59" authorId="0">
      <text>
        <r>
          <rPr>
            <b/>
            <sz val="9"/>
            <color indexed="81"/>
            <rFont val="Tahoma"/>
            <family val="2"/>
          </rPr>
          <t>45 TKTQ đào
56/7/5 NQA xì khóa góc
56/18 đào,3/48 NQA ko đào
47/8A NQA đào</t>
        </r>
      </text>
    </comment>
    <comment ref="AS59" authorId="0">
      <text>
        <r>
          <rPr>
            <b/>
            <sz val="9"/>
            <color indexed="81"/>
            <rFont val="Tahoma"/>
            <family val="2"/>
          </rPr>
          <t>9 nguyễn quý anh st
157/4 TKTQ st</t>
        </r>
      </text>
    </comment>
    <comment ref="AU59" authorId="0">
      <text>
        <r>
          <rPr>
            <b/>
            <sz val="9"/>
            <color indexed="81"/>
            <rFont val="Tahoma"/>
            <family val="2"/>
          </rPr>
          <t>6/2 NCĐ st</t>
        </r>
      </text>
    </comment>
    <comment ref="AW59" authorId="0">
      <text>
        <r>
          <rPr>
            <b/>
            <sz val="9"/>
            <color indexed="81"/>
            <rFont val="Tahoma"/>
            <family val="2"/>
          </rPr>
          <t>14 nguyễn quý anh st
67 nguyễn quý anh st
90/14/62 trần văn ơn st</t>
        </r>
      </text>
    </comment>
    <comment ref="AZ59" authorId="0">
      <text>
        <r>
          <rPr>
            <b/>
            <sz val="9"/>
            <color indexed="81"/>
            <rFont val="Tahoma"/>
            <family val="2"/>
          </rPr>
          <t>3/40 NQA đào</t>
        </r>
      </text>
    </comment>
    <comment ref="BA59" authorId="0">
      <text>
        <r>
          <rPr>
            <b/>
            <sz val="9"/>
            <color indexed="81"/>
            <rFont val="Tahoma"/>
            <family val="2"/>
          </rPr>
          <t>90/14/11 TVƠn st
47/17 NQA st
128 NCĐ st
134/10 TSN st</t>
        </r>
      </text>
    </comment>
    <comment ref="BD59" authorId="0">
      <text>
        <r>
          <rPr>
            <b/>
            <sz val="9"/>
            <color indexed="81"/>
            <rFont val="Tahoma"/>
            <family val="2"/>
          </rPr>
          <t>281/15 TKTQ đào</t>
        </r>
      </text>
    </comment>
    <comment ref="G60" authorId="0">
      <text>
        <r>
          <rPr>
            <b/>
            <sz val="9"/>
            <color indexed="81"/>
            <rFont val="Tahoma"/>
            <family val="2"/>
          </rPr>
          <t>917 âu cơ xì bít hủy ko tận gốc vào ống 350 gang</t>
        </r>
      </text>
    </comment>
    <comment ref="I60" authorId="0">
      <text>
        <r>
          <rPr>
            <b/>
            <sz val="9"/>
            <color indexed="81"/>
            <rFont val="Tahoma"/>
            <family val="2"/>
          </rPr>
          <t>589 TC ST</t>
        </r>
      </text>
    </comment>
    <comment ref="L60" authorId="0">
      <text>
        <r>
          <rPr>
            <b/>
            <sz val="9"/>
            <color indexed="81"/>
            <rFont val="Tahoma"/>
            <family val="2"/>
          </rPr>
          <t>591 TC ko đào do đã sửa 589 TC</t>
        </r>
      </text>
    </comment>
    <comment ref="O60" authorId="0">
      <text>
        <r>
          <rPr>
            <b/>
            <sz val="9"/>
            <color indexed="81"/>
            <rFont val="Tahoma"/>
            <family val="2"/>
          </rPr>
          <t>947A âu cơ st</t>
        </r>
      </text>
    </comment>
    <comment ref="T60" authorId="0">
      <text>
        <r>
          <rPr>
            <b/>
            <sz val="9"/>
            <color indexed="81"/>
            <rFont val="Tahoma"/>
            <family val="2"/>
          </rPr>
          <t>575 trường chinh đào ko bể</t>
        </r>
      </text>
    </comment>
    <comment ref="U60" authorId="0">
      <text>
        <r>
          <rPr>
            <b/>
            <sz val="9"/>
            <color indexed="81"/>
            <rFont val="Tahoma"/>
            <family val="2"/>
          </rPr>
          <t>56/12 nguyễn văn săng st</t>
        </r>
      </text>
    </comment>
    <comment ref="Y60" authorId="0">
      <text>
        <r>
          <rPr>
            <b/>
            <sz val="9"/>
            <color indexed="81"/>
            <rFont val="Tahoma"/>
            <family val="2"/>
          </rPr>
          <t>589 TC st
905 âu cơ oc</t>
        </r>
      </text>
    </comment>
    <comment ref="AA60" authorId="0">
      <text>
        <r>
          <rPr>
            <b/>
            <sz val="9"/>
            <color indexed="81"/>
            <rFont val="Tahoma"/>
            <family val="2"/>
          </rPr>
          <t>563 TC st</t>
        </r>
      </text>
    </comment>
    <comment ref="AF60" authorId="0">
      <text>
        <r>
          <rPr>
            <b/>
            <sz val="9"/>
            <color indexed="81"/>
            <rFont val="Tahoma"/>
            <family val="2"/>
          </rPr>
          <t>957 âu cơ đào</t>
        </r>
      </text>
    </comment>
    <comment ref="AG60" authorId="0">
      <text>
        <r>
          <rPr>
            <b/>
            <sz val="9"/>
            <color indexed="81"/>
            <rFont val="Tahoma"/>
            <family val="2"/>
          </rPr>
          <t>213 TSN xì trụ cứu hỏa
56/6 nguyễn văn săng sửa dạng tb
107 trần tấn st
1011 âu cơ st</t>
        </r>
      </text>
    </comment>
    <comment ref="AI60" authorId="0">
      <text>
        <r>
          <rPr>
            <b/>
            <sz val="9"/>
            <color indexed="81"/>
            <rFont val="Tahoma"/>
            <family val="2"/>
          </rPr>
          <t>27/25/19 nguyễn văn săng st
69 nguyễn văn săng st
3/16 nguyễn văn săng st
1007 âu cơ st</t>
        </r>
      </text>
    </comment>
    <comment ref="AJ60" authorId="0">
      <text>
        <r>
          <rPr>
            <b/>
            <sz val="9"/>
            <color indexed="81"/>
            <rFont val="Tahoma"/>
            <family val="2"/>
          </rPr>
          <t>943,949 âu cơ đào</t>
        </r>
      </text>
    </comment>
    <comment ref="AK60" authorId="0">
      <text>
        <r>
          <rPr>
            <b/>
            <sz val="9"/>
            <color indexed="81"/>
            <rFont val="Tahoma"/>
            <family val="2"/>
          </rPr>
          <t>571 TC st</t>
        </r>
      </text>
    </comment>
    <comment ref="AN60" authorId="0">
      <text>
        <r>
          <rPr>
            <b/>
            <sz val="9"/>
            <color indexed="81"/>
            <rFont val="Tahoma"/>
            <family val="2"/>
          </rPr>
          <t>567 TC đào</t>
        </r>
      </text>
    </comment>
    <comment ref="AO60" authorId="0">
      <text>
        <r>
          <rPr>
            <b/>
            <sz val="9"/>
            <color indexed="81"/>
            <rFont val="Tahoma"/>
            <family val="2"/>
          </rPr>
          <t>919 âu cơ st</t>
        </r>
      </text>
    </comment>
    <comment ref="AS60" authorId="0">
      <text>
        <r>
          <rPr>
            <b/>
            <sz val="9"/>
            <color indexed="81"/>
            <rFont val="Tahoma"/>
            <family val="2"/>
          </rPr>
          <t>989 âu cơ st
945 âu cơ nhà máy nước ngầm sửa
989 âu cơ st
589 TC st</t>
        </r>
      </text>
    </comment>
    <comment ref="AU60" authorId="0">
      <text>
        <r>
          <rPr>
            <b/>
            <sz val="9"/>
            <color indexed="81"/>
            <rFont val="Tahoma"/>
            <family val="2"/>
          </rPr>
          <t>789 TC st</t>
        </r>
      </text>
    </comment>
    <comment ref="BA60" authorId="0">
      <text>
        <r>
          <rPr>
            <b/>
            <sz val="9"/>
            <color indexed="81"/>
            <rFont val="Tahoma"/>
            <family val="2"/>
          </rPr>
          <t>993 âu cơ st
78/4B NVS st
941 âu cơ xì ống ko sử dụng
1009 âu cơ st
1011 âu cơ st</t>
        </r>
      </text>
    </comment>
    <comment ref="BD60" authorId="0">
      <text>
        <r>
          <rPr>
            <b/>
            <sz val="9"/>
            <color indexed="81"/>
            <rFont val="Tahoma"/>
            <family val="2"/>
          </rPr>
          <t>45 nguyễn văn săng xl báo ko bể
173/13 TSN, 47/7 NVS đào</t>
        </r>
      </text>
    </comment>
    <comment ref="I61" authorId="0">
      <text>
        <r>
          <rPr>
            <b/>
            <sz val="9"/>
            <color indexed="81"/>
            <rFont val="Tahoma"/>
            <family val="2"/>
          </rPr>
          <t>859 âu cơ st
29 nguyễn thái học st
34 dân tộc st
56/11 trần hưng đạo st</t>
        </r>
      </text>
    </comment>
    <comment ref="K61" authorId="0">
      <text>
        <r>
          <rPr>
            <b/>
            <sz val="9"/>
            <color indexed="81"/>
            <rFont val="Tahoma"/>
            <family val="2"/>
          </rPr>
          <t>3 trần tấn OC</t>
        </r>
      </text>
    </comment>
    <comment ref="P61" authorId="0">
      <text>
        <r>
          <rPr>
            <b/>
            <sz val="9"/>
            <color indexed="81"/>
            <rFont val="Tahoma"/>
            <family val="2"/>
          </rPr>
          <t>87B trần hưng đạo đào</t>
        </r>
      </text>
    </comment>
    <comment ref="Q61" authorId="0">
      <text>
        <r>
          <rPr>
            <b/>
            <sz val="9"/>
            <color indexed="81"/>
            <rFont val="Tahoma"/>
            <family val="2"/>
          </rPr>
          <t>25 nguyễn thái học st</t>
        </r>
      </text>
    </comment>
    <comment ref="T61" authorId="0">
      <text>
        <r>
          <rPr>
            <b/>
            <sz val="9"/>
            <color indexed="81"/>
            <rFont val="Tahoma"/>
            <family val="2"/>
          </rPr>
          <t>22 trần hưng đạo đào không bể 13/1/2016
190 trương vĩnh ký đào không bể</t>
        </r>
      </text>
    </comment>
    <comment ref="U61" authorId="0">
      <text>
        <r>
          <rPr>
            <b/>
            <sz val="9"/>
            <color indexed="81"/>
            <rFont val="Tahoma"/>
            <family val="2"/>
          </rPr>
          <t>44 phan chu trinh st</t>
        </r>
      </text>
    </comment>
    <comment ref="W61" authorId="0">
      <text>
        <r>
          <rPr>
            <b/>
            <sz val="9"/>
            <color indexed="81"/>
            <rFont val="Tahoma"/>
            <family val="2"/>
          </rPr>
          <t>1/29 DMC st</t>
        </r>
      </text>
    </comment>
    <comment ref="AG61" authorId="0">
      <text>
        <r>
          <rPr>
            <b/>
            <sz val="9"/>
            <color indexed="81"/>
            <rFont val="Tahoma"/>
            <family val="2"/>
          </rPr>
          <t>112 trần hưng đạo st</t>
        </r>
      </text>
    </comment>
    <comment ref="AK61" authorId="0">
      <text>
        <r>
          <rPr>
            <b/>
            <sz val="9"/>
            <color indexed="81"/>
            <rFont val="Tahoma"/>
            <family val="2"/>
          </rPr>
          <t>56/20 trần hưng đạo st</t>
        </r>
      </text>
    </comment>
    <comment ref="AS61" authorId="0">
      <text>
        <r>
          <rPr>
            <b/>
            <sz val="9"/>
            <color indexed="81"/>
            <rFont val="Tahoma"/>
            <family val="2"/>
          </rPr>
          <t>GL Diệp Minh Châu-Nguyễn Thế Truyện OC</t>
        </r>
      </text>
    </comment>
    <comment ref="AU61" authorId="0">
      <text>
        <r>
          <rPr>
            <b/>
            <sz val="9"/>
            <color indexed="81"/>
            <rFont val="Tahoma"/>
            <family val="2"/>
          </rPr>
          <t>4B tự quyết st</t>
        </r>
      </text>
    </comment>
    <comment ref="AW61" authorId="0">
      <text>
        <r>
          <rPr>
            <b/>
            <sz val="9"/>
            <color indexed="81"/>
            <rFont val="Tahoma"/>
            <family val="2"/>
          </rPr>
          <t>54/41,54/9 DMC st
GL TVK-TSN OC</t>
        </r>
      </text>
    </comment>
    <comment ref="AX61" authorId="0">
      <text>
        <r>
          <rPr>
            <b/>
            <sz val="9"/>
            <color indexed="81"/>
            <rFont val="Tahoma"/>
            <family val="2"/>
          </rPr>
          <t>54/9 DMC ps</t>
        </r>
      </text>
    </comment>
    <comment ref="AY61" authorId="0">
      <text>
        <r>
          <rPr>
            <b/>
            <sz val="9"/>
            <color indexed="81"/>
            <rFont val="Tahoma"/>
            <family val="2"/>
          </rPr>
          <t>103/23 Nguyễn Thế truyện st</t>
        </r>
      </text>
    </comment>
    <comment ref="BA61" authorId="0">
      <text>
        <r>
          <rPr>
            <b/>
            <sz val="9"/>
            <color indexed="81"/>
            <rFont val="Tahoma"/>
            <family val="2"/>
          </rPr>
          <t>53 trần tấn st
54/35 đường nối TSN (diệp minh châu) sửa dạng tb</t>
        </r>
      </text>
    </comment>
    <comment ref="G62" authorId="0">
      <text>
        <r>
          <rPr>
            <b/>
            <sz val="9"/>
            <color indexed="81"/>
            <rFont val="Tahoma"/>
            <family val="2"/>
          </rPr>
          <t>GL độc lập-kênh nước đen xps</t>
        </r>
      </text>
    </comment>
    <comment ref="I62" authorId="0">
      <text>
        <r>
          <rPr>
            <b/>
            <sz val="9"/>
            <color indexed="81"/>
            <rFont val="Tahoma"/>
            <family val="2"/>
          </rPr>
          <t>25 độc lập st</t>
        </r>
      </text>
    </comment>
    <comment ref="Q62" authorId="0">
      <text>
        <r>
          <rPr>
            <b/>
            <sz val="9"/>
            <color indexed="81"/>
            <rFont val="Tahoma"/>
            <family val="2"/>
          </rPr>
          <t>9 phan đình phùng st
246 thành công st</t>
        </r>
      </text>
    </comment>
    <comment ref="S62" authorId="0">
      <text>
        <r>
          <rPr>
            <b/>
            <sz val="9"/>
            <color indexed="81"/>
            <rFont val="Tahoma"/>
            <family val="2"/>
          </rPr>
          <t>103 nguyễn thái học st</t>
        </r>
      </text>
    </comment>
    <comment ref="T62" authorId="0">
      <text>
        <r>
          <rPr>
            <b/>
            <sz val="9"/>
            <color indexed="81"/>
            <rFont val="Tahoma"/>
            <family val="2"/>
          </rPr>
          <t>110 nguyễn thái học đào 18/1/2016</t>
        </r>
      </text>
    </comment>
    <comment ref="U62" authorId="0">
      <text>
        <r>
          <rPr>
            <b/>
            <sz val="9"/>
            <color indexed="81"/>
            <rFont val="Tahoma"/>
            <family val="2"/>
          </rPr>
          <t>133 độc lập st
1/2 dân chủ st</t>
        </r>
      </text>
    </comment>
    <comment ref="V62" authorId="0">
      <text>
        <r>
          <rPr>
            <b/>
            <sz val="9"/>
            <color indexed="81"/>
            <rFont val="Tahoma"/>
            <family val="2"/>
          </rPr>
          <t>1/2 dân chủ ps</t>
        </r>
      </text>
    </comment>
    <comment ref="X62" authorId="0">
      <text>
        <r>
          <rPr>
            <b/>
            <sz val="9"/>
            <color indexed="81"/>
            <rFont val="Tahoma"/>
            <family val="2"/>
          </rPr>
          <t>132 độc lập đào</t>
        </r>
      </text>
    </comment>
    <comment ref="AA62" authorId="0">
      <text>
        <r>
          <rPr>
            <b/>
            <sz val="9"/>
            <color indexed="81"/>
            <rFont val="Tahoma"/>
            <family val="2"/>
          </rPr>
          <t>130 thống nhất st</t>
        </r>
      </text>
    </comment>
    <comment ref="AB62" authorId="0">
      <text>
        <r>
          <rPr>
            <b/>
            <sz val="9"/>
            <color indexed="81"/>
            <rFont val="Tahoma"/>
            <family val="2"/>
          </rPr>
          <t>125 thành công đào,22 ích thiện ko đào
140 độc lập đào</t>
        </r>
      </text>
    </comment>
    <comment ref="AC62" authorId="0">
      <text>
        <r>
          <rPr>
            <b/>
            <sz val="9"/>
            <color indexed="81"/>
            <rFont val="Tahoma"/>
            <family val="2"/>
          </rPr>
          <t>99 nguyen thai hoc st</t>
        </r>
      </text>
    </comment>
    <comment ref="AE62" authorId="0">
      <text>
        <r>
          <rPr>
            <b/>
            <sz val="9"/>
            <color indexed="81"/>
            <rFont val="Tahoma"/>
            <family val="2"/>
          </rPr>
          <t>969 LBB st</t>
        </r>
      </text>
    </comment>
    <comment ref="AG62" authorId="0">
      <text>
        <r>
          <rPr>
            <b/>
            <sz val="9"/>
            <color indexed="81"/>
            <rFont val="Tahoma"/>
            <family val="2"/>
          </rPr>
          <t>51 độc lập st</t>
        </r>
      </text>
    </comment>
    <comment ref="AM62" authorId="0">
      <text>
        <r>
          <rPr>
            <b/>
            <sz val="9"/>
            <color indexed="81"/>
            <rFont val="Tahoma"/>
            <family val="2"/>
          </rPr>
          <t>93 nguyễn thái học st</t>
        </r>
      </text>
    </comment>
    <comment ref="AO62" authorId="0">
      <text>
        <r>
          <rPr>
            <b/>
            <sz val="9"/>
            <color indexed="81"/>
            <rFont val="Tahoma"/>
            <family val="2"/>
          </rPr>
          <t>108 thành công st
263/2 thành công st
287/11  thành công st</t>
        </r>
      </text>
    </comment>
    <comment ref="AS62" authorId="0">
      <text>
        <r>
          <rPr>
            <b/>
            <sz val="9"/>
            <color indexed="81"/>
            <rFont val="Tahoma"/>
            <family val="2"/>
          </rPr>
          <t>16 hàn mặc tử st
31 nguyễn hậu st
19 ích thiện st</t>
        </r>
      </text>
    </comment>
    <comment ref="AW62" authorId="0">
      <text>
        <r>
          <rPr>
            <b/>
            <sz val="9"/>
            <color indexed="81"/>
            <rFont val="Tahoma"/>
            <family val="2"/>
          </rPr>
          <t>9,10,13 vũ trọng phụng st
254 độc lập st</t>
        </r>
      </text>
    </comment>
    <comment ref="AZ62" authorId="0">
      <text>
        <r>
          <rPr>
            <b/>
            <sz val="9"/>
            <color indexed="81"/>
            <rFont val="Tahoma"/>
            <family val="2"/>
          </rPr>
          <t>5 CH 3 đào</t>
        </r>
      </text>
    </comment>
    <comment ref="BA62" authorId="0">
      <text>
        <r>
          <rPr>
            <b/>
            <sz val="9"/>
            <color indexed="81"/>
            <rFont val="Tahoma"/>
            <family val="2"/>
          </rPr>
          <t>GL độc lập-Trương Vĩnh Ký OC</t>
        </r>
      </text>
    </comment>
    <comment ref="BD62" authorId="0">
      <text>
        <r>
          <rPr>
            <b/>
            <sz val="9"/>
            <color indexed="81"/>
            <rFont val="Tahoma"/>
            <family val="2"/>
          </rPr>
          <t>118A thống nhất đào</t>
        </r>
      </text>
    </comment>
    <comment ref="G63" authorId="0">
      <text>
        <r>
          <rPr>
            <b/>
            <sz val="9"/>
            <color indexed="81"/>
            <rFont val="Tahoma"/>
            <family val="2"/>
          </rPr>
          <t>211 vườn lài</t>
        </r>
      </text>
    </comment>
    <comment ref="L63" authorId="0">
      <text>
        <r>
          <rPr>
            <b/>
            <sz val="9"/>
            <color indexed="81"/>
            <rFont val="Tahoma"/>
            <family val="2"/>
          </rPr>
          <t>5 cách mạng kt lại ko bể
44/25,44/28,44/30 vườn lài kt lại ko bể</t>
        </r>
      </text>
    </comment>
    <comment ref="Q63" authorId="0">
      <text>
        <r>
          <rPr>
            <b/>
            <sz val="9"/>
            <color indexed="81"/>
            <rFont val="Tahoma"/>
            <family val="2"/>
          </rPr>
          <t>15/28 chu văn an ST</t>
        </r>
      </text>
    </comment>
    <comment ref="S63" authorId="0">
      <text>
        <r>
          <rPr>
            <b/>
            <sz val="9"/>
            <color indexed="81"/>
            <rFont val="Tahoma"/>
            <family val="2"/>
          </rPr>
          <t>81 nguyễn hậu st</t>
        </r>
      </text>
    </comment>
    <comment ref="W63" authorId="0">
      <text>
        <r>
          <rPr>
            <b/>
            <sz val="9"/>
            <color indexed="81"/>
            <rFont val="Tahoma"/>
            <family val="2"/>
          </rPr>
          <t>160/22/8 vườn lài st</t>
        </r>
      </text>
    </comment>
    <comment ref="Y63" authorId="0">
      <text>
        <r>
          <rPr>
            <b/>
            <sz val="9"/>
            <color indexed="81"/>
            <rFont val="Tahoma"/>
            <family val="2"/>
          </rPr>
          <t>813 LBB st</t>
        </r>
      </text>
    </comment>
    <comment ref="AA63" authorId="0">
      <text>
        <r>
          <rPr>
            <b/>
            <sz val="9"/>
            <color indexed="81"/>
            <rFont val="Tahoma"/>
            <family val="2"/>
          </rPr>
          <t>70 bác ái st</t>
        </r>
      </text>
    </comment>
    <comment ref="AC63" authorId="0">
      <text>
        <r>
          <rPr>
            <b/>
            <sz val="9"/>
            <color indexed="81"/>
            <rFont val="Tahoma"/>
            <family val="2"/>
          </rPr>
          <t>881 LBB st
đối diện 92,97 bắc ái st</t>
        </r>
      </text>
    </comment>
    <comment ref="AD63" authorId="0">
      <text>
        <r>
          <rPr>
            <b/>
            <sz val="9"/>
            <color indexed="81"/>
            <rFont val="Tahoma"/>
            <family val="2"/>
          </rPr>
          <t>97 bắc ái ps</t>
        </r>
      </text>
    </comment>
    <comment ref="AG63" authorId="0">
      <text>
        <r>
          <rPr>
            <b/>
            <sz val="9"/>
            <color indexed="81"/>
            <rFont val="Tahoma"/>
            <family val="2"/>
          </rPr>
          <t>801/6 LBB st
15/24 chu văn an sửa dạng tb</t>
        </r>
      </text>
    </comment>
    <comment ref="AK63" authorId="0">
      <text>
        <r>
          <rPr>
            <b/>
            <sz val="9"/>
            <color indexed="81"/>
            <rFont val="Tahoma"/>
            <family val="2"/>
          </rPr>
          <t>78/2/21 Phan đình Phùng st</t>
        </r>
      </text>
    </comment>
    <comment ref="AO63" authorId="0">
      <text>
        <r>
          <rPr>
            <b/>
            <sz val="9"/>
            <color indexed="81"/>
            <rFont val="Tahoma"/>
            <family val="2"/>
          </rPr>
          <t>104 nguyễn hậu st
82 vườn lài st</t>
        </r>
      </text>
    </comment>
    <comment ref="AS63" authorId="0">
      <text>
        <r>
          <rPr>
            <b/>
            <sz val="9"/>
            <color indexed="81"/>
            <rFont val="Tahoma"/>
            <family val="2"/>
          </rPr>
          <t>829A LBB st</t>
        </r>
      </text>
    </comment>
    <comment ref="AV63" authorId="0">
      <text>
        <r>
          <rPr>
            <b/>
            <sz val="9"/>
            <color indexed="81"/>
            <rFont val="Tahoma"/>
            <family val="2"/>
          </rPr>
          <t>52 phan đình phùng nổi ktl ko bể</t>
        </r>
      </text>
    </comment>
    <comment ref="BD63" authorId="0">
      <text>
        <r>
          <rPr>
            <b/>
            <sz val="9"/>
            <color indexed="81"/>
            <rFont val="Tahoma"/>
            <family val="2"/>
          </rPr>
          <t>196/52 VL đào</t>
        </r>
      </text>
    </comment>
    <comment ref="K64" authorId="0">
      <text>
        <r>
          <rPr>
            <b/>
            <sz val="9"/>
            <color indexed="81"/>
            <rFont val="Tahoma"/>
            <family val="2"/>
          </rPr>
          <t>20/108 bờ bao tân thắng st</t>
        </r>
      </text>
    </comment>
    <comment ref="Q64" authorId="0">
      <text>
        <r>
          <rPr>
            <b/>
            <sz val="9"/>
            <color indexed="81"/>
            <rFont val="Tahoma"/>
            <family val="2"/>
          </rPr>
          <t>4 dương văn dương st</t>
        </r>
      </text>
    </comment>
    <comment ref="S64" authorId="0">
      <text>
        <r>
          <rPr>
            <b/>
            <sz val="9"/>
            <color indexed="81"/>
            <rFont val="Tahoma"/>
            <family val="2"/>
          </rPr>
          <t>113 bờ bao tân thắng xì đầu cái oc</t>
        </r>
      </text>
    </comment>
    <comment ref="U64" authorId="0">
      <text>
        <r>
          <rPr>
            <b/>
            <sz val="9"/>
            <color indexed="81"/>
            <rFont val="Tahoma"/>
            <family val="2"/>
          </rPr>
          <t>389/9 lê trọng tấn st
25/29 đoàn giỏi xì joint khóa góc st</t>
        </r>
      </text>
    </comment>
    <comment ref="V64" authorId="0">
      <text>
        <r>
          <rPr>
            <b/>
            <sz val="9"/>
            <color indexed="81"/>
            <rFont val="Tahoma"/>
            <family val="2"/>
          </rPr>
          <t>680/28 bình long ps</t>
        </r>
      </text>
    </comment>
    <comment ref="AE64" authorId="0">
      <text>
        <r>
          <rPr>
            <b/>
            <sz val="9"/>
            <color indexed="81"/>
            <rFont val="Tahoma"/>
            <family val="2"/>
          </rPr>
          <t>411 lê trọng tấn st</t>
        </r>
      </text>
    </comment>
    <comment ref="K65" authorId="0">
      <text>
        <r>
          <rPr>
            <b/>
            <sz val="9"/>
            <color indexed="81"/>
            <rFont val="Tahoma"/>
            <family val="2"/>
          </rPr>
          <t>525 lê trọng tấn st</t>
        </r>
      </text>
    </comment>
    <comment ref="O65" authorId="0">
      <text>
        <r>
          <rPr>
            <b/>
            <sz val="9"/>
            <color indexed="81"/>
            <rFont val="Tahoma"/>
            <family val="2"/>
          </rPr>
          <t>74 đường DC9 ST</t>
        </r>
      </text>
    </comment>
    <comment ref="Q65" authorId="0">
      <text>
        <r>
          <rPr>
            <b/>
            <sz val="9"/>
            <color indexed="81"/>
            <rFont val="Tahoma"/>
            <family val="2"/>
          </rPr>
          <t>477 lê trọng tấn tét ông 100
543 lê trọng tấn st</t>
        </r>
      </text>
    </comment>
    <comment ref="U65" authorId="0">
      <text>
        <r>
          <rPr>
            <b/>
            <sz val="9"/>
            <color indexed="81"/>
            <rFont val="Tahoma"/>
            <family val="2"/>
          </rPr>
          <t>533 lê trọng tấn sửa dạng tb</t>
        </r>
      </text>
    </comment>
    <comment ref="W65" authorId="0">
      <text>
        <r>
          <rPr>
            <b/>
            <sz val="9"/>
            <color indexed="81"/>
            <rFont val="Tahoma"/>
            <family val="2"/>
          </rPr>
          <t>33 đường DC3 st</t>
        </r>
      </text>
    </comment>
    <comment ref="Y65" authorId="0">
      <text>
        <r>
          <rPr>
            <b/>
            <sz val="9"/>
            <color indexed="81"/>
            <rFont val="Tahoma"/>
            <family val="2"/>
          </rPr>
          <t>533D Lê Trọng Tấn st</t>
        </r>
      </text>
    </comment>
    <comment ref="AO65" authorId="0">
      <text>
        <r>
          <rPr>
            <b/>
            <sz val="9"/>
            <color indexed="81"/>
            <rFont val="Tahoma"/>
            <family val="2"/>
          </rPr>
          <t>533 LTT st</t>
        </r>
      </text>
    </comment>
    <comment ref="AW65" authorId="0">
      <text>
        <r>
          <rPr>
            <b/>
            <sz val="9"/>
            <color indexed="81"/>
            <rFont val="Tahoma"/>
            <family val="2"/>
          </rPr>
          <t>GL bình long-kênh 19/5 OC</t>
        </r>
        <r>
          <rPr>
            <sz val="9"/>
            <color indexed="81"/>
            <rFont val="Tahoma"/>
            <family val="2"/>
          </rPr>
          <t xml:space="preserve">
</t>
        </r>
      </text>
    </comment>
    <comment ref="I66" authorId="0">
      <text>
        <r>
          <rPr>
            <b/>
            <sz val="9"/>
            <color indexed="81"/>
            <rFont val="Tahoma"/>
            <family val="2"/>
          </rPr>
          <t>23/6 đường B3 ST</t>
        </r>
      </text>
    </comment>
    <comment ref="K66" authorId="0">
      <text>
        <r>
          <rPr>
            <b/>
            <sz val="9"/>
            <color indexed="81"/>
            <rFont val="Tahoma"/>
            <family val="2"/>
          </rPr>
          <t>135 đường T6 st</t>
        </r>
      </text>
    </comment>
    <comment ref="M66" authorId="0">
      <text>
        <r>
          <rPr>
            <b/>
            <sz val="9"/>
            <color indexed="81"/>
            <rFont val="Tahoma"/>
            <family val="2"/>
          </rPr>
          <t>65 đường B2,42 đường B1 a chánh báo đã làm rùi</t>
        </r>
      </text>
    </comment>
    <comment ref="O66" authorId="0">
      <text>
        <r>
          <rPr>
            <b/>
            <sz val="9"/>
            <color indexed="81"/>
            <rFont val="Tahoma"/>
            <family val="2"/>
          </rPr>
          <t>80/4A lưu chí hiếu st</t>
        </r>
      </text>
    </comment>
    <comment ref="T66" authorId="0">
      <text>
        <r>
          <rPr>
            <b/>
            <sz val="9"/>
            <color indexed="81"/>
            <rFont val="Tahoma"/>
            <family val="2"/>
          </rPr>
          <t>229/64/31 tây thạnh kt lại không bể
16/30 ĐƯỜNG B3 ĐÀO</t>
        </r>
      </text>
    </comment>
    <comment ref="U66" authorId="0">
      <text>
        <r>
          <rPr>
            <b/>
            <sz val="9"/>
            <color indexed="81"/>
            <rFont val="Tahoma"/>
            <family val="2"/>
          </rPr>
          <t>41/1 DĐH st
91/8 đường T8 st</t>
        </r>
      </text>
    </comment>
    <comment ref="W66" authorId="0">
      <text>
        <r>
          <rPr>
            <b/>
            <sz val="9"/>
            <color indexed="81"/>
            <rFont val="Tahoma"/>
            <family val="2"/>
          </rPr>
          <t>61 đường S2 bể nổi OC
118 tây thạnh st
165/26 tây thạnh st</t>
        </r>
      </text>
    </comment>
    <comment ref="X66" authorId="0">
      <text>
        <r>
          <rPr>
            <b/>
            <sz val="9"/>
            <color indexed="81"/>
            <rFont val="Tahoma"/>
            <family val="2"/>
          </rPr>
          <t>26/43 đường B3 đào
917 TC nhà máy nước ngầm sửa tính như không bể</t>
        </r>
      </text>
    </comment>
    <comment ref="Y66" authorId="0">
      <text>
        <r>
          <rPr>
            <b/>
            <sz val="9"/>
            <color indexed="81"/>
            <rFont val="Tahoma"/>
            <family val="2"/>
          </rPr>
          <t>26/62 Đường B3 st
165/38 Tây Thạnh ps
223 Tây Thạnh st</t>
        </r>
      </text>
    </comment>
    <comment ref="AA66" authorId="0">
      <text>
        <r>
          <rPr>
            <b/>
            <sz val="9"/>
            <color indexed="81"/>
            <rFont val="Tahoma"/>
            <family val="2"/>
          </rPr>
          <t>540 LTT st</t>
        </r>
      </text>
    </comment>
    <comment ref="AC66" authorId="0">
      <text>
        <r>
          <rPr>
            <b/>
            <sz val="9"/>
            <color indexed="81"/>
            <rFont val="Tahoma"/>
            <family val="2"/>
          </rPr>
          <t>16/8 đường b3 st
165 tây thạnh st
56 duong T8 st
29/9 đường b3 st
165/37 tây thạnh st
16/7 đường b3 st</t>
        </r>
      </text>
    </comment>
    <comment ref="AF66" authorId="0">
      <text>
        <r>
          <rPr>
            <b/>
            <sz val="9"/>
            <color indexed="81"/>
            <rFont val="Tahoma"/>
            <family val="2"/>
          </rPr>
          <t>64 ĐƯỜNG S5 KT LẠI KO BỂ
54 ĐƯỜNG S9 đào
165/17 kt lại ko bể</t>
        </r>
      </text>
    </comment>
    <comment ref="AG66" authorId="0">
      <text>
        <r>
          <rPr>
            <b/>
            <sz val="9"/>
            <color indexed="81"/>
            <rFont val="Tahoma"/>
            <family val="2"/>
          </rPr>
          <t>165/42 tây thạnh, 74-76 đường D13 st</t>
        </r>
      </text>
    </comment>
    <comment ref="AI66" authorId="0">
      <text>
        <r>
          <rPr>
            <b/>
            <sz val="9"/>
            <color indexed="81"/>
            <rFont val="Tahoma"/>
            <family val="2"/>
          </rPr>
          <t>229/85/2A tây thạnh st
144 nguyễn hữu tiến st</t>
        </r>
      </text>
    </comment>
    <comment ref="AK66" authorId="0">
      <text>
        <r>
          <rPr>
            <b/>
            <sz val="9"/>
            <color indexed="81"/>
            <rFont val="Tahoma"/>
            <family val="2"/>
          </rPr>
          <t>165/40 tây thạnh st
26/3 đường b3 st
165/14,165/30 tây thạnh st</t>
        </r>
      </text>
    </comment>
    <comment ref="AL66" authorId="0">
      <text>
        <r>
          <rPr>
            <b/>
            <sz val="9"/>
            <color indexed="81"/>
            <rFont val="Tahoma"/>
            <family val="2"/>
          </rPr>
          <t>165/40 tây thạnh ps</t>
        </r>
      </text>
    </comment>
    <comment ref="AN66" authorId="0">
      <text>
        <r>
          <rPr>
            <b/>
            <sz val="9"/>
            <color indexed="81"/>
            <rFont val="Tahoma"/>
            <family val="2"/>
          </rPr>
          <t>91/10 đường T8 kt lại ko bể</t>
        </r>
      </text>
    </comment>
    <comment ref="AQ66" authorId="0">
      <text>
        <r>
          <rPr>
            <b/>
            <sz val="9"/>
            <color indexed="81"/>
            <rFont val="Tahoma"/>
            <family val="2"/>
          </rPr>
          <t>135 đường T6 st</t>
        </r>
      </text>
    </comment>
    <comment ref="AS66" authorId="0">
      <text>
        <r>
          <rPr>
            <b/>
            <sz val="9"/>
            <color indexed="81"/>
            <rFont val="Tahoma"/>
            <family val="2"/>
          </rPr>
          <t>24 đường D10 OC
919 truong chinh nuoc ngam
165/23 tây thạnh st
150/25/1 NHT gắn hộp
ĐD 50/11/2A TT xúc đồng hồ</t>
        </r>
      </text>
    </comment>
    <comment ref="AT66" authorId="0">
      <text>
        <r>
          <rPr>
            <b/>
            <sz val="9"/>
            <color indexed="81"/>
            <rFont val="Tahoma"/>
            <family val="2"/>
          </rPr>
          <t>24 đường D10 ps</t>
        </r>
      </text>
    </comment>
    <comment ref="AU66" authorId="0">
      <text>
        <r>
          <rPr>
            <b/>
            <sz val="9"/>
            <color indexed="81"/>
            <rFont val="Tahoma"/>
            <family val="2"/>
          </rPr>
          <t>41 tây thạnh st</t>
        </r>
      </text>
    </comment>
    <comment ref="AV66" authorId="0">
      <text>
        <r>
          <rPr>
            <b/>
            <sz val="9"/>
            <color indexed="81"/>
            <rFont val="Tahoma"/>
            <family val="2"/>
          </rPr>
          <t>26/6 B3 ktl
4/10/4 lưu chí hiếu nổi ktl</t>
        </r>
      </text>
    </comment>
    <comment ref="AW66" authorId="0">
      <text>
        <r>
          <rPr>
            <b/>
            <sz val="9"/>
            <color indexed="81"/>
            <rFont val="Tahoma"/>
            <family val="2"/>
          </rPr>
          <t>91/41/17 Đường T8 nt gắn đồng hồ</t>
        </r>
      </text>
    </comment>
    <comment ref="AZ66" authorId="0">
      <text>
        <r>
          <rPr>
            <b/>
            <sz val="9"/>
            <color indexed="81"/>
            <rFont val="Tahoma"/>
            <family val="2"/>
          </rPr>
          <t>TCH 85 đường T8 đào</t>
        </r>
      </text>
    </comment>
    <comment ref="BA66" authorId="0">
      <text>
        <r>
          <rPr>
            <b/>
            <sz val="9"/>
            <color indexed="81"/>
            <rFont val="Tahoma"/>
            <family val="2"/>
          </rPr>
          <t>478 lê trọng tấn st
5 T8 st</t>
        </r>
      </text>
    </comment>
    <comment ref="BC66" authorId="0">
      <text>
        <r>
          <rPr>
            <b/>
            <sz val="9"/>
            <color indexed="81"/>
            <rFont val="Tahoma"/>
            <family val="2"/>
          </rPr>
          <t>107 đường T6 st</t>
        </r>
      </text>
    </comment>
    <comment ref="BD66" authorId="0">
      <text>
        <r>
          <rPr>
            <b/>
            <sz val="9"/>
            <color indexed="81"/>
            <rFont val="Tahoma"/>
            <family val="2"/>
          </rPr>
          <t>30 đường T1 xì joint khóa góc</t>
        </r>
      </text>
    </comment>
    <comment ref="I67" authorId="0">
      <text>
        <r>
          <rPr>
            <b/>
            <sz val="9"/>
            <color indexed="81"/>
            <rFont val="Tahoma"/>
            <family val="2"/>
          </rPr>
          <t>266/9 lê trọng tấn st</t>
        </r>
      </text>
    </comment>
    <comment ref="M67" authorId="0">
      <text>
        <r>
          <rPr>
            <b/>
            <sz val="9"/>
            <color indexed="81"/>
            <rFont val="Tahoma"/>
            <family val="2"/>
          </rPr>
          <t>17/11 nguyễn hữu tiến a chánh báo đã làm rùi</t>
        </r>
      </text>
    </comment>
    <comment ref="U67" authorId="0">
      <text>
        <r>
          <rPr>
            <b/>
            <sz val="9"/>
            <color indexed="81"/>
            <rFont val="Tahoma"/>
            <family val="2"/>
          </rPr>
          <t>hông nhà 71 chế lan viên,56A dương đức hiền st</t>
        </r>
      </text>
    </comment>
    <comment ref="AB67" authorId="0">
      <text>
        <r>
          <rPr>
            <b/>
            <sz val="9"/>
            <color indexed="81"/>
            <rFont val="Tahoma"/>
            <family val="2"/>
          </rPr>
          <t>56B DĐHiền ko đào</t>
        </r>
      </text>
    </comment>
    <comment ref="AC67" authorId="0">
      <text>
        <r>
          <rPr>
            <b/>
            <sz val="9"/>
            <color indexed="81"/>
            <rFont val="Tahoma"/>
            <family val="2"/>
          </rPr>
          <t>118/66 LTT st
120 lê trọng tấn,54 dương đức hiền st
262 lê trọng tấn sửa dạng tb</t>
        </r>
      </text>
    </comment>
    <comment ref="AE67" authorId="0">
      <text>
        <r>
          <rPr>
            <b/>
            <sz val="9"/>
            <color indexed="81"/>
            <rFont val="Tahoma"/>
            <family val="2"/>
          </rPr>
          <t>72/78 DƯƠNG ĐỨC HIỀN ST
60/13 dương đức hiền st</t>
        </r>
      </text>
    </comment>
    <comment ref="AF67" authorId="0">
      <text>
        <r>
          <rPr>
            <b/>
            <sz val="9"/>
            <color indexed="81"/>
            <rFont val="Tahoma"/>
            <family val="2"/>
          </rPr>
          <t>56B Dương đức hiền đào</t>
        </r>
      </text>
    </comment>
    <comment ref="AG67" authorId="0">
      <text>
        <r>
          <rPr>
            <b/>
            <sz val="9"/>
            <color indexed="81"/>
            <rFont val="Tahoma"/>
            <family val="2"/>
          </rPr>
          <t>160/3 nguyễn hữu dật sửa dạng tb</t>
        </r>
      </text>
    </comment>
    <comment ref="AI67" authorId="0">
      <text>
        <r>
          <rPr>
            <b/>
            <sz val="9"/>
            <color indexed="81"/>
            <rFont val="Tahoma"/>
            <family val="2"/>
          </rPr>
          <t>60/22 dương đức hiền st
42/32A10 dương đức hiền st</t>
        </r>
      </text>
    </comment>
    <comment ref="AK67" authorId="0">
      <text>
        <r>
          <rPr>
            <b/>
            <sz val="9"/>
            <color indexed="81"/>
            <rFont val="Tahoma"/>
            <family val="2"/>
          </rPr>
          <t>36 phạm ngọc thảo st</t>
        </r>
      </text>
    </comment>
    <comment ref="AO67" authorId="0">
      <text>
        <r>
          <rPr>
            <b/>
            <sz val="9"/>
            <color indexed="81"/>
            <rFont val="Tahoma"/>
            <family val="2"/>
          </rPr>
          <t>11/21 dương đức hiền st
82 dương đức hiền st</t>
        </r>
      </text>
    </comment>
    <comment ref="AS67" authorId="0">
      <text>
        <r>
          <rPr>
            <b/>
            <sz val="9"/>
            <color indexed="81"/>
            <rFont val="Tahoma"/>
            <family val="2"/>
          </rPr>
          <t>99/13 nguyễn hữu dật st
36 DĐH st
16/6/15 lê trọng tấn st</t>
        </r>
      </text>
    </comment>
    <comment ref="AV67" authorId="0">
      <text>
        <r>
          <rPr>
            <b/>
            <sz val="9"/>
            <color indexed="81"/>
            <rFont val="Tahoma"/>
            <family val="2"/>
          </rPr>
          <t>22/12 nguyễn hữu tiến nổi ktl</t>
        </r>
      </text>
    </comment>
    <comment ref="AW67" authorId="0">
      <text>
        <r>
          <rPr>
            <b/>
            <sz val="9"/>
            <color indexed="81"/>
            <rFont val="Tahoma"/>
            <family val="2"/>
          </rPr>
          <t>GL lê trọng tấn-dương đức hiền OC
84/19 Dương Đức Hiền st</t>
        </r>
      </text>
    </comment>
    <comment ref="BD67" authorId="0">
      <text>
        <r>
          <rPr>
            <b/>
            <sz val="9"/>
            <color indexed="81"/>
            <rFont val="Tahoma"/>
            <family val="2"/>
          </rPr>
          <t>90 lê trọng tấn tb báo ko bể</t>
        </r>
      </text>
    </comment>
    <comment ref="T68" authorId="0">
      <text>
        <r>
          <rPr>
            <b/>
            <sz val="9"/>
            <color indexed="81"/>
            <rFont val="Tahoma"/>
            <family val="2"/>
          </rPr>
          <t>4 hồ đắc di xì khóa góc tính không bể
649 trường chinh đào ko bể</t>
        </r>
      </text>
    </comment>
    <comment ref="U68" authorId="0">
      <text>
        <r>
          <rPr>
            <b/>
            <sz val="9"/>
            <color indexed="81"/>
            <rFont val="Tahoma"/>
            <family val="2"/>
          </rPr>
          <t>693 TC st</t>
        </r>
      </text>
    </comment>
    <comment ref="AG68" authorId="0">
      <text>
        <r>
          <rPr>
            <b/>
            <sz val="9"/>
            <color indexed="81"/>
            <rFont val="Tahoma"/>
            <family val="2"/>
          </rPr>
          <t>661 TC st</t>
        </r>
      </text>
    </comment>
    <comment ref="AK68" authorId="0">
      <text>
        <r>
          <rPr>
            <b/>
            <sz val="9"/>
            <color indexed="81"/>
            <rFont val="Tahoma"/>
            <family val="2"/>
          </rPr>
          <t>683 TC sửa dạng tb</t>
        </r>
      </text>
    </comment>
    <comment ref="AN68" authorId="0">
      <text>
        <r>
          <rPr>
            <b/>
            <sz val="9"/>
            <color indexed="81"/>
            <rFont val="Tahoma"/>
            <family val="2"/>
          </rPr>
          <t>715,709 TC đào</t>
        </r>
      </text>
    </comment>
    <comment ref="I69" authorId="0">
      <text>
        <r>
          <rPr>
            <b/>
            <sz val="9"/>
            <color indexed="81"/>
            <rFont val="Tahoma"/>
            <family val="2"/>
          </rPr>
          <t>25/39 sơn kỳ st
15/1 đỗ nhuận st
4 đỗ nhuận st</t>
        </r>
      </text>
    </comment>
    <comment ref="K69" authorId="0">
      <text>
        <r>
          <rPr>
            <b/>
            <sz val="9"/>
            <color indexed="81"/>
            <rFont val="Tahoma"/>
            <family val="2"/>
          </rPr>
          <t>30/50 đỗ nhuận</t>
        </r>
      </text>
    </comment>
    <comment ref="L69" authorId="0">
      <text>
        <r>
          <rPr>
            <b/>
            <sz val="9"/>
            <color indexed="81"/>
            <rFont val="Tahoma"/>
            <family val="2"/>
          </rPr>
          <t>30/80 đỗ nhuận đào
30/114 đỗ nhuận kt lại ko bể
ĐH 15 đỗ nhuận đào</t>
        </r>
      </text>
    </comment>
    <comment ref="M69" authorId="0">
      <text>
        <r>
          <rPr>
            <b/>
            <sz val="9"/>
            <color indexed="81"/>
            <rFont val="Tahoma"/>
            <family val="2"/>
          </rPr>
          <t>30/4 đỗ nhuận st</t>
        </r>
      </text>
    </comment>
    <comment ref="O69" authorId="0">
      <text>
        <r>
          <rPr>
            <b/>
            <sz val="9"/>
            <color indexed="81"/>
            <rFont val="Tahoma"/>
            <family val="2"/>
          </rPr>
          <t>82/19 đỗ nhuận st</t>
        </r>
      </text>
    </comment>
    <comment ref="S69" authorId="0">
      <text>
        <r>
          <rPr>
            <b/>
            <sz val="9"/>
            <color indexed="81"/>
            <rFont val="Tahoma"/>
            <family val="2"/>
          </rPr>
          <t>30/16 do nhuan st</t>
        </r>
      </text>
    </comment>
    <comment ref="U69" authorId="0">
      <text>
        <r>
          <rPr>
            <b/>
            <sz val="9"/>
            <color indexed="81"/>
            <rFont val="Tahoma"/>
            <family val="2"/>
          </rPr>
          <t>30/26/12A đỗ nhuận st</t>
        </r>
      </text>
    </comment>
    <comment ref="W69" authorId="0">
      <text>
        <r>
          <rPr>
            <b/>
            <sz val="9"/>
            <color indexed="81"/>
            <rFont val="Tahoma"/>
            <family val="2"/>
          </rPr>
          <t>66/67/1/8 bờ bao tân thắng st
102/33 Đỗ nhuận st</t>
        </r>
      </text>
    </comment>
    <comment ref="Y69" authorId="0">
      <text>
        <r>
          <rPr>
            <b/>
            <sz val="9"/>
            <color indexed="81"/>
            <rFont val="Tahoma"/>
            <family val="2"/>
          </rPr>
          <t>59 bờ bao tân thắng đã sửa dạng tb ngày 24/4/2016
63/16 đỗ nhuận st
30A đỗ nhuận st
30/124 đỗ nhuận st
63/15 đỗ nhuận st
137 lê trọng tấn st</t>
        </r>
      </text>
    </comment>
    <comment ref="AA69" authorId="0">
      <text>
        <r>
          <rPr>
            <b/>
            <sz val="9"/>
            <color indexed="81"/>
            <rFont val="Tahoma"/>
            <family val="2"/>
          </rPr>
          <t>87/81 bờ bao tân thắng st
18/13 đỗ nhuận st
30/73,18/11 đỗ nhuận,25/27/2 sơn kỳ st</t>
        </r>
      </text>
    </comment>
    <comment ref="AB69" authorId="0">
      <text>
        <r>
          <rPr>
            <b/>
            <sz val="9"/>
            <color indexed="81"/>
            <rFont val="Tahoma"/>
            <family val="2"/>
          </rPr>
          <t>29/11/6 đỗ nhuận kt lại ko bể</t>
        </r>
      </text>
    </comment>
    <comment ref="AC69" authorId="0">
      <text>
        <r>
          <rPr>
            <b/>
            <sz val="9"/>
            <color indexed="81"/>
            <rFont val="Tahoma"/>
            <family val="2"/>
          </rPr>
          <t>93 le trong tan st
2/17,30/94 đỗ nhuận st
30/26/12A ĐỖ NHUẬN ST</t>
        </r>
      </text>
    </comment>
    <comment ref="AD69" authorId="0">
      <text>
        <r>
          <rPr>
            <b/>
            <sz val="9"/>
            <color indexed="81"/>
            <rFont val="Tahoma"/>
            <family val="2"/>
          </rPr>
          <t>29/16 đỗ nhuận ps</t>
        </r>
      </text>
    </comment>
    <comment ref="AE69" authorId="0">
      <text>
        <r>
          <rPr>
            <b/>
            <sz val="9"/>
            <color indexed="81"/>
            <rFont val="Tahoma"/>
            <family val="2"/>
          </rPr>
          <t>133/47 LTT st</t>
        </r>
      </text>
    </comment>
    <comment ref="AF69" authorId="0">
      <text>
        <r>
          <rPr>
            <b/>
            <sz val="9"/>
            <color indexed="81"/>
            <rFont val="Tahoma"/>
            <family val="2"/>
          </rPr>
          <t>65,101,79,115B le trong tan dao</t>
        </r>
      </text>
    </comment>
    <comment ref="AG69" authorId="0">
      <text>
        <r>
          <rPr>
            <b/>
            <sz val="9"/>
            <color indexed="81"/>
            <rFont val="Tahoma"/>
            <family val="2"/>
          </rPr>
          <t>102/23 đỗ nhuận st</t>
        </r>
      </text>
    </comment>
    <comment ref="AJ69" authorId="0">
      <text>
        <r>
          <rPr>
            <b/>
            <sz val="9"/>
            <color indexed="81"/>
            <rFont val="Tahoma"/>
            <family val="2"/>
          </rPr>
          <t>2/19 đỗ nhuận kt lại ko bể
67/70 bờ bao tân thắng kt lại ko bể</t>
        </r>
      </text>
    </comment>
    <comment ref="AK69" authorId="0">
      <text>
        <r>
          <rPr>
            <b/>
            <sz val="9"/>
            <color indexed="81"/>
            <rFont val="Tahoma"/>
            <family val="2"/>
          </rPr>
          <t>28/16 đỗ nhuận st
191 lê trọng tấn</t>
        </r>
      </text>
    </comment>
    <comment ref="AL69" authorId="0">
      <text>
        <r>
          <rPr>
            <b/>
            <sz val="9"/>
            <color indexed="81"/>
            <rFont val="Tahoma"/>
            <family val="2"/>
          </rPr>
          <t>30/23 đỗ nhuận ps</t>
        </r>
      </text>
    </comment>
    <comment ref="AM69" authorId="0">
      <text>
        <r>
          <rPr>
            <b/>
            <sz val="9"/>
            <color indexed="81"/>
            <rFont val="Tahoma"/>
            <family val="2"/>
          </rPr>
          <t>36/14 đỗ nhuận st
67/58/6 bờ bao tân thắng st</t>
        </r>
      </text>
    </comment>
    <comment ref="AN69" authorId="0">
      <text>
        <r>
          <rPr>
            <b/>
            <sz val="9"/>
            <color indexed="81"/>
            <rFont val="Tahoma"/>
            <family val="2"/>
          </rPr>
          <t>115/20/3 lê trọng tấn xì joint khóa góc</t>
        </r>
      </text>
    </comment>
    <comment ref="AO69" authorId="0">
      <text>
        <r>
          <rPr>
            <b/>
            <sz val="9"/>
            <color indexed="81"/>
            <rFont val="Tahoma"/>
            <family val="2"/>
          </rPr>
          <t>30/71 đỗ nhuận st
25/3 sơn kỳ st
29/23/6 đỗ nhuận st
67/66/40 bờ bao st</t>
        </r>
      </text>
    </comment>
    <comment ref="AS69" authorId="0">
      <text>
        <r>
          <rPr>
            <b/>
            <sz val="9"/>
            <color indexed="81"/>
            <rFont val="Tahoma"/>
            <family val="2"/>
          </rPr>
          <t>30/6 đỗ nhuận st
18/31B đỗ nhuận st
71A LTT st
30/16 đỗ nhuận st
87/90 bờ bao tân thắng st</t>
        </r>
      </text>
    </comment>
    <comment ref="AV69" authorId="0">
      <text>
        <r>
          <rPr>
            <b/>
            <sz val="9"/>
            <color indexed="81"/>
            <rFont val="Tahoma"/>
            <family val="2"/>
          </rPr>
          <t>193/23 ltt đào</t>
        </r>
      </text>
    </comment>
    <comment ref="AW69" authorId="0">
      <text>
        <r>
          <rPr>
            <b/>
            <sz val="9"/>
            <color indexed="81"/>
            <rFont val="Tahoma"/>
            <family val="2"/>
          </rPr>
          <t>25/45 sơn kỳ,18/27A đỗ nhuận st
19 đỗ nhuận st
46/6 đỗ nhuận st
25/25A sơn kỳ st</t>
        </r>
      </text>
    </comment>
    <comment ref="AZ69" authorId="0">
      <text>
        <r>
          <rPr>
            <b/>
            <sz val="9"/>
            <color indexed="81"/>
            <rFont val="Tahoma"/>
            <family val="2"/>
          </rPr>
          <t>1/33 sơn kỳ xì joint khóa góc</t>
        </r>
      </text>
    </comment>
    <comment ref="BA69" authorId="0">
      <text>
        <r>
          <rPr>
            <b/>
            <sz val="9"/>
            <color indexed="81"/>
            <rFont val="Tahoma"/>
            <family val="2"/>
          </rPr>
          <t>166/11/8B1 lê trung đình st</t>
        </r>
      </text>
    </comment>
    <comment ref="M70" authorId="0">
      <text>
        <r>
          <rPr>
            <b/>
            <sz val="9"/>
            <color indexed="81"/>
            <rFont val="Tahoma"/>
            <family val="2"/>
          </rPr>
          <t>43/14/46 cộng hòa st
71/16 cộng hòa st</t>
        </r>
      </text>
    </comment>
    <comment ref="Q70" authorId="0">
      <text>
        <r>
          <rPr>
            <b/>
            <sz val="9"/>
            <color indexed="81"/>
            <rFont val="Tahoma"/>
            <family val="2"/>
          </rPr>
          <t>16 út tịch st</t>
        </r>
      </text>
    </comment>
    <comment ref="T70" authorId="0">
      <text>
        <r>
          <rPr>
            <b/>
            <sz val="9"/>
            <color indexed="81"/>
            <rFont val="Tahoma"/>
            <family val="2"/>
          </rPr>
          <t>67 nguyễn thái bình đào 15/1
238/40 hoàng văn thụ đào 22/1
43/1 cộng hòa đào 25/1</t>
        </r>
      </text>
    </comment>
    <comment ref="AK70" authorId="0">
      <text>
        <r>
          <rPr>
            <b/>
            <sz val="9"/>
            <color indexed="81"/>
            <rFont val="Tahoma"/>
            <family val="2"/>
          </rPr>
          <t>7A cộng hòa st</t>
        </r>
      </text>
    </comment>
    <comment ref="AN70" authorId="0">
      <text>
        <r>
          <rPr>
            <b/>
            <sz val="9"/>
            <color indexed="81"/>
            <rFont val="Tahoma"/>
            <family val="2"/>
          </rPr>
          <t>1C nguyễn thái bình đào
266/15-17 HVT đào
220/10 HVT đào</t>
        </r>
      </text>
    </comment>
    <comment ref="AW70" authorId="0">
      <text>
        <r>
          <rPr>
            <b/>
            <sz val="9"/>
            <color indexed="81"/>
            <rFont val="Tahoma"/>
            <family val="2"/>
          </rPr>
          <t>61 CH st
71 nguyễn thái bình st</t>
        </r>
      </text>
    </comment>
    <comment ref="BA70" authorId="0">
      <text>
        <r>
          <rPr>
            <b/>
            <sz val="9"/>
            <color indexed="81"/>
            <rFont val="Tahoma"/>
            <family val="2"/>
          </rPr>
          <t>77-79 NTB st</t>
        </r>
      </text>
    </comment>
    <comment ref="BD70" authorId="0">
      <text>
        <r>
          <rPr>
            <b/>
            <sz val="9"/>
            <color indexed="81"/>
            <rFont val="Tahoma"/>
            <family val="2"/>
          </rPr>
          <t>83,81 nguyễn thái bình đào</t>
        </r>
      </text>
    </comment>
    <comment ref="I71" authorId="0">
      <text>
        <r>
          <rPr>
            <b/>
            <sz val="9"/>
            <color indexed="81"/>
            <rFont val="Tahoma"/>
            <family val="2"/>
          </rPr>
          <t>10,30 trường chinh st
324/35 hoàng văn thụ st</t>
        </r>
      </text>
    </comment>
    <comment ref="M71" authorId="0">
      <text>
        <r>
          <rPr>
            <b/>
            <sz val="9"/>
            <color indexed="81"/>
            <rFont val="Tahoma"/>
            <family val="2"/>
          </rPr>
          <t>120/33/5 trường chinh a chánh báo đã làm rùi</t>
        </r>
      </text>
    </comment>
    <comment ref="Q71" authorId="0">
      <text>
        <r>
          <rPr>
            <b/>
            <sz val="9"/>
            <color indexed="81"/>
            <rFont val="Tahoma"/>
            <family val="2"/>
          </rPr>
          <t>61 xuân hồng st</t>
        </r>
      </text>
    </comment>
    <comment ref="Y71" authorId="0">
      <text>
        <r>
          <rPr>
            <b/>
            <sz val="9"/>
            <color indexed="81"/>
            <rFont val="Tahoma"/>
            <family val="2"/>
          </rPr>
          <t>40,42 TC st</t>
        </r>
      </text>
    </comment>
    <comment ref="Z71" authorId="0">
      <text>
        <r>
          <rPr>
            <b/>
            <sz val="9"/>
            <color indexed="81"/>
            <rFont val="Tahoma"/>
            <family val="2"/>
          </rPr>
          <t>40 TC ps</t>
        </r>
      </text>
    </comment>
    <comment ref="AC71" authorId="0">
      <text>
        <r>
          <rPr>
            <b/>
            <sz val="9"/>
            <color indexed="81"/>
            <rFont val="Tahoma"/>
            <family val="2"/>
          </rPr>
          <t>138 TC st
368 hoàng văn thụ st</t>
        </r>
      </text>
    </comment>
    <comment ref="AG71" authorId="0">
      <text>
        <r>
          <rPr>
            <b/>
            <sz val="9"/>
            <color indexed="81"/>
            <rFont val="Tahoma"/>
            <family val="2"/>
          </rPr>
          <t>167 xuân hồng st
30,32 TC st</t>
        </r>
      </text>
    </comment>
    <comment ref="AH71" authorId="0">
      <text>
        <r>
          <rPr>
            <b/>
            <sz val="9"/>
            <color indexed="81"/>
            <rFont val="Tahoma"/>
            <family val="2"/>
          </rPr>
          <t>32 TC ps</t>
        </r>
      </text>
    </comment>
    <comment ref="AZ71" authorId="0">
      <text>
        <r>
          <rPr>
            <b/>
            <sz val="9"/>
            <color indexed="81"/>
            <rFont val="Tahoma"/>
            <family val="2"/>
          </rPr>
          <t>359-361 nguyễn thái bình đào</t>
        </r>
      </text>
    </comment>
    <comment ref="BA71" authorId="0">
      <text>
        <r>
          <rPr>
            <b/>
            <sz val="9"/>
            <color indexed="81"/>
            <rFont val="Tahoma"/>
            <family val="2"/>
          </rPr>
          <t>22 TC st</t>
        </r>
      </text>
    </comment>
    <comment ref="L72" authorId="0">
      <text>
        <r>
          <rPr>
            <b/>
            <sz val="9"/>
            <color indexed="81"/>
            <rFont val="Tahoma"/>
            <family val="2"/>
          </rPr>
          <t>013 CC CMT8 đào
007 CC CMT8 đào</t>
        </r>
      </text>
    </comment>
    <comment ref="T72" authorId="0">
      <text>
        <r>
          <rPr>
            <b/>
            <sz val="9"/>
            <color indexed="81"/>
            <rFont val="Tahoma"/>
            <family val="2"/>
          </rPr>
          <t>162B/5 TC,262/4/46 nguyễn thái bình đào
cc hoàng hoa thám 3 lô B đào ko bể</t>
        </r>
      </text>
    </comment>
    <comment ref="AJ72" authorId="0">
      <text>
        <r>
          <rPr>
            <b/>
            <sz val="9"/>
            <color indexed="81"/>
            <rFont val="Tahoma"/>
            <family val="2"/>
          </rPr>
          <t>009 CC CMT8 đào</t>
        </r>
      </text>
    </comment>
    <comment ref="L73" authorId="0">
      <text>
        <r>
          <rPr>
            <b/>
            <sz val="9"/>
            <color indexed="81"/>
            <rFont val="Tahoma"/>
            <family val="2"/>
          </rPr>
          <t xml:space="preserve">6 đường B6 đào
</t>
        </r>
      </text>
    </comment>
    <comment ref="P73" authorId="0">
      <text>
        <r>
          <rPr>
            <b/>
            <sz val="9"/>
            <color indexed="81"/>
            <rFont val="Tahoma"/>
            <family val="2"/>
          </rPr>
          <t>92 nguyễn minh hoàng đào</t>
        </r>
        <r>
          <rPr>
            <sz val="9"/>
            <color indexed="81"/>
            <rFont val="Tahoma"/>
            <family val="2"/>
          </rPr>
          <t xml:space="preserve">
34 phan bá phiến đào</t>
        </r>
      </text>
    </comment>
    <comment ref="Q73" authorId="0">
      <text>
        <r>
          <rPr>
            <b/>
            <sz val="9"/>
            <color indexed="81"/>
            <rFont val="Tahoma"/>
            <family val="2"/>
          </rPr>
          <t>2/9 quách văn tuấn st</t>
        </r>
      </text>
    </comment>
    <comment ref="U73" authorId="0">
      <text>
        <r>
          <rPr>
            <b/>
            <sz val="9"/>
            <color indexed="81"/>
            <rFont val="Tahoma"/>
            <family val="2"/>
          </rPr>
          <t>3A đường C3 st
134/8A Hoàng Hoa Thám xì khóa góc st</t>
        </r>
      </text>
    </comment>
    <comment ref="Y73" authorId="0">
      <text>
        <r>
          <rPr>
            <b/>
            <sz val="9"/>
            <color indexed="81"/>
            <rFont val="Tahoma"/>
            <family val="2"/>
          </rPr>
          <t>2 đường B6 OC
169 cộng hòa st
94 nguyễn minh hoàng oc</t>
        </r>
      </text>
    </comment>
    <comment ref="AC73" authorId="0">
      <text>
        <r>
          <rPr>
            <b/>
            <sz val="9"/>
            <color indexed="81"/>
            <rFont val="Tahoma"/>
            <family val="2"/>
          </rPr>
          <t>122A hoàng hoa thám st
37/2B/9 đường C18 st</t>
        </r>
      </text>
    </comment>
    <comment ref="AF73" authorId="0">
      <text>
        <r>
          <rPr>
            <b/>
            <sz val="9"/>
            <color indexed="81"/>
            <rFont val="Tahoma"/>
            <family val="2"/>
          </rPr>
          <t>43,47 Đường A4 đào
94 nguyễn minh hoàng đào</t>
        </r>
      </text>
    </comment>
    <comment ref="AG73" authorId="0">
      <text>
        <r>
          <rPr>
            <b/>
            <sz val="9"/>
            <color indexed="81"/>
            <rFont val="Tahoma"/>
            <family val="2"/>
          </rPr>
          <t>17 nguyễn thế lộc tét ống 50 st</t>
        </r>
      </text>
    </comment>
    <comment ref="AO73" authorId="0">
      <text>
        <r>
          <rPr>
            <b/>
            <sz val="9"/>
            <color indexed="81"/>
            <rFont val="Tahoma"/>
            <family val="2"/>
          </rPr>
          <t>49 hoàng hoa thám st</t>
        </r>
      </text>
    </comment>
    <comment ref="AS73" authorId="0">
      <text>
        <r>
          <rPr>
            <b/>
            <sz val="9"/>
            <color indexed="81"/>
            <rFont val="Tahoma"/>
            <family val="2"/>
          </rPr>
          <t>119 CH st
55 phan bá phiến st
53 phan bá phiến st</t>
        </r>
      </text>
    </comment>
    <comment ref="AT73" authorId="0">
      <text>
        <r>
          <rPr>
            <b/>
            <sz val="9"/>
            <color indexed="81"/>
            <rFont val="Tahoma"/>
            <family val="2"/>
          </rPr>
          <t>53 phan bá phiến ps</t>
        </r>
      </text>
    </comment>
    <comment ref="AG74" authorId="0">
      <text>
        <r>
          <rPr>
            <b/>
            <sz val="9"/>
            <color indexed="81"/>
            <rFont val="Tahoma"/>
            <family val="2"/>
          </rPr>
          <t>304/33 TC st</t>
        </r>
      </text>
    </comment>
    <comment ref="AO74" authorId="0">
      <text>
        <r>
          <rPr>
            <b/>
            <sz val="9"/>
            <color indexed="81"/>
            <rFont val="Tahoma"/>
            <family val="2"/>
          </rPr>
          <t>23/28 đồng xoài st
42/6/5A đồng xoài st</t>
        </r>
      </text>
    </comment>
    <comment ref="AR74" authorId="0">
      <text>
        <r>
          <rPr>
            <b/>
            <sz val="9"/>
            <color indexed="81"/>
            <rFont val="Tahoma"/>
            <family val="2"/>
          </rPr>
          <t>1 bình giã nổi ktl ko bể</t>
        </r>
      </text>
    </comment>
    <comment ref="AS74" authorId="0">
      <text>
        <r>
          <rPr>
            <b/>
            <sz val="9"/>
            <color indexed="81"/>
            <rFont val="Tahoma"/>
            <family val="2"/>
          </rPr>
          <t>kế 1A bình giã nt sửa</t>
        </r>
      </text>
    </comment>
    <comment ref="AV74" authorId="0">
      <text>
        <r>
          <rPr>
            <b/>
            <sz val="9"/>
            <color indexed="81"/>
            <rFont val="Tahoma"/>
            <family val="2"/>
          </rPr>
          <t>20 bình giã đào</t>
        </r>
      </text>
    </comment>
    <comment ref="M75" authorId="0">
      <text>
        <r>
          <rPr>
            <b/>
            <sz val="9"/>
            <color indexed="81"/>
            <rFont val="Tahoma"/>
            <family val="2"/>
          </rPr>
          <t>53 núi thành sửa dạng TB
2/2A núi thành a chánh báo đã làm rùi</t>
        </r>
      </text>
    </comment>
    <comment ref="U75" authorId="0">
      <text>
        <r>
          <rPr>
            <b/>
            <sz val="9"/>
            <color indexed="81"/>
            <rFont val="Tahoma"/>
            <family val="2"/>
          </rPr>
          <t>20/21/11 núi thành st</t>
        </r>
      </text>
    </comment>
    <comment ref="AG75" authorId="0">
      <text>
        <r>
          <rPr>
            <b/>
            <sz val="9"/>
            <color indexed="81"/>
            <rFont val="Tahoma"/>
            <family val="2"/>
          </rPr>
          <t>2 Ấp Bắc st
2/2 núi thành sửa dạng tb
23 núi thành st</t>
        </r>
      </text>
    </comment>
    <comment ref="AK75" authorId="0">
      <text>
        <r>
          <rPr>
            <b/>
            <sz val="9"/>
            <color indexed="81"/>
            <rFont val="Tahoma"/>
            <family val="2"/>
          </rPr>
          <t>20/21/1 núi thành st</t>
        </r>
      </text>
    </comment>
    <comment ref="AO75" authorId="0">
      <text>
        <r>
          <rPr>
            <b/>
            <sz val="9"/>
            <color indexed="81"/>
            <rFont val="Tahoma"/>
            <family val="2"/>
          </rPr>
          <t>14/1-3 bàu bàng st
2E ấp bắc st</t>
        </r>
      </text>
    </comment>
    <comment ref="AW75" authorId="0">
      <text>
        <r>
          <rPr>
            <b/>
            <sz val="9"/>
            <color indexed="81"/>
            <rFont val="Tahoma"/>
            <family val="2"/>
          </rPr>
          <t>61/13 bình giã st</t>
        </r>
      </text>
    </comment>
    <comment ref="BA75" authorId="0">
      <text>
        <r>
          <rPr>
            <b/>
            <sz val="9"/>
            <color indexed="81"/>
            <rFont val="Tahoma"/>
            <family val="2"/>
          </rPr>
          <t>2/13 bàu bàng bít tạm
320/3 TC st
320/3 TC da sửa</t>
        </r>
      </text>
    </comment>
    <comment ref="I76" authorId="0">
      <text>
        <r>
          <rPr>
            <b/>
            <sz val="9"/>
            <color indexed="81"/>
            <rFont val="Tahoma"/>
            <family val="2"/>
          </rPr>
          <t>560/1 TC ST</t>
        </r>
      </text>
    </comment>
    <comment ref="T76" authorId="0">
      <text>
        <r>
          <rPr>
            <b/>
            <sz val="9"/>
            <color indexed="81"/>
            <rFont val="Tahoma"/>
            <family val="2"/>
          </rPr>
          <t>560/11,560/12,560/13 Trường Chinh kt lại ko bể
73/4 tân hải,đầu hẻm 596 TC(ĐH 27)TKTQ đào ko bể</t>
        </r>
      </text>
    </comment>
    <comment ref="U76" authorId="0">
      <text>
        <r>
          <rPr>
            <b/>
            <sz val="9"/>
            <color indexed="81"/>
            <rFont val="Tahoma"/>
            <family val="2"/>
          </rPr>
          <t>111/43 tân hải st
560/33 TC st</t>
        </r>
      </text>
    </comment>
    <comment ref="X76" authorId="0">
      <text>
        <r>
          <rPr>
            <b/>
            <sz val="9"/>
            <color indexed="81"/>
            <rFont val="Tahoma"/>
            <family val="2"/>
          </rPr>
          <t>8 tân hải đào</t>
        </r>
      </text>
    </comment>
    <comment ref="Y76" authorId="0">
      <text>
        <r>
          <rPr>
            <b/>
            <sz val="9"/>
            <color indexed="81"/>
            <rFont val="Tahoma"/>
            <family val="2"/>
          </rPr>
          <t>662 TC st
560/27 TC st
383E Cộng Hòa st
56 tân hải OC</t>
        </r>
      </text>
    </comment>
    <comment ref="AB76" authorId="0">
      <text>
        <r>
          <rPr>
            <b/>
            <sz val="9"/>
            <color indexed="81"/>
            <rFont val="Tahoma"/>
            <family val="2"/>
          </rPr>
          <t>385 cộng hòa
1C,52 Tân Hải đào</t>
        </r>
      </text>
    </comment>
    <comment ref="AC76" authorId="0">
      <text>
        <r>
          <rPr>
            <b/>
            <sz val="9"/>
            <color indexed="81"/>
            <rFont val="Tahoma"/>
            <family val="2"/>
          </rPr>
          <t>556 TC st
570 TC st
45 tân hải st
512/8 TC st
664,632,628,626 TC ST
640/17 TC sửa dạng tb</t>
        </r>
      </text>
    </comment>
    <comment ref="AF76" authorId="0">
      <text>
        <r>
          <rPr>
            <b/>
            <sz val="9"/>
            <color indexed="81"/>
            <rFont val="Tahoma"/>
            <family val="2"/>
          </rPr>
          <t>79 tân hải đào
560 TC xì van xiết lại tính ko bể
560/8 TC đào
660A TC đào
576 TC đào
612 TC đào</t>
        </r>
      </text>
    </comment>
    <comment ref="AO76" authorId="0">
      <text>
        <r>
          <rPr>
            <b/>
            <sz val="9"/>
            <color indexed="81"/>
            <rFont val="Tahoma"/>
            <family val="2"/>
          </rPr>
          <t>463-465 CH st
536 TC st
624 TC st</t>
        </r>
      </text>
    </comment>
    <comment ref="AR76" authorId="0">
      <text>
        <r>
          <rPr>
            <b/>
            <sz val="9"/>
            <color indexed="81"/>
            <rFont val="Tahoma"/>
            <family val="2"/>
          </rPr>
          <t>111/7 tân hải đào, 560/13 trường chinh ko đào</t>
        </r>
      </text>
    </comment>
    <comment ref="AS76" authorId="0">
      <text>
        <r>
          <rPr>
            <b/>
            <sz val="9"/>
            <color indexed="81"/>
            <rFont val="Tahoma"/>
            <family val="2"/>
          </rPr>
          <t>5A tân kỳ tân quý st</t>
        </r>
      </text>
    </comment>
    <comment ref="AV76" authorId="0">
      <text>
        <r>
          <rPr>
            <b/>
            <sz val="9"/>
            <color indexed="81"/>
            <rFont val="Tahoma"/>
            <family val="2"/>
          </rPr>
          <t>7 TKTQ đào
27 TKTQ đào</t>
        </r>
      </text>
    </comment>
    <comment ref="AW76" authorId="0">
      <text>
        <r>
          <rPr>
            <b/>
            <sz val="9"/>
            <color indexed="81"/>
            <rFont val="Tahoma"/>
            <family val="2"/>
          </rPr>
          <t>9 tân kỳ tân quý st</t>
        </r>
      </text>
    </comment>
    <comment ref="BA76" authorId="0">
      <text>
        <r>
          <rPr>
            <b/>
            <sz val="9"/>
            <color indexed="81"/>
            <rFont val="Tahoma"/>
            <family val="2"/>
          </rPr>
          <t>512/1/9 TC st
640/21 TC st
GL TC-TKTQ st</t>
        </r>
      </text>
    </comment>
    <comment ref="BB76" authorId="0">
      <text>
        <r>
          <rPr>
            <b/>
            <sz val="9"/>
            <color indexed="81"/>
            <rFont val="Tahoma"/>
            <family val="2"/>
          </rPr>
          <t>GL Trường Chinh-Tân Kỳ Tân Quý tháng 1/2017</t>
        </r>
      </text>
    </comment>
    <comment ref="I77" authorId="0">
      <text>
        <r>
          <rPr>
            <b/>
            <sz val="9"/>
            <color indexed="81"/>
            <rFont val="Tahoma"/>
            <family val="2"/>
          </rPr>
          <t>531 TC ST
92/11 ba vân st
86 ba vân tét ống 50</t>
        </r>
      </text>
    </comment>
    <comment ref="J77" authorId="0">
      <text>
        <r>
          <rPr>
            <b/>
            <sz val="9"/>
            <color indexed="81"/>
            <rFont val="Tahoma"/>
            <family val="2"/>
          </rPr>
          <t>405/16/9 TC ps</t>
        </r>
      </text>
    </comment>
    <comment ref="L77" authorId="0">
      <text>
        <r>
          <rPr>
            <b/>
            <sz val="9"/>
            <color indexed="81"/>
            <rFont val="Tahoma"/>
            <family val="2"/>
          </rPr>
          <t>1036 âu cơ kt lại ko bể</t>
        </r>
      </text>
    </comment>
    <comment ref="M77" authorId="0">
      <text>
        <r>
          <rPr>
            <b/>
            <sz val="9"/>
            <color indexed="81"/>
            <rFont val="Tahoma"/>
            <family val="2"/>
          </rPr>
          <t>66 ba vân st</t>
        </r>
      </text>
    </comment>
    <comment ref="P77" authorId="0">
      <text>
        <r>
          <rPr>
            <b/>
            <sz val="9"/>
            <color indexed="81"/>
            <rFont val="Tahoma"/>
            <family val="2"/>
          </rPr>
          <t>922 âu cơ kt lại ko bể</t>
        </r>
      </text>
    </comment>
    <comment ref="Q77" authorId="0">
      <text>
        <r>
          <rPr>
            <b/>
            <sz val="9"/>
            <color indexed="81"/>
            <rFont val="Tahoma"/>
            <family val="2"/>
          </rPr>
          <t>1068/5A âu cơ st
956/6/4 âu cơ sửa dạng tb
992 âu cơ,403 trường chinh st</t>
        </r>
      </text>
    </comment>
    <comment ref="T77" authorId="0">
      <text>
        <r>
          <rPr>
            <b/>
            <sz val="9"/>
            <color indexed="81"/>
            <rFont val="Tahoma"/>
            <family val="2"/>
          </rPr>
          <t>956/6/6 âu cơ đào ko bể</t>
        </r>
      </text>
    </comment>
    <comment ref="U77" authorId="0">
      <text>
        <r>
          <rPr>
            <b/>
            <sz val="9"/>
            <color indexed="81"/>
            <rFont val="Tahoma"/>
            <family val="2"/>
          </rPr>
          <t>984 âu cơ sửa dạng tb ngày 23/3/2016 OC
152 TCĐịnh st
405/11 TC sửa dạng tb</t>
        </r>
      </text>
    </comment>
    <comment ref="V77" authorId="0">
      <text>
        <r>
          <rPr>
            <b/>
            <sz val="9"/>
            <color indexed="81"/>
            <rFont val="Tahoma"/>
            <family val="2"/>
          </rPr>
          <t>405/16/10 TC ps</t>
        </r>
      </text>
    </comment>
    <comment ref="W77" authorId="0">
      <text>
        <r>
          <rPr>
            <b/>
            <sz val="9"/>
            <color indexed="81"/>
            <rFont val="Tahoma"/>
            <family val="2"/>
          </rPr>
          <t>892A âu cơ st
894 âu cơ st</t>
        </r>
      </text>
    </comment>
    <comment ref="Y77" authorId="0">
      <text>
        <r>
          <rPr>
            <b/>
            <sz val="9"/>
            <color indexed="81"/>
            <rFont val="Tahoma"/>
            <family val="2"/>
          </rPr>
          <t>80/7/2 ba vân st
78 ba vân OC
1036,1034A âu cơ st
537 TC st
405/16/25 TC st</t>
        </r>
      </text>
    </comment>
    <comment ref="Z77" authorId="0">
      <text>
        <r>
          <rPr>
            <b/>
            <sz val="9"/>
            <color indexed="81"/>
            <rFont val="Tahoma"/>
            <family val="2"/>
          </rPr>
          <t>015 CC TSN</t>
        </r>
      </text>
    </comment>
    <comment ref="AA77" authorId="0">
      <text>
        <r>
          <rPr>
            <b/>
            <sz val="9"/>
            <color indexed="81"/>
            <rFont val="Tahoma"/>
            <family val="2"/>
          </rPr>
          <t>892A âu cơ st</t>
        </r>
      </text>
    </comment>
    <comment ref="AB77" authorId="0">
      <text>
        <r>
          <rPr>
            <b/>
            <sz val="9"/>
            <color indexed="81"/>
            <rFont val="Tahoma"/>
            <family val="2"/>
          </rPr>
          <t>405/24/36 TC đào</t>
        </r>
      </text>
    </comment>
    <comment ref="AC77" authorId="0">
      <text>
        <r>
          <rPr>
            <b/>
            <sz val="9"/>
            <color indexed="81"/>
            <rFont val="Tahoma"/>
            <family val="2"/>
          </rPr>
          <t>449/62/14 TC OC
511/29 TC st 
449/89/7/9 TC st 
1034A âu cơ st
1084 âu cơ st
1006/3 âu cơ sửa dạng tb</t>
        </r>
      </text>
    </comment>
    <comment ref="AE77" authorId="0">
      <text>
        <r>
          <rPr>
            <b/>
            <sz val="9"/>
            <color indexed="81"/>
            <rFont val="Tahoma"/>
            <family val="2"/>
          </rPr>
          <t>405/24/17 TC ST</t>
        </r>
      </text>
    </comment>
    <comment ref="AF77" authorId="0">
      <text>
        <r>
          <rPr>
            <b/>
            <sz val="9"/>
            <color indexed="81"/>
            <rFont val="Tahoma"/>
            <family val="2"/>
          </rPr>
          <t>968,944 âu cơ đào
952 âu cơ đào</t>
        </r>
      </text>
    </comment>
    <comment ref="AG77" authorId="0">
      <text>
        <r>
          <rPr>
            <b/>
            <sz val="9"/>
            <color indexed="81"/>
            <rFont val="Tahoma"/>
            <family val="2"/>
          </rPr>
          <t>94 TCĐ tb
101 Ba vân st
010 CC TSN OC</t>
        </r>
      </text>
    </comment>
    <comment ref="AK77" authorId="0">
      <text>
        <r>
          <rPr>
            <b/>
            <sz val="9"/>
            <color indexed="81"/>
            <rFont val="Tahoma"/>
            <family val="2"/>
          </rPr>
          <t>1034A âu cơ st
481/24 TC st
481/32 TC st</t>
        </r>
      </text>
    </comment>
    <comment ref="AO77" authorId="0">
      <text>
        <r>
          <rPr>
            <b/>
            <sz val="9"/>
            <color indexed="81"/>
            <rFont val="Tahoma"/>
            <family val="2"/>
          </rPr>
          <t>956/6 âu cơ st
1062 âu cơ st</t>
        </r>
      </text>
    </comment>
    <comment ref="AS77" authorId="0">
      <text>
        <r>
          <rPr>
            <b/>
            <sz val="9"/>
            <color indexed="81"/>
            <rFont val="Tahoma"/>
            <family val="2"/>
          </rPr>
          <t>1064 âu cơ nhà máy nước ngầm</t>
        </r>
      </text>
    </comment>
    <comment ref="AV77" authorId="0">
      <text>
        <r>
          <rPr>
            <b/>
            <sz val="9"/>
            <color indexed="81"/>
            <rFont val="Tahoma"/>
            <family val="2"/>
          </rPr>
          <t>990 âu cơ nổi ktl ko bể</t>
        </r>
      </text>
    </comment>
    <comment ref="BA77" authorId="0">
      <text>
        <r>
          <rPr>
            <b/>
            <sz val="9"/>
            <color indexed="81"/>
            <rFont val="Tahoma"/>
            <family val="2"/>
          </rPr>
          <t>2 TCĐ,127/40 ba vân st
1034A âu cơ st
449/23/36 TC st</t>
        </r>
      </text>
    </comment>
    <comment ref="BD77" authorId="0">
      <text>
        <r>
          <rPr>
            <b/>
            <sz val="9"/>
            <color indexed="81"/>
            <rFont val="Tahoma"/>
            <family val="2"/>
          </rPr>
          <t>1044A âu cơ đào</t>
        </r>
      </text>
    </comment>
    <comment ref="I78" authorId="0">
      <text>
        <r>
          <rPr>
            <b/>
            <sz val="9"/>
            <color indexed="81"/>
            <rFont val="Tahoma"/>
            <family val="2"/>
          </rPr>
          <t>67 nguyễn hồng đào st
371/38 TC ST</t>
        </r>
      </text>
    </comment>
    <comment ref="L78" authorId="0">
      <text>
        <r>
          <rPr>
            <b/>
            <sz val="9"/>
            <color indexed="81"/>
            <rFont val="Tahoma"/>
            <family val="2"/>
          </rPr>
          <t>371/25 TC ko bể ko đào</t>
        </r>
      </text>
    </comment>
    <comment ref="R78" authorId="0">
      <text>
        <r>
          <rPr>
            <b/>
            <sz val="9"/>
            <color indexed="81"/>
            <rFont val="Tahoma"/>
            <family val="2"/>
          </rPr>
          <t xml:space="preserve">337/12-14-16 truong chinh ps
50/11 đồng đen
34/13 đồng đen ps
</t>
        </r>
      </text>
    </comment>
    <comment ref="T78" authorId="0">
      <text>
        <r>
          <rPr>
            <b/>
            <sz val="9"/>
            <color indexed="81"/>
            <rFont val="Tahoma"/>
            <family val="2"/>
          </rPr>
          <t>68/8 đồng đen kt lại không bể
337/41 TC kt lại không bể</t>
        </r>
      </text>
    </comment>
    <comment ref="U78" authorId="0">
      <text>
        <r>
          <rPr>
            <b/>
            <sz val="9"/>
            <color indexed="81"/>
            <rFont val="Tahoma"/>
            <family val="2"/>
          </rPr>
          <t>277/48 TC ST
89/40/4 nguyễn hồng đào st</t>
        </r>
      </text>
    </comment>
    <comment ref="V78" authorId="0">
      <text>
        <r>
          <rPr>
            <b/>
            <sz val="9"/>
            <color indexed="81"/>
            <rFont val="Tahoma"/>
            <family val="2"/>
          </rPr>
          <t>277/16 TC ps</t>
        </r>
      </text>
    </comment>
    <comment ref="W78" authorId="0">
      <text>
        <r>
          <rPr>
            <b/>
            <sz val="9"/>
            <color indexed="81"/>
            <rFont val="Tahoma"/>
            <family val="2"/>
          </rPr>
          <t>271/8 TC st</t>
        </r>
      </text>
    </comment>
    <comment ref="X78" authorId="0">
      <text>
        <r>
          <rPr>
            <b/>
            <sz val="9"/>
            <color indexed="81"/>
            <rFont val="Tahoma"/>
            <family val="2"/>
          </rPr>
          <t>277/41 TC đào ko bể
271/6 TC đào ko bể
46/3A ĐĐ đào
74/29 đồng đen đào ko bể
89/40/11 nguyễn hồng đào kt lại ko bể
64/2 đồng đen đào</t>
        </r>
      </text>
    </comment>
    <comment ref="Y78" authorId="0">
      <text>
        <r>
          <rPr>
            <b/>
            <sz val="9"/>
            <color indexed="81"/>
            <rFont val="Tahoma"/>
            <family val="2"/>
          </rPr>
          <t>19 nguyễn hồng đào st
89/40/36 nguyễn hồng đào st
35B nguyễn hồng đào st
89/40/18 nguyễn hồng đào st</t>
        </r>
      </text>
    </comment>
    <comment ref="Z78" authorId="0">
      <text>
        <r>
          <rPr>
            <b/>
            <sz val="9"/>
            <color indexed="81"/>
            <rFont val="Tahoma"/>
            <family val="2"/>
          </rPr>
          <t>291/86 TC ps</t>
        </r>
      </text>
    </comment>
    <comment ref="AB78" authorId="0">
      <text>
        <r>
          <rPr>
            <b/>
            <sz val="9"/>
            <color indexed="81"/>
            <rFont val="Tahoma"/>
            <family val="2"/>
          </rPr>
          <t>89/37/7 nguyễn hồng đào đào</t>
        </r>
      </text>
    </comment>
    <comment ref="AC78" authorId="0">
      <text>
        <r>
          <rPr>
            <b/>
            <sz val="9"/>
            <color indexed="81"/>
            <rFont val="Tahoma"/>
            <family val="2"/>
          </rPr>
          <t>46 đồng đen st
74/47 đồng đen st
49/1 Ba vân st
89/40/37 nguyễn hồng đào st
89/37/45 nguyễn hồng đào st
265 TC st</t>
        </r>
      </text>
    </comment>
    <comment ref="AF78" authorId="0">
      <text>
        <r>
          <rPr>
            <b/>
            <sz val="9"/>
            <color indexed="81"/>
            <rFont val="Tahoma"/>
            <family val="2"/>
          </rPr>
          <t>89/37/18 nguyễn hồng đào đào</t>
        </r>
      </text>
    </comment>
    <comment ref="AG78" authorId="0">
      <text>
        <r>
          <rPr>
            <b/>
            <sz val="9"/>
            <color indexed="81"/>
            <rFont val="Tahoma"/>
            <family val="2"/>
          </rPr>
          <t>273 TC OC
53/7 nguyễn hồng đào sửa dạng tb
59 nguyễn hồng đào st
75-77 ba vân st
38/11 đồng đen st
59 nguyễn hồng đào st
51 nguyễn hồng đào st
337/23 TC st
371/12/2 TC st</t>
        </r>
      </text>
    </comment>
    <comment ref="AH78" authorId="0">
      <text>
        <r>
          <rPr>
            <b/>
            <sz val="9"/>
            <color indexed="81"/>
            <rFont val="Tahoma"/>
            <family val="2"/>
          </rPr>
          <t>397A TC ps</t>
        </r>
      </text>
    </comment>
    <comment ref="AI78" authorId="0">
      <text>
        <r>
          <rPr>
            <b/>
            <sz val="9"/>
            <color indexed="81"/>
            <rFont val="Tahoma"/>
            <family val="2"/>
          </rPr>
          <t>265 TC</t>
        </r>
      </text>
    </comment>
    <comment ref="AJ78" authorId="0">
      <text>
        <r>
          <rPr>
            <b/>
            <sz val="9"/>
            <color indexed="81"/>
            <rFont val="Tahoma"/>
            <family val="2"/>
          </rPr>
          <t>341 TC st
269 TC</t>
        </r>
      </text>
    </comment>
    <comment ref="AK78" authorId="0">
      <text>
        <r>
          <rPr>
            <b/>
            <sz val="9"/>
            <color indexed="81"/>
            <rFont val="Tahoma"/>
            <family val="2"/>
          </rPr>
          <t>269 TC st</t>
        </r>
      </text>
    </comment>
    <comment ref="AW78" authorId="0">
      <text>
        <r>
          <rPr>
            <b/>
            <sz val="9"/>
            <color indexed="81"/>
            <rFont val="Tahoma"/>
            <family val="2"/>
          </rPr>
          <t>29 Trương Công Định st</t>
        </r>
      </text>
    </comment>
    <comment ref="AX78" authorId="0">
      <text>
        <r>
          <rPr>
            <b/>
            <sz val="9"/>
            <color indexed="81"/>
            <rFont val="Tahoma"/>
            <family val="2"/>
          </rPr>
          <t>68/29 ĐĐ ps</t>
        </r>
      </text>
    </comment>
    <comment ref="BA78" authorId="0">
      <text>
        <r>
          <rPr>
            <b/>
            <sz val="9"/>
            <color indexed="81"/>
            <rFont val="Tahoma"/>
            <family val="2"/>
          </rPr>
          <t>GL TC-TCĐ OC
81/23 NHĐ ko thay đai
82 NHĐ st
395 TC st</t>
        </r>
      </text>
    </comment>
    <comment ref="BD78" authorId="0">
      <text>
        <r>
          <rPr>
            <b/>
            <sz val="9"/>
            <color indexed="81"/>
            <rFont val="Tahoma"/>
            <family val="2"/>
          </rPr>
          <t>325 TC đào</t>
        </r>
      </text>
    </comment>
    <comment ref="G80" authorId="0">
      <text>
        <r>
          <rPr>
            <b/>
            <sz val="9"/>
            <color indexed="81"/>
            <rFont val="Tahoma"/>
            <family val="2"/>
          </rPr>
          <t>54B trung lang cấm đào
13A trung lang cấm đào</t>
        </r>
      </text>
    </comment>
    <comment ref="I80" authorId="0">
      <text>
        <r>
          <rPr>
            <b/>
            <sz val="9"/>
            <color indexed="81"/>
            <rFont val="Tahoma"/>
            <family val="2"/>
          </rPr>
          <t>133 đồng đen st
48 trần mai ninh st</t>
        </r>
      </text>
    </comment>
    <comment ref="L80" authorId="0">
      <text>
        <r>
          <rPr>
            <b/>
            <sz val="9"/>
            <color indexed="81"/>
            <rFont val="Tahoma"/>
            <family val="2"/>
          </rPr>
          <t>13A trung lang đào</t>
        </r>
      </text>
    </comment>
    <comment ref="M80" authorId="0">
      <text>
        <r>
          <rPr>
            <b/>
            <sz val="9"/>
            <color indexed="81"/>
            <rFont val="Tahoma"/>
            <family val="2"/>
          </rPr>
          <t>108/17 trần mai ninh st
33/6B trung lang sửa dạng TB</t>
        </r>
      </text>
    </comment>
    <comment ref="Q80" authorId="0">
      <text>
        <r>
          <rPr>
            <b/>
            <sz val="9"/>
            <color indexed="81"/>
            <rFont val="Tahoma"/>
            <family val="2"/>
          </rPr>
          <t>54B trung lang st</t>
        </r>
      </text>
    </comment>
    <comment ref="T80" authorId="0">
      <text>
        <r>
          <rPr>
            <b/>
            <sz val="9"/>
            <color indexed="81"/>
            <rFont val="Tahoma"/>
            <family val="2"/>
          </rPr>
          <t>241 TC tu bổ báo ko bể ngày 2/2/2016</t>
        </r>
      </text>
    </comment>
    <comment ref="U80" authorId="0">
      <text>
        <r>
          <rPr>
            <b/>
            <sz val="9"/>
            <color indexed="81"/>
            <rFont val="Tahoma"/>
            <family val="2"/>
          </rPr>
          <t>33/17 trung lang sửa dạng tb ngày 19,20/03/2016
273/6 bàu cát st</t>
        </r>
      </text>
    </comment>
    <comment ref="V80" authorId="0">
      <text>
        <r>
          <rPr>
            <b/>
            <sz val="9"/>
            <color indexed="81"/>
            <rFont val="Tahoma"/>
            <family val="2"/>
          </rPr>
          <t>77/32/13 lê lai ps
13/11 đồng đen ps</t>
        </r>
      </text>
    </comment>
    <comment ref="Y80" authorId="0">
      <text>
        <r>
          <rPr>
            <b/>
            <sz val="9"/>
            <color indexed="81"/>
            <rFont val="Tahoma"/>
            <family val="2"/>
          </rPr>
          <t>319 bàu cát st
175 TC lủng ống 280</t>
        </r>
      </text>
    </comment>
    <comment ref="AC80" authorId="0">
      <text>
        <r>
          <rPr>
            <b/>
            <sz val="9"/>
            <color indexed="81"/>
            <rFont val="Tahoma"/>
            <family val="2"/>
          </rPr>
          <t>60/21 Trần Mai Ninh st</t>
        </r>
      </text>
    </comment>
    <comment ref="AF80" authorId="0">
      <text>
        <r>
          <rPr>
            <b/>
            <sz val="9"/>
            <color indexed="81"/>
            <rFont val="Tahoma"/>
            <family val="2"/>
          </rPr>
          <t>315 bàu cát đào</t>
        </r>
      </text>
    </comment>
    <comment ref="AO80" authorId="0">
      <text>
        <r>
          <rPr>
            <b/>
            <sz val="9"/>
            <color indexed="81"/>
            <rFont val="Tahoma"/>
            <family val="2"/>
          </rPr>
          <t>97 TC OC
111 TC st</t>
        </r>
      </text>
    </comment>
    <comment ref="AR80" authorId="0">
      <text>
        <r>
          <rPr>
            <b/>
            <sz val="9"/>
            <color indexed="81"/>
            <rFont val="Tahoma"/>
            <family val="2"/>
          </rPr>
          <t>17/16 đồng đen bể ống trong
144 trần mai ninh tính ko bể
57/4 đồng đen kt lại ko bể</t>
        </r>
      </text>
    </comment>
    <comment ref="AS80" authorId="0">
      <text>
        <r>
          <rPr>
            <b/>
            <sz val="9"/>
            <color indexed="81"/>
            <rFont val="Tahoma"/>
            <family val="2"/>
          </rPr>
          <t>111 TC gian lận
43 đồng đen st</t>
        </r>
      </text>
    </comment>
    <comment ref="AW80" authorId="0">
      <text>
        <r>
          <rPr>
            <b/>
            <sz val="9"/>
            <color indexed="81"/>
            <rFont val="Tahoma"/>
            <family val="2"/>
          </rPr>
          <t>273/3 bàu cát st
99 Trường Chinh OC</t>
        </r>
      </text>
    </comment>
    <comment ref="AY80" authorId="0">
      <text>
        <r>
          <rPr>
            <b/>
            <sz val="9"/>
            <color indexed="81"/>
            <rFont val="Tahoma"/>
            <family val="2"/>
          </rPr>
          <t>273/6 bàu cát</t>
        </r>
      </text>
    </comment>
    <comment ref="AZ80" authorId="0">
      <text>
        <r>
          <rPr>
            <b/>
            <sz val="9"/>
            <color indexed="81"/>
            <rFont val="Tahoma"/>
            <family val="2"/>
          </rPr>
          <t>49-49B lê lai đào</t>
        </r>
      </text>
    </comment>
    <comment ref="BA80" authorId="0">
      <text>
        <r>
          <rPr>
            <b/>
            <sz val="9"/>
            <color indexed="81"/>
            <rFont val="Tahoma"/>
            <family val="2"/>
          </rPr>
          <t>157/25 TC st</t>
        </r>
      </text>
    </comment>
    <comment ref="U81" authorId="0">
      <text>
        <r>
          <rPr>
            <b/>
            <sz val="9"/>
            <color indexed="81"/>
            <rFont val="Tahoma"/>
            <family val="2"/>
          </rPr>
          <t>47/9 TC st
17 TC st</t>
        </r>
      </text>
    </comment>
    <comment ref="AJ81" authorId="0">
      <text>
        <r>
          <rPr>
            <b/>
            <sz val="9"/>
            <color indexed="81"/>
            <rFont val="Tahoma"/>
            <family val="2"/>
          </rPr>
          <t>47/5 TC ktl ko bể</t>
        </r>
      </text>
    </comment>
    <comment ref="AK81" authorId="0">
      <text>
        <r>
          <rPr>
            <b/>
            <sz val="9"/>
            <color indexed="81"/>
            <rFont val="Tahoma"/>
            <family val="2"/>
          </rPr>
          <t>tb đã dời đồng hồ ngày 21,22/07/2016 hết bể</t>
        </r>
      </text>
    </comment>
    <comment ref="AS81" authorId="0">
      <text>
        <r>
          <rPr>
            <b/>
            <sz val="9"/>
            <color indexed="81"/>
            <rFont val="Tahoma"/>
            <family val="2"/>
          </rPr>
          <t>102 Năm Châu st</t>
        </r>
      </text>
    </comment>
    <comment ref="AZ81" authorId="0">
      <text>
        <r>
          <rPr>
            <b/>
            <sz val="9"/>
            <color indexed="81"/>
            <rFont val="Tahoma"/>
            <family val="2"/>
          </rPr>
          <t>4 nguyễn bá tòng đào</t>
        </r>
      </text>
    </comment>
    <comment ref="Q82" authorId="0">
      <text>
        <r>
          <rPr>
            <b/>
            <sz val="9"/>
            <color indexed="81"/>
            <rFont val="Tahoma"/>
            <family val="2"/>
          </rPr>
          <t>11 võ thành trang TB
6A võ thành trang TB
1129 lạc long quân st
339 bàu cát st</t>
        </r>
      </text>
    </comment>
    <comment ref="U82" authorId="0">
      <text>
        <r>
          <rPr>
            <b/>
            <sz val="9"/>
            <color indexed="81"/>
            <rFont val="Tahoma"/>
            <family val="2"/>
          </rPr>
          <t>25 tái thiết st
66/8B tái thiết st</t>
        </r>
      </text>
    </comment>
    <comment ref="V82" authorId="0">
      <text>
        <r>
          <rPr>
            <b/>
            <sz val="9"/>
            <color indexed="81"/>
            <rFont val="Tahoma"/>
            <family val="2"/>
          </rPr>
          <t>89 VTT ps</t>
        </r>
      </text>
    </comment>
    <comment ref="X82" authorId="0">
      <text>
        <r>
          <rPr>
            <b/>
            <sz val="9"/>
            <color indexed="81"/>
            <rFont val="Tahoma"/>
            <family val="2"/>
          </rPr>
          <t>66/8C LBB đào</t>
        </r>
      </text>
    </comment>
    <comment ref="AV82" authorId="0">
      <text>
        <r>
          <rPr>
            <b/>
            <sz val="9"/>
            <color indexed="81"/>
            <rFont val="Tahoma"/>
            <family val="2"/>
          </rPr>
          <t>125 võ thành trang nổi ktl</t>
        </r>
      </text>
    </comment>
    <comment ref="AW82" authorId="0">
      <text>
        <r>
          <rPr>
            <b/>
            <sz val="9"/>
            <color indexed="81"/>
            <rFont val="Tahoma"/>
            <family val="2"/>
          </rPr>
          <t>335 BC OC ps</t>
        </r>
      </text>
    </comment>
    <comment ref="AX82" authorId="0">
      <text>
        <r>
          <rPr>
            <b/>
            <sz val="9"/>
            <color indexed="81"/>
            <rFont val="Tahoma"/>
            <family val="2"/>
          </rPr>
          <t>335 BC ps</t>
        </r>
      </text>
    </comment>
    <comment ref="BA82" authorId="0">
      <text>
        <r>
          <rPr>
            <b/>
            <sz val="9"/>
            <color indexed="81"/>
            <rFont val="Tahoma"/>
            <family val="2"/>
          </rPr>
          <t>339 BC st</t>
        </r>
      </text>
    </comment>
    <comment ref="I83" authorId="0">
      <text>
        <r>
          <rPr>
            <b/>
            <sz val="9"/>
            <color indexed="81"/>
            <rFont val="Tahoma"/>
            <family val="2"/>
          </rPr>
          <t>736 âu cơ st</t>
        </r>
      </text>
    </comment>
    <comment ref="Q83" authorId="0">
      <text>
        <r>
          <rPr>
            <b/>
            <sz val="9"/>
            <color indexed="81"/>
            <rFont val="Tahoma"/>
            <family val="2"/>
          </rPr>
          <t>792 âu cơ TB
9 bàu cát 4 TBST, 9 bàu cát 4 XL thay,7 bàu cát 4 XLST</t>
        </r>
      </text>
    </comment>
    <comment ref="AB83" authorId="0">
      <text>
        <r>
          <rPr>
            <b/>
            <sz val="9"/>
            <color indexed="81"/>
            <rFont val="Tahoma"/>
            <family val="2"/>
          </rPr>
          <t>772 âu cơ nổi kt lại ko bể</t>
        </r>
      </text>
    </comment>
    <comment ref="AF83" authorId="0">
      <text>
        <r>
          <rPr>
            <b/>
            <sz val="9"/>
            <color indexed="81"/>
            <rFont val="Tahoma"/>
            <family val="2"/>
          </rPr>
          <t>206/12 đồng đen ko đào</t>
        </r>
      </text>
    </comment>
    <comment ref="AJ83" authorId="0">
      <text>
        <r>
          <rPr>
            <b/>
            <sz val="9"/>
            <color indexed="81"/>
            <rFont val="Tahoma"/>
            <family val="2"/>
          </rPr>
          <t>778 âu cơ đào</t>
        </r>
      </text>
    </comment>
    <comment ref="AK83" authorId="0">
      <text>
        <r>
          <rPr>
            <b/>
            <sz val="9"/>
            <color indexed="81"/>
            <rFont val="Tahoma"/>
            <family val="2"/>
          </rPr>
          <t>800 âu cơ st</t>
        </r>
      </text>
    </comment>
    <comment ref="AS83" authorId="0">
      <text>
        <r>
          <rPr>
            <b/>
            <sz val="9"/>
            <color indexed="81"/>
            <rFont val="Tahoma"/>
            <family val="2"/>
          </rPr>
          <t>774 âu cơ st</t>
        </r>
      </text>
    </comment>
    <comment ref="BA83" authorId="0">
      <text>
        <r>
          <rPr>
            <b/>
            <sz val="9"/>
            <color indexed="81"/>
            <rFont val="Tahoma"/>
            <family val="2"/>
          </rPr>
          <t>41/1 bàu cát 9</t>
        </r>
      </text>
    </comment>
    <comment ref="G84" authorId="0">
      <text>
        <r>
          <rPr>
            <b/>
            <sz val="9"/>
            <color indexed="81"/>
            <rFont val="Tahoma"/>
            <family val="2"/>
          </rPr>
          <t>76 phạm phú thứ, 78 phạm phú thứ cấm đào</t>
        </r>
      </text>
    </comment>
    <comment ref="M84" authorId="0">
      <text>
        <r>
          <rPr>
            <b/>
            <sz val="9"/>
            <color indexed="81"/>
            <rFont val="Tahoma"/>
            <family val="2"/>
          </rPr>
          <t>76 phạm phú thứ st</t>
        </r>
      </text>
    </comment>
    <comment ref="P84" authorId="0">
      <text>
        <r>
          <rPr>
            <b/>
            <sz val="9"/>
            <color indexed="81"/>
            <rFont val="Tahoma"/>
            <family val="2"/>
          </rPr>
          <t>78 phạm phú thứ trùng với 76 phạm phú thứ ko đào</t>
        </r>
      </text>
    </comment>
    <comment ref="Q84" authorId="0">
      <text>
        <r>
          <rPr>
            <b/>
            <sz val="9"/>
            <color indexed="81"/>
            <rFont val="Tahoma"/>
            <family val="2"/>
          </rPr>
          <t>76 phạm phú thứ st</t>
        </r>
      </text>
    </comment>
    <comment ref="U84" authorId="0">
      <text>
        <r>
          <rPr>
            <b/>
            <sz val="9"/>
            <color indexed="81"/>
            <rFont val="Tahoma"/>
            <family val="2"/>
          </rPr>
          <t>72 phạm phú thứ sửa dạng tb</t>
        </r>
      </text>
    </comment>
    <comment ref="Y84" authorId="0">
      <text>
        <r>
          <rPr>
            <b/>
            <sz val="9"/>
            <color indexed="81"/>
            <rFont val="Tahoma"/>
            <family val="2"/>
          </rPr>
          <t>86 phạm phú thứ nối ống lại để nhà có nước</t>
        </r>
      </text>
    </comment>
    <comment ref="AC84" authorId="0">
      <text>
        <r>
          <rPr>
            <b/>
            <sz val="9"/>
            <color indexed="81"/>
            <rFont val="Tahoma"/>
            <family val="2"/>
          </rPr>
          <t>280 bàu cát st</t>
        </r>
      </text>
    </comment>
    <comment ref="AK84" authorId="0">
      <text>
        <r>
          <rPr>
            <b/>
            <sz val="9"/>
            <color indexed="81"/>
            <rFont val="Tahoma"/>
            <family val="2"/>
          </rPr>
          <t>308 bàu cát st</t>
        </r>
      </text>
    </comment>
    <comment ref="AO84" authorId="0">
      <text>
        <r>
          <rPr>
            <b/>
            <sz val="9"/>
            <color indexed="81"/>
            <rFont val="Tahoma"/>
            <family val="2"/>
          </rPr>
          <t>64 PPT tb</t>
        </r>
      </text>
    </comment>
    <comment ref="AS84" authorId="0">
      <text>
        <r>
          <rPr>
            <b/>
            <sz val="9"/>
            <color indexed="81"/>
            <rFont val="Tahoma"/>
            <family val="2"/>
          </rPr>
          <t>103 phạm phú thứ xì ống ko sử dụng
312 hồng lạc st
207 đồng đen st
250/54 bàu cát st</t>
        </r>
      </text>
    </comment>
    <comment ref="AV84" authorId="0">
      <text>
        <r>
          <rPr>
            <b/>
            <sz val="9"/>
            <color indexed="81"/>
            <rFont val="Tahoma"/>
            <family val="2"/>
          </rPr>
          <t>66/43 phan xào nam đào</t>
        </r>
      </text>
    </comment>
    <comment ref="AX84" authorId="0">
      <text>
        <r>
          <rPr>
            <b/>
            <sz val="9"/>
            <color indexed="81"/>
            <rFont val="Tahoma"/>
            <family val="2"/>
          </rPr>
          <t>288 HL ps</t>
        </r>
      </text>
    </comment>
    <comment ref="AZ84" authorId="0">
      <text>
        <r>
          <rPr>
            <b/>
            <sz val="9"/>
            <color indexed="81"/>
            <rFont val="Tahoma"/>
            <family val="2"/>
          </rPr>
          <t>104 PPT đào</t>
        </r>
      </text>
    </comment>
    <comment ref="BA84" authorId="0">
      <text>
        <r>
          <rPr>
            <b/>
            <sz val="9"/>
            <color indexed="81"/>
            <rFont val="Tahoma"/>
            <family val="2"/>
          </rPr>
          <t>113 phạm phú thứ st
88/36 phan xào nam st
104 phạm phú thứ st</t>
        </r>
      </text>
    </comment>
    <comment ref="G85" authorId="0">
      <text>
        <r>
          <rPr>
            <b/>
            <sz val="9"/>
            <color indexed="81"/>
            <rFont val="Tahoma"/>
            <family val="2"/>
          </rPr>
          <t>279 võ thành trang cấm đào</t>
        </r>
      </text>
    </comment>
    <comment ref="I85" authorId="0">
      <text>
        <r>
          <rPr>
            <b/>
            <sz val="9"/>
            <color indexed="81"/>
            <rFont val="Tahoma"/>
            <family val="2"/>
          </rPr>
          <t>973 lạc long quân xì ống ko sử dụng
303,256-258 võ thành trang st</t>
        </r>
      </text>
    </comment>
    <comment ref="J85" authorId="0">
      <text>
        <r>
          <rPr>
            <b/>
            <sz val="9"/>
            <color indexed="81"/>
            <rFont val="Tahoma"/>
            <family val="2"/>
          </rPr>
          <t>256-258 võ thành trang ps</t>
        </r>
      </text>
    </comment>
    <comment ref="T85" authorId="0">
      <text>
        <r>
          <rPr>
            <b/>
            <sz val="9"/>
            <color indexed="81"/>
            <rFont val="Tahoma"/>
            <family val="2"/>
          </rPr>
          <t>11/4 phạm phú thứ kt lại không bể
279 phạm phú thứ đào không bể
987/32/5/7 lạc long quân kt lại ko bể</t>
        </r>
      </text>
    </comment>
    <comment ref="U85" authorId="0">
      <text>
        <r>
          <rPr>
            <b/>
            <sz val="9"/>
            <color indexed="81"/>
            <rFont val="Tahoma"/>
            <family val="2"/>
          </rPr>
          <t>144/44A hồng lạc st
144/57 hồng lạc st</t>
        </r>
      </text>
    </comment>
    <comment ref="X85" authorId="0">
      <text>
        <r>
          <rPr>
            <b/>
            <sz val="9"/>
            <color indexed="81"/>
            <rFont val="Tahoma"/>
            <family val="2"/>
          </rPr>
          <t>945 LLQ đào
985/8,985/10 LLQ đào</t>
        </r>
      </text>
    </comment>
    <comment ref="Y85" authorId="0">
      <text>
        <r>
          <rPr>
            <b/>
            <sz val="9"/>
            <color indexed="81"/>
            <rFont val="Tahoma"/>
            <family val="2"/>
          </rPr>
          <t>88-90 hồng lạc xì ống ngánh ko sử dụng</t>
        </r>
      </text>
    </comment>
    <comment ref="AB85" authorId="0">
      <text>
        <r>
          <rPr>
            <b/>
            <sz val="9"/>
            <color indexed="81"/>
            <rFont val="Tahoma"/>
            <family val="2"/>
          </rPr>
          <t>279 phạm phú thứ đào</t>
        </r>
      </text>
    </comment>
    <comment ref="AC85" authorId="0">
      <text>
        <r>
          <rPr>
            <b/>
            <sz val="9"/>
            <color indexed="81"/>
            <rFont val="Tahoma"/>
            <family val="2"/>
          </rPr>
          <t>262 võ thành trang st</t>
        </r>
      </text>
    </comment>
    <comment ref="AK85" authorId="0">
      <text>
        <r>
          <rPr>
            <b/>
            <sz val="9"/>
            <color indexed="81"/>
            <rFont val="Tahoma"/>
            <family val="2"/>
          </rPr>
          <t>114 hông lạc st
1017/8Z llq st
273-275 VTT st</t>
        </r>
      </text>
    </comment>
    <comment ref="AO85" authorId="0">
      <text>
        <r>
          <rPr>
            <b/>
            <sz val="9"/>
            <color indexed="81"/>
            <rFont val="Tahoma"/>
            <family val="2"/>
          </rPr>
          <t>265 VTT st
989 LLQ st
1007/19 LLQ st
2-2A phạm phú thứ st</t>
        </r>
      </text>
    </comment>
    <comment ref="AR85" authorId="0">
      <text>
        <r>
          <rPr>
            <b/>
            <sz val="9"/>
            <color indexed="81"/>
            <rFont val="Tahoma"/>
            <family val="2"/>
          </rPr>
          <t>59 phạm phú thứ bể ống trong
GL phạm phú thứ-võ thành trang đào</t>
        </r>
      </text>
    </comment>
    <comment ref="AS85" authorId="0">
      <text>
        <r>
          <rPr>
            <b/>
            <sz val="9"/>
            <color indexed="81"/>
            <rFont val="Tahoma"/>
            <family val="2"/>
          </rPr>
          <t>ĐD 1007/11 LLQ st
80 PPT st</t>
        </r>
      </text>
    </comment>
    <comment ref="AV85" authorId="0">
      <text>
        <r>
          <rPr>
            <b/>
            <sz val="9"/>
            <color indexed="81"/>
            <rFont val="Tahoma"/>
            <family val="2"/>
          </rPr>
          <t>220 HL kt lại ko bể</t>
        </r>
      </text>
    </comment>
    <comment ref="BA85" authorId="0">
      <text>
        <r>
          <rPr>
            <b/>
            <sz val="9"/>
            <color indexed="81"/>
            <rFont val="Tahoma"/>
            <family val="2"/>
          </rPr>
          <t>947/53 LLQ st
260 VTT nt sửa
947/33 LLQ st</t>
        </r>
      </text>
    </comment>
    <comment ref="BC85" authorId="0">
      <text>
        <r>
          <rPr>
            <b/>
            <sz val="9"/>
            <color indexed="81"/>
            <rFont val="Tahoma"/>
            <family val="2"/>
          </rPr>
          <t>947/31 LLQ st</t>
        </r>
      </text>
    </comment>
    <comment ref="U86" authorId="0">
      <text>
        <r>
          <rPr>
            <b/>
            <sz val="9"/>
            <color indexed="81"/>
            <rFont val="Tahoma"/>
            <family val="2"/>
          </rPr>
          <t>119 đường số 1 st
Van trước nhà 12 Đặng Minh Trứ xì bù OC</t>
        </r>
      </text>
    </comment>
    <comment ref="X86" authorId="0">
      <text>
        <r>
          <rPr>
            <b/>
            <sz val="9"/>
            <color indexed="81"/>
            <rFont val="Tahoma"/>
            <family val="2"/>
          </rPr>
          <t>179 hồng lạc đào</t>
        </r>
      </text>
    </comment>
    <comment ref="AO86" authorId="0">
      <text>
        <r>
          <rPr>
            <b/>
            <sz val="9"/>
            <color indexed="81"/>
            <rFont val="Tahoma"/>
            <family val="2"/>
          </rPr>
          <t>327 Hồng Lạc OC</t>
        </r>
      </text>
    </comment>
    <comment ref="AW86" authorId="0">
      <text>
        <r>
          <rPr>
            <b/>
            <sz val="9"/>
            <color indexed="81"/>
            <rFont val="Tahoma"/>
            <family val="2"/>
          </rPr>
          <t>670 âu cơ st</t>
        </r>
      </text>
    </comment>
    <comment ref="G87" authorId="0">
      <text>
        <r>
          <rPr>
            <b/>
            <sz val="9"/>
            <color indexed="81"/>
            <rFont val="Tahoma"/>
            <family val="2"/>
          </rPr>
          <t>26 hồng lạc cấm đào</t>
        </r>
      </text>
    </comment>
    <comment ref="L87" authorId="0">
      <text>
        <r>
          <rPr>
            <b/>
            <sz val="9"/>
            <color indexed="81"/>
            <rFont val="Tahoma"/>
            <family val="2"/>
          </rPr>
          <t>26 hồng lạc a hiếu báo hồi xưa đã làm rồi</t>
        </r>
      </text>
    </comment>
    <comment ref="Y87" authorId="0">
      <text>
        <r>
          <rPr>
            <b/>
            <sz val="9"/>
            <color indexed="81"/>
            <rFont val="Tahoma"/>
            <family val="2"/>
          </rPr>
          <t>1/9 hồng lạc st</t>
        </r>
      </text>
    </comment>
    <comment ref="AK87" authorId="0">
      <text>
        <r>
          <rPr>
            <b/>
            <sz val="9"/>
            <color indexed="81"/>
            <rFont val="Tahoma"/>
            <family val="2"/>
          </rPr>
          <t>21/57 hồng lạc st
49/14 đặng minh trứ st</t>
        </r>
      </text>
    </comment>
    <comment ref="AO87" authorId="0">
      <text>
        <r>
          <rPr>
            <b/>
            <sz val="9"/>
            <color indexed="81"/>
            <rFont val="Tahoma"/>
            <family val="2"/>
          </rPr>
          <t xml:space="preserve">2/31 bùi thế mỹ st
58/14  bùi thế mỹ st
</t>
        </r>
      </text>
    </comment>
    <comment ref="AV87" authorId="0">
      <text>
        <r>
          <rPr>
            <b/>
            <sz val="9"/>
            <color indexed="81"/>
            <rFont val="Tahoma"/>
            <family val="2"/>
          </rPr>
          <t>1/12 hồng lạc đào</t>
        </r>
      </text>
    </comment>
    <comment ref="L88" authorId="0">
      <text>
        <r>
          <rPr>
            <b/>
            <sz val="9"/>
            <color indexed="81"/>
            <rFont val="Tahoma"/>
            <family val="2"/>
          </rPr>
          <t>536/43A âu cơ đào</t>
        </r>
      </text>
    </comment>
    <comment ref="AG88" authorId="0">
      <text>
        <r>
          <rPr>
            <b/>
            <sz val="9"/>
            <color indexed="81"/>
            <rFont val="Tahoma"/>
            <family val="2"/>
          </rPr>
          <t>594/23 âu cơ st</t>
        </r>
      </text>
    </comment>
    <comment ref="AO88" authorId="0">
      <text>
        <r>
          <rPr>
            <b/>
            <sz val="9"/>
            <color indexed="81"/>
            <rFont val="Tahoma"/>
            <family val="2"/>
          </rPr>
          <t>189-191 NSHL st</t>
        </r>
      </text>
    </comment>
    <comment ref="L89" authorId="0">
      <text>
        <r>
          <rPr>
            <b/>
            <sz val="9"/>
            <color indexed="81"/>
            <rFont val="Tahoma"/>
            <family val="2"/>
          </rPr>
          <t>107/7A/1 NSHL đào
107/7A/3 NSHL đào
ĐH 100 NSHL đào</t>
        </r>
      </text>
    </comment>
    <comment ref="Q89" authorId="0">
      <text>
        <r>
          <rPr>
            <b/>
            <sz val="9"/>
            <color indexed="81"/>
            <rFont val="Tahoma"/>
            <family val="2"/>
          </rPr>
          <t>159 ni sư huỳnh liên tb
73/4/31 NSHL xì nút bít</t>
        </r>
      </text>
    </comment>
    <comment ref="U89" authorId="0">
      <text>
        <r>
          <rPr>
            <b/>
            <sz val="9"/>
            <color indexed="81"/>
            <rFont val="Tahoma"/>
            <family val="2"/>
          </rPr>
          <t>687/59/22 lạc long quân st</t>
        </r>
      </text>
    </comment>
    <comment ref="Y89" authorId="0">
      <text>
        <r>
          <rPr>
            <b/>
            <sz val="9"/>
            <color indexed="81"/>
            <rFont val="Tahoma"/>
            <family val="2"/>
          </rPr>
          <t>173 NSHL st
127/44/32 NSHL st
737/62 LLQ,107/37/36 NSHL sửa tb</t>
        </r>
      </text>
    </comment>
    <comment ref="AB89" authorId="0">
      <text>
        <r>
          <rPr>
            <b/>
            <sz val="9"/>
            <color indexed="81"/>
            <rFont val="Tahoma"/>
            <family val="2"/>
          </rPr>
          <t>107/7A/9 NSHL xì rắc co tính ko bể</t>
        </r>
      </text>
    </comment>
    <comment ref="AF89" authorId="0">
      <text>
        <r>
          <rPr>
            <b/>
            <sz val="9"/>
            <color indexed="81"/>
            <rFont val="Tahoma"/>
            <family val="2"/>
          </rPr>
          <t>737/90/2 LLQ đào</t>
        </r>
      </text>
    </comment>
    <comment ref="AK89" authorId="0">
      <text>
        <r>
          <rPr>
            <b/>
            <sz val="9"/>
            <color indexed="81"/>
            <rFont val="Tahoma"/>
            <family val="2"/>
          </rPr>
          <t>737/21/1 LLQ st
107/68 NSHL tb</t>
        </r>
      </text>
    </comment>
    <comment ref="AO89" authorId="0">
      <text>
        <r>
          <rPr>
            <b/>
            <sz val="9"/>
            <color indexed="81"/>
            <rFont val="Tahoma"/>
            <family val="2"/>
          </rPr>
          <t>107/7A/10 NSHL st
781/13/9 LLQ st
737/65 LLQ st</t>
        </r>
      </text>
    </comment>
    <comment ref="AS89" authorId="0">
      <text>
        <r>
          <rPr>
            <b/>
            <sz val="9"/>
            <color indexed="81"/>
            <rFont val="Tahoma"/>
            <family val="2"/>
          </rPr>
          <t>126 NSHL st</t>
        </r>
      </text>
    </comment>
    <comment ref="BA89" authorId="0">
      <text>
        <r>
          <rPr>
            <b/>
            <sz val="9"/>
            <color indexed="81"/>
            <rFont val="Tahoma"/>
            <family val="2"/>
          </rPr>
          <t>687/21/8 LLQ st
C1 NSHL st</t>
        </r>
      </text>
    </comment>
    <comment ref="I90" authorId="0">
      <text>
        <r>
          <rPr>
            <b/>
            <sz val="9"/>
            <color indexed="81"/>
            <rFont val="Tahoma"/>
            <family val="2"/>
          </rPr>
          <t>374/5/13 âu cơ st
416 âu cơ tb sửa ngày 20/12 dạng tb</t>
        </r>
      </text>
    </comment>
    <comment ref="L90" authorId="0">
      <text>
        <r>
          <rPr>
            <b/>
            <sz val="9"/>
            <color indexed="81"/>
            <rFont val="Tahoma"/>
            <family val="2"/>
          </rPr>
          <t>332/19 âu cơ kt
332/6/15 âu cơ kt
332/21 âu cơ kt
332/2/5,338/22/1,332/2/6,332/6/8,332/10/5 âu cơ đào ko bể</t>
        </r>
      </text>
    </comment>
    <comment ref="Q90" authorId="0">
      <text>
        <r>
          <rPr>
            <b/>
            <sz val="9"/>
            <color indexed="81"/>
            <rFont val="Tahoma"/>
            <family val="2"/>
          </rPr>
          <t>332/2/8 âu cơ st
136/61 trần văn quang st</t>
        </r>
      </text>
    </comment>
    <comment ref="T90" authorId="0">
      <text>
        <r>
          <rPr>
            <b/>
            <sz val="9"/>
            <color indexed="81"/>
            <rFont val="Tahoma"/>
            <family val="2"/>
          </rPr>
          <t>312/1 âu cơ kt</t>
        </r>
      </text>
    </comment>
    <comment ref="U90" authorId="0">
      <text>
        <r>
          <rPr>
            <b/>
            <sz val="9"/>
            <color indexed="81"/>
            <rFont val="Tahoma"/>
            <family val="2"/>
          </rPr>
          <t>416/30 âu cơ st</t>
        </r>
      </text>
    </comment>
    <comment ref="X90" authorId="0">
      <text>
        <r>
          <rPr>
            <b/>
            <sz val="9"/>
            <color indexed="81"/>
            <rFont val="Tahoma"/>
            <family val="2"/>
          </rPr>
          <t>118/29/17 Trần Văn Quang kt lại ko bể
332/23 âu cơ đào</t>
        </r>
      </text>
    </comment>
    <comment ref="Y90" authorId="0">
      <text>
        <r>
          <rPr>
            <b/>
            <sz val="9"/>
            <color indexed="81"/>
            <rFont val="Tahoma"/>
            <family val="2"/>
          </rPr>
          <t>127/103/18/4/26 NSHL st</t>
        </r>
      </text>
    </comment>
    <comment ref="AC90" authorId="0">
      <text>
        <r>
          <rPr>
            <b/>
            <sz val="9"/>
            <color indexed="81"/>
            <rFont val="Tahoma"/>
            <family val="2"/>
          </rPr>
          <t>374/5/1 âu cơ st</t>
        </r>
        <r>
          <rPr>
            <sz val="9"/>
            <color indexed="81"/>
            <rFont val="Tahoma"/>
            <family val="2"/>
          </rPr>
          <t xml:space="preserve">
</t>
        </r>
      </text>
    </comment>
    <comment ref="AG90" authorId="0">
      <text>
        <r>
          <rPr>
            <b/>
            <sz val="9"/>
            <color indexed="81"/>
            <rFont val="Tahoma"/>
            <family val="2"/>
          </rPr>
          <t>159/3 TVQ st</t>
        </r>
      </text>
    </comment>
    <comment ref="AK90" authorId="0">
      <text>
        <r>
          <rPr>
            <b/>
            <sz val="9"/>
            <color indexed="81"/>
            <rFont val="Tahoma"/>
            <family val="2"/>
          </rPr>
          <t>536/32/15 âu cơ st</t>
        </r>
      </text>
    </comment>
    <comment ref="AO90" authorId="0">
      <text>
        <r>
          <rPr>
            <b/>
            <sz val="9"/>
            <color indexed="81"/>
            <rFont val="Tahoma"/>
            <family val="2"/>
          </rPr>
          <t>338/16/8 âu cơ st
127/103/18/4/20 NSHL st
536/32/17/19 âu cơ st</t>
        </r>
      </text>
    </comment>
    <comment ref="AS90" authorId="0">
      <text>
        <r>
          <rPr>
            <b/>
            <sz val="9"/>
            <color indexed="81"/>
            <rFont val="Tahoma"/>
            <family val="2"/>
          </rPr>
          <t>332 âu cơ st</t>
        </r>
      </text>
    </comment>
    <comment ref="BA90" authorId="0">
      <text>
        <r>
          <rPr>
            <b/>
            <sz val="9"/>
            <color indexed="81"/>
            <rFont val="Tahoma"/>
            <family val="2"/>
          </rPr>
          <t>338/12/15 âu cơ st</t>
        </r>
      </text>
    </comment>
    <comment ref="L91" authorId="0">
      <text>
        <r>
          <rPr>
            <b/>
            <sz val="9"/>
            <color indexed="81"/>
            <rFont val="Tahoma"/>
            <family val="2"/>
          </rPr>
          <t>40/21 trần văn quang kt lại ko bể
687/29/13 lạc long quân đào ko bể
45/13 gò cẩm đệm đào</t>
        </r>
      </text>
    </comment>
    <comment ref="Q91" authorId="0">
      <text>
        <r>
          <rPr>
            <b/>
            <sz val="9"/>
            <color indexed="81"/>
            <rFont val="Tahoma"/>
            <family val="2"/>
          </rPr>
          <t>66/57 trần văn quang st</t>
        </r>
      </text>
    </comment>
    <comment ref="U91" authorId="0">
      <text>
        <r>
          <rPr>
            <b/>
            <sz val="9"/>
            <color indexed="81"/>
            <rFont val="Tahoma"/>
            <family val="2"/>
          </rPr>
          <t>66/22/34 trần văn quang st</t>
        </r>
      </text>
    </comment>
    <comment ref="Y91" authorId="0">
      <text>
        <r>
          <rPr>
            <b/>
            <sz val="9"/>
            <color indexed="81"/>
            <rFont val="Tahoma"/>
            <family val="2"/>
          </rPr>
          <t>107/77/28A NSHL st</t>
        </r>
      </text>
    </comment>
    <comment ref="AC91" authorId="0">
      <text>
        <r>
          <rPr>
            <b/>
            <sz val="9"/>
            <color indexed="81"/>
            <rFont val="Tahoma"/>
            <family val="2"/>
          </rPr>
          <t>40 TRẦN VĂN QUANG ST
107/77/7C NSHL st</t>
        </r>
      </text>
    </comment>
    <comment ref="AG91" authorId="0">
      <text>
        <r>
          <rPr>
            <b/>
            <sz val="9"/>
            <color indexed="81"/>
            <rFont val="Tahoma"/>
            <family val="2"/>
          </rPr>
          <t>13/24/2 gò cẩm đệm st</t>
        </r>
      </text>
    </comment>
    <comment ref="AO91" authorId="0">
      <text>
        <r>
          <rPr>
            <b/>
            <sz val="9"/>
            <color indexed="81"/>
            <rFont val="Tahoma"/>
            <family val="2"/>
          </rPr>
          <t>107/77/7C NSHL st
107/77/12 NSHL st</t>
        </r>
      </text>
    </comment>
    <comment ref="AR91" authorId="0">
      <text>
        <r>
          <rPr>
            <b/>
            <sz val="9"/>
            <color indexed="81"/>
            <rFont val="Tahoma"/>
            <family val="2"/>
          </rPr>
          <t>107/77/7H NSHL DAO</t>
        </r>
      </text>
    </comment>
    <comment ref="AS91" authorId="0">
      <text>
        <r>
          <rPr>
            <b/>
            <sz val="9"/>
            <color indexed="81"/>
            <rFont val="Tahoma"/>
            <family val="2"/>
          </rPr>
          <t>66/22/23 TVQ st</t>
        </r>
      </text>
    </comment>
    <comment ref="AW91" authorId="0">
      <text>
        <r>
          <rPr>
            <b/>
            <sz val="9"/>
            <color indexed="81"/>
            <rFont val="Tahoma"/>
            <family val="2"/>
          </rPr>
          <t>84/38/9 TCQ st</t>
        </r>
      </text>
    </comment>
    <comment ref="BA91" authorId="0">
      <text>
        <r>
          <rPr>
            <b/>
            <sz val="9"/>
            <color indexed="81"/>
            <rFont val="Tahoma"/>
            <family val="2"/>
          </rPr>
          <t>565 llq st</t>
        </r>
      </text>
    </comment>
    <comment ref="O92" authorId="0">
      <text>
        <r>
          <rPr>
            <b/>
            <sz val="9"/>
            <color indexed="81"/>
            <rFont val="Tahoma"/>
            <family val="2"/>
          </rPr>
          <t>106/62/8 hòa bình st</t>
        </r>
      </text>
    </comment>
    <comment ref="U92" authorId="0">
      <text>
        <r>
          <rPr>
            <b/>
            <sz val="9"/>
            <color indexed="81"/>
            <rFont val="Tahoma"/>
            <family val="2"/>
          </rPr>
          <t>262/13/5 LBB st</t>
        </r>
      </text>
    </comment>
    <comment ref="AO92" authorId="0">
      <text>
        <r>
          <rPr>
            <b/>
            <sz val="9"/>
            <color indexed="81"/>
            <rFont val="Tahoma"/>
            <family val="2"/>
          </rPr>
          <t>262/5A LBB st
262/32 LBB OC
120 hòa bình thay van tb</t>
        </r>
      </text>
    </comment>
    <comment ref="G93" authorId="0">
      <text>
        <r>
          <rPr>
            <b/>
            <sz val="9"/>
            <color indexed="81"/>
            <rFont val="Tahoma"/>
            <family val="2"/>
          </rPr>
          <t>353 kênh tân hóa cấm đào</t>
        </r>
      </text>
    </comment>
    <comment ref="I93" authorId="0">
      <text>
        <r>
          <rPr>
            <b/>
            <sz val="9"/>
            <color indexed="81"/>
            <rFont val="Tahoma"/>
            <family val="2"/>
          </rPr>
          <t>353 kênh tân hóa st</t>
        </r>
      </text>
    </comment>
    <comment ref="L93" authorId="0">
      <text>
        <r>
          <rPr>
            <b/>
            <sz val="9"/>
            <color indexed="81"/>
            <rFont val="Tahoma"/>
            <family val="2"/>
          </rPr>
          <t>53 đoàn hồng phước kt lại ko bể</t>
        </r>
      </text>
    </comment>
    <comment ref="M93" authorId="0">
      <text>
        <r>
          <rPr>
            <b/>
            <sz val="9"/>
            <color indexed="81"/>
            <rFont val="Tahoma"/>
            <family val="2"/>
          </rPr>
          <t>273 trịnh đình trọng st</t>
        </r>
      </text>
    </comment>
    <comment ref="O93" authorId="0">
      <text>
        <r>
          <rPr>
            <b/>
            <sz val="9"/>
            <color indexed="81"/>
            <rFont val="Tahoma"/>
            <family val="2"/>
          </rPr>
          <t>262/5A lũy bán bích st</t>
        </r>
      </text>
    </comment>
    <comment ref="Q93" authorId="0">
      <text>
        <r>
          <rPr>
            <b/>
            <sz val="9"/>
            <color indexed="81"/>
            <rFont val="Tahoma"/>
            <family val="2"/>
          </rPr>
          <t>450 lũy bán bích st
273 trịnh đình trọng st</t>
        </r>
      </text>
    </comment>
    <comment ref="R93" authorId="0">
      <text>
        <r>
          <rPr>
            <b/>
            <sz val="9"/>
            <color indexed="81"/>
            <rFont val="Tahoma"/>
            <family val="2"/>
          </rPr>
          <t>293/12,293/15 kênh tân hóa ps
301/4 kênh tân hóa ps</t>
        </r>
      </text>
    </comment>
    <comment ref="U93" authorId="0">
      <text>
        <r>
          <rPr>
            <b/>
            <sz val="9"/>
            <color indexed="81"/>
            <rFont val="Tahoma"/>
            <family val="2"/>
          </rPr>
          <t>70/1 huỳnh thiện lộc oc
364/54 trịnh đình trọng st
118/39/2/16 huỳnh thiện lộc st</t>
        </r>
      </text>
    </comment>
    <comment ref="X93" authorId="0">
      <text>
        <r>
          <rPr>
            <b/>
            <sz val="9"/>
            <color indexed="81"/>
            <rFont val="Tahoma"/>
            <family val="2"/>
          </rPr>
          <t>5 đoàn hồng phước đào ko bể ngày 18/3/2016
364/13 trịnh đình trọng nổi kt lại ko bể</t>
        </r>
      </text>
    </comment>
    <comment ref="Y93" authorId="0">
      <text>
        <r>
          <rPr>
            <b/>
            <sz val="9"/>
            <color indexed="81"/>
            <rFont val="Tahoma"/>
            <family val="2"/>
          </rPr>
          <t>353,345,347 kênh tân hóa st</t>
        </r>
      </text>
    </comment>
    <comment ref="AA93" authorId="0">
      <text>
        <r>
          <rPr>
            <b/>
            <sz val="9"/>
            <color indexed="81"/>
            <rFont val="Tahoma"/>
            <family val="2"/>
          </rPr>
          <t>271 trịnh đình trọng st</t>
        </r>
      </text>
    </comment>
    <comment ref="AF93" authorId="0">
      <text>
        <r>
          <rPr>
            <b/>
            <sz val="9"/>
            <color indexed="81"/>
            <rFont val="Tahoma"/>
            <family val="2"/>
          </rPr>
          <t>450 LBB kt lại ko bể</t>
        </r>
      </text>
    </comment>
    <comment ref="AG93" authorId="0">
      <text>
        <r>
          <rPr>
            <b/>
            <sz val="9"/>
            <color indexed="81"/>
            <rFont val="Tahoma"/>
            <family val="2"/>
          </rPr>
          <t>118/42/53 huỳnh thiện lộc sửa dạng tb ngày 28/5/2016</t>
        </r>
      </text>
    </comment>
    <comment ref="P94" authorId="0">
      <text>
        <r>
          <rPr>
            <b/>
            <sz val="9"/>
            <color indexed="81"/>
            <rFont val="Tahoma"/>
            <family val="2"/>
          </rPr>
          <t>103A thoại ngọc hầu nhà máy nước ngầm sửa (xì khủy 300)</t>
        </r>
      </text>
    </comment>
    <comment ref="T94" authorId="0">
      <text>
        <r>
          <rPr>
            <b/>
            <sz val="9"/>
            <color indexed="81"/>
            <rFont val="Tahoma"/>
            <family val="2"/>
          </rPr>
          <t>53 thoại ngọc hầu kt lại không bể
1/1A thoại ngọc hầu đào không bể(nổi)
21(27) thoại ngọc hầu xl sửa ngày  1/2/2016,a long đưa ngày 2/2/2016</t>
        </r>
      </text>
    </comment>
    <comment ref="U94" authorId="0">
      <text>
        <r>
          <rPr>
            <b/>
            <sz val="9"/>
            <color indexed="81"/>
            <rFont val="Tahoma"/>
            <family val="2"/>
          </rPr>
          <t>53 thoại ngọc hầu st
91/12 huỳnh thiện lộc st</t>
        </r>
      </text>
    </comment>
    <comment ref="Y94" authorId="0">
      <text>
        <r>
          <rPr>
            <b/>
            <sz val="9"/>
            <color indexed="81"/>
            <rFont val="Tahoma"/>
            <family val="2"/>
          </rPr>
          <t>103A TNH st</t>
        </r>
      </text>
    </comment>
    <comment ref="AK94" authorId="0">
      <text>
        <r>
          <rPr>
            <b/>
            <sz val="9"/>
            <color indexed="81"/>
            <rFont val="Tahoma"/>
            <family val="2"/>
          </rPr>
          <t>31/19/21A huỳnh thiện lộc sửa dạng tb
19/71 thoại ngọc hầu sửa dạng tb</t>
        </r>
      </text>
    </comment>
    <comment ref="AO94" authorId="0">
      <text>
        <r>
          <rPr>
            <b/>
            <sz val="9"/>
            <color indexed="81"/>
            <rFont val="Tahoma"/>
            <family val="2"/>
          </rPr>
          <t>21 TNH st
19 TNH st</t>
        </r>
      </text>
    </comment>
    <comment ref="AR94" authorId="0">
      <text>
        <r>
          <rPr>
            <b/>
            <sz val="9"/>
            <color indexed="81"/>
            <rFont val="Tahoma"/>
            <family val="2"/>
          </rPr>
          <t>31/16 huỳnh thiện lộc kt lại ko bể</t>
        </r>
      </text>
    </comment>
    <comment ref="AS94" authorId="0">
      <text>
        <r>
          <rPr>
            <b/>
            <sz val="9"/>
            <color indexed="81"/>
            <rFont val="Tahoma"/>
            <family val="2"/>
          </rPr>
          <t>125 huỳnh thiện lộc st</t>
        </r>
      </text>
    </comment>
    <comment ref="AZ94" authorId="0">
      <text>
        <r>
          <rPr>
            <b/>
            <sz val="9"/>
            <color indexed="81"/>
            <rFont val="Tahoma"/>
            <family val="2"/>
          </rPr>
          <t>11/26 TNH xì khóa góc</t>
        </r>
      </text>
    </comment>
    <comment ref="I95" authorId="0">
      <text>
        <r>
          <rPr>
            <b/>
            <sz val="9"/>
            <color indexed="81"/>
            <rFont val="Tahoma"/>
            <family val="2"/>
          </rPr>
          <t>2-2F thoại ngọc hầu st</t>
        </r>
      </text>
    </comment>
    <comment ref="M95" authorId="0">
      <text>
        <r>
          <rPr>
            <b/>
            <sz val="9"/>
            <color indexed="81"/>
            <rFont val="Tahoma"/>
            <family val="2"/>
          </rPr>
          <t>10/16 thoại ngọc hầu st
46 thoại ngọc hầu st
6/8 thoại ngọc hầu st</t>
        </r>
      </text>
    </comment>
    <comment ref="O95" authorId="0">
      <text>
        <r>
          <rPr>
            <b/>
            <sz val="9"/>
            <color indexed="81"/>
            <rFont val="Tahoma"/>
            <family val="2"/>
          </rPr>
          <t>568 lũy bán bích st</t>
        </r>
      </text>
    </comment>
    <comment ref="Q95" authorId="0">
      <text>
        <r>
          <rPr>
            <b/>
            <sz val="9"/>
            <color indexed="81"/>
            <rFont val="Tahoma"/>
            <family val="2"/>
          </rPr>
          <t>52/15/9 thoại ngọc hầu st
50 thoại ngọc hầu st</t>
        </r>
      </text>
    </comment>
    <comment ref="T95" authorId="0">
      <text>
        <r>
          <rPr>
            <b/>
            <sz val="9"/>
            <color indexed="81"/>
            <rFont val="Tahoma"/>
            <family val="2"/>
          </rPr>
          <t>52/15/11 thoại ngọc hầu đào ko bể</t>
        </r>
      </text>
    </comment>
    <comment ref="U95" authorId="0">
      <text>
        <r>
          <rPr>
            <b/>
            <sz val="9"/>
            <color indexed="81"/>
            <rFont val="Tahoma"/>
            <family val="2"/>
          </rPr>
          <t>1/46 Tân Thành ST</t>
        </r>
      </text>
    </comment>
    <comment ref="Y95" authorId="0">
      <text>
        <r>
          <rPr>
            <b/>
            <sz val="9"/>
            <color indexed="81"/>
            <rFont val="Tahoma"/>
            <family val="2"/>
          </rPr>
          <t>26 thoại ngọc hầu st
568/11 LBB st
10/5 TNH st</t>
        </r>
      </text>
    </comment>
    <comment ref="AA95" authorId="0">
      <text>
        <r>
          <rPr>
            <b/>
            <sz val="9"/>
            <color indexed="81"/>
            <rFont val="Tahoma"/>
            <family val="2"/>
          </rPr>
          <t>53/16 tân thành st</t>
        </r>
      </text>
    </comment>
    <comment ref="AC95" authorId="0">
      <text>
        <r>
          <rPr>
            <b/>
            <sz val="9"/>
            <color indexed="81"/>
            <rFont val="Tahoma"/>
            <family val="2"/>
          </rPr>
          <t>568/11 LBB st
26/7 TNH st</t>
        </r>
      </text>
    </comment>
    <comment ref="AO95" authorId="0">
      <text>
        <r>
          <rPr>
            <b/>
            <sz val="9"/>
            <color indexed="81"/>
            <rFont val="Tahoma"/>
            <family val="2"/>
          </rPr>
          <t>79 tân thành st</t>
        </r>
      </text>
    </comment>
    <comment ref="AS95" authorId="0">
      <text>
        <r>
          <rPr>
            <b/>
            <sz val="9"/>
            <color indexed="81"/>
            <rFont val="Tahoma"/>
            <family val="2"/>
          </rPr>
          <t>ĐD 21 TNH st</t>
        </r>
      </text>
    </comment>
    <comment ref="I96" authorId="0">
      <text>
        <r>
          <rPr>
            <b/>
            <sz val="9"/>
            <color indexed="81"/>
            <rFont val="Tahoma"/>
            <family val="2"/>
          </rPr>
          <t>651 âu cơ st</t>
        </r>
      </text>
    </comment>
    <comment ref="K96" authorId="0">
      <text>
        <r>
          <rPr>
            <b/>
            <sz val="9"/>
            <color indexed="81"/>
            <rFont val="Tahoma"/>
            <family val="2"/>
          </rPr>
          <t>742/8A lũy bán bích st</t>
        </r>
      </text>
    </comment>
    <comment ref="M96" authorId="0">
      <text>
        <r>
          <rPr>
            <b/>
            <sz val="9"/>
            <color indexed="81"/>
            <rFont val="Tahoma"/>
            <family val="2"/>
          </rPr>
          <t>631 âu cơ a chánh báo đã làm rùi</t>
        </r>
      </text>
    </comment>
    <comment ref="Q96" authorId="0">
      <text>
        <r>
          <rPr>
            <b/>
            <sz val="9"/>
            <color indexed="81"/>
            <rFont val="Tahoma"/>
            <family val="2"/>
          </rPr>
          <t>GL tân thành-âu cơ ST</t>
        </r>
      </text>
    </comment>
    <comment ref="R96" authorId="0">
      <text>
        <r>
          <rPr>
            <b/>
            <sz val="9"/>
            <color indexed="81"/>
            <rFont val="Tahoma"/>
            <family val="2"/>
          </rPr>
          <t>26/4 tân thành ps</t>
        </r>
      </text>
    </comment>
    <comment ref="U96" authorId="0">
      <text>
        <r>
          <rPr>
            <b/>
            <sz val="9"/>
            <color indexed="81"/>
            <rFont val="Tahoma"/>
            <family val="2"/>
          </rPr>
          <t>797-799 âu cơ st
691 âu cơ st
640 LBB st</t>
        </r>
      </text>
    </comment>
    <comment ref="Y96" authorId="0">
      <text>
        <r>
          <rPr>
            <b/>
            <sz val="9"/>
            <color indexed="81"/>
            <rFont val="Tahoma"/>
            <family val="2"/>
          </rPr>
          <t>691 âu cơ st
633 âu cơ st</t>
        </r>
      </text>
    </comment>
    <comment ref="AC96" authorId="0">
      <text>
        <r>
          <rPr>
            <b/>
            <sz val="9"/>
            <color indexed="81"/>
            <rFont val="Tahoma"/>
            <family val="2"/>
          </rPr>
          <t>623 âu cơ st
663 âu cơ st
22 tân thành st</t>
        </r>
      </text>
    </comment>
    <comment ref="AG96" authorId="0">
      <text>
        <r>
          <rPr>
            <b/>
            <sz val="9"/>
            <color indexed="81"/>
            <rFont val="Tahoma"/>
            <family val="2"/>
          </rPr>
          <t>671 âu cơ st
639 âu cơ st</t>
        </r>
      </text>
    </comment>
    <comment ref="AK96" authorId="0">
      <text>
        <r>
          <rPr>
            <b/>
            <sz val="9"/>
            <color indexed="81"/>
            <rFont val="Tahoma"/>
            <family val="2"/>
          </rPr>
          <t>20 tân thành st
677 âu cơ st
691 âu cơ st</t>
        </r>
      </text>
    </comment>
    <comment ref="AN96" authorId="0">
      <text>
        <r>
          <rPr>
            <b/>
            <sz val="9"/>
            <color indexed="81"/>
            <rFont val="Tahoma"/>
            <family val="2"/>
          </rPr>
          <t>639B âu cơ nổi kt lại ko bể</t>
        </r>
      </text>
    </comment>
    <comment ref="AO96" authorId="0">
      <text>
        <r>
          <rPr>
            <b/>
            <sz val="9"/>
            <color indexed="81"/>
            <rFont val="Tahoma"/>
            <family val="2"/>
          </rPr>
          <t>623 ÂU CƠ ST
641 ÂU CƠ ST</t>
        </r>
      </text>
    </comment>
    <comment ref="AR96" authorId="0">
      <text>
        <r>
          <rPr>
            <b/>
            <sz val="9"/>
            <color indexed="81"/>
            <rFont val="Tahoma"/>
            <family val="2"/>
          </rPr>
          <t>639A âu cơ ktl ko bể
619 âu cơ đào</t>
        </r>
      </text>
    </comment>
    <comment ref="AS96" authorId="0">
      <text>
        <r>
          <rPr>
            <b/>
            <sz val="9"/>
            <color indexed="81"/>
            <rFont val="Tahoma"/>
            <family val="2"/>
          </rPr>
          <t>691 âu cơ st
677  âu cơ st
785 âu cơ st</t>
        </r>
      </text>
    </comment>
    <comment ref="AW96" authorId="0">
      <text>
        <r>
          <rPr>
            <b/>
            <sz val="9"/>
            <color indexed="81"/>
            <rFont val="Tahoma"/>
            <family val="2"/>
          </rPr>
          <t>719A âu cơ st
725 âu cơ st
651,719A âu cơ st 
729 âu cơ st</t>
        </r>
      </text>
    </comment>
    <comment ref="BA96" authorId="0">
      <text>
        <r>
          <rPr>
            <b/>
            <sz val="9"/>
            <color indexed="81"/>
            <rFont val="Tahoma"/>
            <family val="2"/>
          </rPr>
          <t>619 âu cơ nt gắn hộp</t>
        </r>
      </text>
    </comment>
    <comment ref="BD96" authorId="0">
      <text>
        <r>
          <rPr>
            <b/>
            <sz val="9"/>
            <color indexed="81"/>
            <rFont val="Tahoma"/>
            <family val="2"/>
          </rPr>
          <t>đầu hẻm 683 âu cơ đào nổi</t>
        </r>
      </text>
    </comment>
  </commentList>
</comments>
</file>

<file path=xl/comments3.xml><?xml version="1.0" encoding="utf-8"?>
<comments xmlns="http://schemas.openxmlformats.org/spreadsheetml/2006/main">
  <authors>
    <author>DoBe</author>
  </authors>
  <commentList>
    <comment ref="I5" authorId="0">
      <text>
        <r>
          <rPr>
            <b/>
            <sz val="9"/>
            <color indexed="81"/>
            <rFont val="Tahoma"/>
            <family val="2"/>
          </rPr>
          <t>75/25/6 NSS st</t>
        </r>
      </text>
    </comment>
    <comment ref="K5" authorId="0">
      <text>
        <r>
          <rPr>
            <b/>
            <sz val="9"/>
            <color indexed="81"/>
            <rFont val="Tahoma"/>
            <family val="2"/>
          </rPr>
          <t>75/18A NSS st</t>
        </r>
      </text>
    </comment>
    <comment ref="L5" authorId="0">
      <text>
        <r>
          <rPr>
            <b/>
            <sz val="9"/>
            <color indexed="81"/>
            <rFont val="Tahoma"/>
            <family val="2"/>
          </rPr>
          <t>75/17 NSS đào</t>
        </r>
      </text>
    </comment>
    <comment ref="M5" authorId="0">
      <text>
        <r>
          <rPr>
            <b/>
            <sz val="9"/>
            <color indexed="81"/>
            <rFont val="Tahoma"/>
            <family val="2"/>
          </rPr>
          <t>826B TC st
236/14A PVB st
87/89/11/13 NSS tb</t>
        </r>
      </text>
    </comment>
    <comment ref="O5" authorId="0">
      <text>
        <r>
          <rPr>
            <b/>
            <sz val="9"/>
            <color indexed="81"/>
            <rFont val="Tahoma"/>
            <family val="2"/>
          </rPr>
          <t>103/5 PVB st</t>
        </r>
      </text>
    </comment>
    <comment ref="X5" authorId="0">
      <text>
        <r>
          <rPr>
            <b/>
            <sz val="9"/>
            <color indexed="81"/>
            <rFont val="Tahoma"/>
            <family val="2"/>
          </rPr>
          <t>49/3 pvb ktl ko bể</t>
        </r>
      </text>
    </comment>
    <comment ref="Y5" authorId="0">
      <text>
        <r>
          <rPr>
            <b/>
            <sz val="9"/>
            <color indexed="81"/>
            <rFont val="Tahoma"/>
            <family val="2"/>
          </rPr>
          <t>116 PVB OC
75/39 NSS oc</t>
        </r>
      </text>
    </comment>
    <comment ref="AB5" authorId="0">
      <text>
        <r>
          <rPr>
            <b/>
            <sz val="9"/>
            <color indexed="81"/>
            <rFont val="Tahoma"/>
            <family val="2"/>
          </rPr>
          <t>33/45/24/13A NSS tb báo
34/35 trần thái tông đào</t>
        </r>
      </text>
    </comment>
    <comment ref="AJ5" authorId="0">
      <text>
        <r>
          <rPr>
            <b/>
            <sz val="9"/>
            <color indexed="81"/>
            <rFont val="Tahoma"/>
            <family val="2"/>
          </rPr>
          <t>120/4 trần thái tông đào</t>
        </r>
      </text>
    </comment>
    <comment ref="AK5" authorId="0">
      <text>
        <r>
          <rPr>
            <b/>
            <sz val="9"/>
            <color indexed="81"/>
            <rFont val="Tahoma"/>
            <family val="2"/>
          </rPr>
          <t>101 trần thái tông oc</t>
        </r>
      </text>
    </comment>
    <comment ref="AN5" authorId="0">
      <text>
        <r>
          <rPr>
            <b/>
            <sz val="9"/>
            <color indexed="81"/>
            <rFont val="Tahoma"/>
            <family val="2"/>
          </rPr>
          <t>195/11/37 PVB bể ống trong</t>
        </r>
      </text>
    </comment>
    <comment ref="BC5" authorId="0">
      <text>
        <r>
          <rPr>
            <b/>
            <sz val="9"/>
            <color indexed="81"/>
            <rFont val="Tahoma"/>
            <family val="2"/>
          </rPr>
          <t>195/1/9B PVB oc</t>
        </r>
      </text>
    </comment>
    <comment ref="I6" authorId="0">
      <text>
        <r>
          <rPr>
            <b/>
            <sz val="9"/>
            <color indexed="81"/>
            <rFont val="Tahoma"/>
            <family val="2"/>
          </rPr>
          <t>122/6 NPC st</t>
        </r>
      </text>
    </comment>
    <comment ref="M6" authorId="0">
      <text>
        <r>
          <rPr>
            <b/>
            <sz val="9"/>
            <color indexed="81"/>
            <rFont val="Tahoma"/>
            <family val="2"/>
          </rPr>
          <t>75/20 hoàng bật đạt st</t>
        </r>
      </text>
    </comment>
    <comment ref="T6" authorId="0">
      <text>
        <r>
          <rPr>
            <b/>
            <sz val="9"/>
            <color indexed="81"/>
            <rFont val="Tahoma"/>
            <family val="2"/>
          </rPr>
          <t>12/8 hoàng bật đạt mất ĐHN</t>
        </r>
      </text>
    </comment>
    <comment ref="X6" authorId="0">
      <text>
        <r>
          <rPr>
            <b/>
            <sz val="9"/>
            <color indexed="81"/>
            <rFont val="Tahoma"/>
            <family val="2"/>
          </rPr>
          <t>29 HBĐạt tb báo</t>
        </r>
      </text>
    </comment>
    <comment ref="AG6" authorId="0">
      <text>
        <r>
          <rPr>
            <b/>
            <sz val="9"/>
            <color indexed="81"/>
            <rFont val="Tahoma"/>
            <family val="2"/>
          </rPr>
          <t>39/23/13 hoàng bật đạt oc</t>
        </r>
        <r>
          <rPr>
            <sz val="9"/>
            <color indexed="81"/>
            <rFont val="Tahoma"/>
            <family val="2"/>
          </rPr>
          <t xml:space="preserve">
</t>
        </r>
      </text>
    </comment>
    <comment ref="AY6" authorId="0">
      <text>
        <r>
          <rPr>
            <b/>
            <sz val="9"/>
            <color indexed="81"/>
            <rFont val="Tahoma"/>
            <family val="2"/>
          </rPr>
          <t>99 nguyễn phúc chu oc</t>
        </r>
      </text>
    </comment>
    <comment ref="M7" authorId="0">
      <text>
        <r>
          <rPr>
            <b/>
            <sz val="9"/>
            <color indexed="81"/>
            <rFont val="Tahoma"/>
            <family val="2"/>
          </rPr>
          <t>87 phan huy ích st</t>
        </r>
      </text>
    </comment>
    <comment ref="O7" authorId="0">
      <text>
        <r>
          <rPr>
            <b/>
            <sz val="9"/>
            <color indexed="81"/>
            <rFont val="Tahoma"/>
            <family val="2"/>
          </rPr>
          <t>cuối hẻm 113 cống lỡ OC</t>
        </r>
      </text>
    </comment>
    <comment ref="T7" authorId="0">
      <text>
        <r>
          <rPr>
            <b/>
            <sz val="9"/>
            <color indexed="81"/>
            <rFont val="Tahoma"/>
            <family val="2"/>
          </rPr>
          <t>118/9 phan huy ích đào</t>
        </r>
      </text>
    </comment>
    <comment ref="Z7" authorId="0">
      <text>
        <r>
          <rPr>
            <b/>
            <sz val="9"/>
            <color indexed="81"/>
            <rFont val="Tahoma"/>
            <family val="2"/>
          </rPr>
          <t>113 phan huy ích ps</t>
        </r>
      </text>
    </comment>
    <comment ref="BD7" authorId="0">
      <text>
        <r>
          <rPr>
            <b/>
            <sz val="9"/>
            <color indexed="81"/>
            <rFont val="Tahoma"/>
            <family val="2"/>
          </rPr>
          <t>B16 phan huy ích xì khóa góc</t>
        </r>
      </text>
    </comment>
    <comment ref="L8" authorId="0">
      <text>
        <r>
          <rPr>
            <b/>
            <sz val="9"/>
            <color indexed="81"/>
            <rFont val="Tahoma"/>
            <family val="2"/>
          </rPr>
          <t>299 tân sơn đào</t>
        </r>
      </text>
    </comment>
    <comment ref="P8" authorId="0">
      <text>
        <r>
          <rPr>
            <b/>
            <sz val="9"/>
            <color indexed="81"/>
            <rFont val="Tahoma"/>
            <family val="2"/>
          </rPr>
          <t>408/5A PVB tb</t>
        </r>
      </text>
    </comment>
    <comment ref="T8" authorId="0">
      <text>
        <r>
          <rPr>
            <b/>
            <sz val="9"/>
            <color indexed="81"/>
            <rFont val="Tahoma"/>
            <family val="2"/>
          </rPr>
          <t>370 PVB bể ống trong</t>
        </r>
      </text>
    </comment>
    <comment ref="V8" authorId="0">
      <text>
        <r>
          <rPr>
            <b/>
            <sz val="9"/>
            <color indexed="81"/>
            <rFont val="Tahoma"/>
            <family val="2"/>
          </rPr>
          <t>306/14 PVB ps</t>
        </r>
      </text>
    </comment>
    <comment ref="AB8" authorId="0">
      <text>
        <r>
          <rPr>
            <b/>
            <sz val="9"/>
            <color indexed="81"/>
            <rFont val="Tahoma"/>
            <family val="2"/>
          </rPr>
          <t>154/23/34/3 cống lỡ bể ống trong</t>
        </r>
      </text>
    </comment>
    <comment ref="AE8" authorId="0">
      <text>
        <r>
          <rPr>
            <b/>
            <sz val="9"/>
            <color indexed="81"/>
            <rFont val="Tahoma"/>
            <family val="2"/>
          </rPr>
          <t>GL PVB-HVN OC</t>
        </r>
      </text>
    </comment>
    <comment ref="AJ8" authorId="0">
      <text>
        <r>
          <rPr>
            <b/>
            <sz val="9"/>
            <color indexed="81"/>
            <rFont val="Tahoma"/>
            <family val="2"/>
          </rPr>
          <t>286/3,286/11 pvb da sửa tính ko bể</t>
        </r>
      </text>
    </comment>
    <comment ref="AR8" authorId="0">
      <text>
        <r>
          <rPr>
            <b/>
            <sz val="9"/>
            <color indexed="81"/>
            <rFont val="Tahoma"/>
            <family val="2"/>
          </rPr>
          <t>669 phạm văn bạch Đ.TCTB bít hủy ống 150 tại giao lộ cống lỡ-phạm văn bạch</t>
        </r>
      </text>
    </comment>
    <comment ref="BD8" authorId="0">
      <text>
        <r>
          <rPr>
            <b/>
            <sz val="9"/>
            <color indexed="81"/>
            <rFont val="Tahoma"/>
            <family val="2"/>
          </rPr>
          <t>138/8 cống lỡ gãy co thau</t>
        </r>
      </text>
    </comment>
    <comment ref="I9" authorId="0">
      <text>
        <r>
          <rPr>
            <b/>
            <sz val="9"/>
            <color indexed="81"/>
            <rFont val="Tahoma"/>
            <family val="2"/>
          </rPr>
          <t>62/14 phổ quang st</t>
        </r>
      </text>
    </comment>
    <comment ref="J9" authorId="0">
      <text>
        <r>
          <rPr>
            <b/>
            <sz val="9"/>
            <color indexed="81"/>
            <rFont val="Tahoma"/>
            <family val="2"/>
          </rPr>
          <t>62/12 phổ quang st</t>
        </r>
      </text>
    </comment>
    <comment ref="M9" authorId="0">
      <text>
        <r>
          <rPr>
            <b/>
            <sz val="9"/>
            <color indexed="81"/>
            <rFont val="Tahoma"/>
            <family val="2"/>
          </rPr>
          <t>76 phổ quang st</t>
        </r>
      </text>
    </comment>
    <comment ref="AF9" authorId="0">
      <text>
        <r>
          <rPr>
            <b/>
            <sz val="9"/>
            <color indexed="81"/>
            <rFont val="Tahoma"/>
            <family val="2"/>
          </rPr>
          <t>16 thích minh nguyệt xì co đh</t>
        </r>
      </text>
    </comment>
    <comment ref="AN9" authorId="0">
      <text>
        <r>
          <rPr>
            <b/>
            <sz val="9"/>
            <color indexed="81"/>
            <rFont val="Tahoma"/>
            <family val="2"/>
          </rPr>
          <t>14 huỳnh lan khanh xì joint khóa góc</t>
        </r>
      </text>
    </comment>
    <comment ref="AX9" authorId="0">
      <text>
        <r>
          <rPr>
            <b/>
            <sz val="9"/>
            <color indexed="81"/>
            <rFont val="Tahoma"/>
            <family val="2"/>
          </rPr>
          <t>32 phổ quang ps</t>
        </r>
      </text>
    </comment>
    <comment ref="AZ9" authorId="0">
      <text>
        <r>
          <rPr>
            <b/>
            <sz val="9"/>
            <color indexed="81"/>
            <rFont val="Tahoma"/>
            <family val="2"/>
          </rPr>
          <t>38 phổ quang đào</t>
        </r>
      </text>
    </comment>
    <comment ref="BD9" authorId="0">
      <text>
        <r>
          <rPr>
            <b/>
            <sz val="9"/>
            <color indexed="81"/>
            <rFont val="Tahoma"/>
            <family val="2"/>
          </rPr>
          <t>66/62 phổ quang xì van góc
3 phạm cự lượng đào</t>
        </r>
      </text>
    </comment>
    <comment ref="I10" authorId="0">
      <text>
        <r>
          <rPr>
            <b/>
            <sz val="9"/>
            <color indexed="81"/>
            <rFont val="Tahoma"/>
            <family val="2"/>
          </rPr>
          <t>25 tiền giang OC</t>
        </r>
      </text>
    </comment>
    <comment ref="AT10" authorId="0">
      <text>
        <r>
          <rPr>
            <b/>
            <sz val="9"/>
            <color indexed="81"/>
            <rFont val="Tahoma"/>
            <family val="2"/>
          </rPr>
          <t>4 TS ps</t>
        </r>
      </text>
    </comment>
    <comment ref="I11" authorId="0">
      <text>
        <r>
          <rPr>
            <b/>
            <sz val="9"/>
            <color indexed="81"/>
            <rFont val="Tahoma"/>
            <family val="2"/>
          </rPr>
          <t>40 hậu giang st
65/2D giải phóng st</t>
        </r>
      </text>
    </comment>
    <comment ref="R11" authorId="0">
      <text>
        <r>
          <rPr>
            <b/>
            <sz val="9"/>
            <color indexed="81"/>
            <rFont val="Tahoma"/>
            <family val="2"/>
          </rPr>
          <t>1/12 thăng long,34 cộng hòa ps</t>
        </r>
      </text>
    </comment>
    <comment ref="AP11" authorId="0">
      <text>
        <r>
          <rPr>
            <b/>
            <sz val="9"/>
            <color indexed="81"/>
            <rFont val="Tahoma"/>
            <family val="2"/>
          </rPr>
          <t>1/8 NVV ps</t>
        </r>
      </text>
    </comment>
    <comment ref="AR11" authorId="0">
      <text>
        <r>
          <rPr>
            <b/>
            <sz val="9"/>
            <color indexed="81"/>
            <rFont val="Tahoma"/>
            <family val="2"/>
          </rPr>
          <t>1/34 NVV noi tb báo ko bể</t>
        </r>
      </text>
    </comment>
    <comment ref="AU11" authorId="0">
      <text>
        <r>
          <rPr>
            <b/>
            <sz val="9"/>
            <color indexed="81"/>
            <rFont val="Tahoma"/>
            <family val="2"/>
          </rPr>
          <t>20 cộng hòa oc</t>
        </r>
      </text>
    </comment>
    <comment ref="M12" authorId="0">
      <text>
        <r>
          <rPr>
            <b/>
            <sz val="9"/>
            <color indexed="81"/>
            <rFont val="Tahoma"/>
            <family val="2"/>
          </rPr>
          <t>37/45 đường C1 OC</t>
        </r>
      </text>
    </comment>
    <comment ref="O12" authorId="0">
      <text>
        <r>
          <rPr>
            <b/>
            <sz val="9"/>
            <color indexed="81"/>
            <rFont val="Tahoma"/>
            <family val="2"/>
          </rPr>
          <t>232/5 CH st</t>
        </r>
      </text>
    </comment>
    <comment ref="AN12" authorId="0">
      <text>
        <r>
          <rPr>
            <b/>
            <sz val="9"/>
            <color indexed="81"/>
            <rFont val="Tahoma"/>
            <family val="2"/>
          </rPr>
          <t>24 trần văn dư xì khóa góc</t>
        </r>
      </text>
    </comment>
    <comment ref="AT12" authorId="0">
      <text>
        <r>
          <rPr>
            <b/>
            <sz val="9"/>
            <color indexed="81"/>
            <rFont val="Tahoma"/>
            <family val="2"/>
          </rPr>
          <t>12 cù chính lan ps
158/7/49 hht ps</t>
        </r>
      </text>
    </comment>
    <comment ref="AU12" authorId="0">
      <text>
        <r>
          <rPr>
            <b/>
            <sz val="9"/>
            <color indexed="81"/>
            <rFont val="Tahoma"/>
            <family val="2"/>
          </rPr>
          <t>GL ch-hht gãy họng tch</t>
        </r>
      </text>
    </comment>
    <comment ref="AV12" authorId="0">
      <text>
        <r>
          <rPr>
            <b/>
            <sz val="9"/>
            <color indexed="81"/>
            <rFont val="Tahoma"/>
            <family val="2"/>
          </rPr>
          <t>158/2 HHT đào
37/45 đường c1 đào
61 nguyễn quang bích đào
21 nguyễn chánh sắt đào</t>
        </r>
      </text>
    </comment>
    <comment ref="I13" authorId="0">
      <text>
        <r>
          <rPr>
            <b/>
            <sz val="9"/>
            <color indexed="81"/>
            <rFont val="Tahoma"/>
            <family val="2"/>
          </rPr>
          <t>7 lê tấn quốc st</t>
        </r>
      </text>
    </comment>
    <comment ref="M13" authorId="0">
      <text>
        <r>
          <rPr>
            <b/>
            <sz val="9"/>
            <color indexed="81"/>
            <rFont val="Tahoma"/>
            <family val="2"/>
          </rPr>
          <t>50/9 NHẤT CHI MAI ST
136B Đường C12 st</t>
        </r>
      </text>
    </comment>
    <comment ref="U13" authorId="0">
      <text>
        <r>
          <rPr>
            <b/>
            <sz val="9"/>
            <color indexed="81"/>
            <rFont val="Tahoma"/>
            <family val="2"/>
          </rPr>
          <t>đh 622 ch oc</t>
        </r>
      </text>
    </comment>
    <comment ref="AC13" authorId="0">
      <text>
        <r>
          <rPr>
            <b/>
            <sz val="9"/>
            <color indexed="81"/>
            <rFont val="Tahoma"/>
            <family val="2"/>
          </rPr>
          <t>15/20 lê văn huân oc</t>
        </r>
      </text>
    </comment>
    <comment ref="AD13" authorId="0">
      <text>
        <r>
          <rPr>
            <b/>
            <sz val="9"/>
            <color indexed="81"/>
            <rFont val="Tahoma"/>
            <family val="2"/>
          </rPr>
          <t>500 CH ps</t>
        </r>
      </text>
    </comment>
    <comment ref="AF13" authorId="0">
      <text>
        <r>
          <rPr>
            <b/>
            <sz val="9"/>
            <color indexed="81"/>
            <rFont val="Tahoma"/>
            <family val="2"/>
          </rPr>
          <t>15/15 le van huan xi co dh
15/20 lê văn huân đào ko bể</t>
        </r>
      </text>
    </comment>
    <comment ref="AQ13" authorId="0">
      <text>
        <r>
          <rPr>
            <b/>
            <sz val="9"/>
            <color indexed="81"/>
            <rFont val="Tahoma"/>
            <family val="2"/>
          </rPr>
          <t>622 CH oc</t>
        </r>
      </text>
    </comment>
    <comment ref="BD13" authorId="0">
      <text>
        <r>
          <rPr>
            <b/>
            <sz val="9"/>
            <color indexed="81"/>
            <rFont val="Tahoma"/>
            <family val="2"/>
          </rPr>
          <t>25 lê văn huân đào
50/28-30 nhất chi mai đào</t>
        </r>
      </text>
    </comment>
    <comment ref="I14" authorId="0">
      <text>
        <r>
          <rPr>
            <b/>
            <sz val="9"/>
            <color indexed="81"/>
            <rFont val="Tahoma"/>
            <family val="2"/>
          </rPr>
          <t>A55 bạch đằng st
53 yên thế st</t>
        </r>
      </text>
    </comment>
    <comment ref="L14" authorId="0">
      <text>
        <r>
          <rPr>
            <b/>
            <sz val="9"/>
            <color indexed="81"/>
            <rFont val="Tahoma"/>
            <family val="2"/>
          </rPr>
          <t>54/30/22 bạch đằng đào</t>
        </r>
      </text>
    </comment>
    <comment ref="O14" authorId="0">
      <text>
        <r>
          <rPr>
            <b/>
            <sz val="9"/>
            <color indexed="81"/>
            <rFont val="Tahoma"/>
            <family val="2"/>
          </rPr>
          <t>60 TS OC
GL trường sơn-hồng hà oc</t>
        </r>
      </text>
    </comment>
    <comment ref="P14" authorId="0">
      <text>
        <r>
          <rPr>
            <b/>
            <sz val="9"/>
            <color indexed="81"/>
            <rFont val="Tahoma"/>
            <family val="2"/>
          </rPr>
          <t>B96 bạch đằng đào</t>
        </r>
      </text>
    </comment>
    <comment ref="T14" authorId="0">
      <text>
        <r>
          <rPr>
            <b/>
            <sz val="9"/>
            <color indexed="81"/>
            <rFont val="Tahoma"/>
            <family val="2"/>
          </rPr>
          <t>2A/28 BĐ đào</t>
        </r>
      </text>
    </comment>
    <comment ref="AD14" authorId="0">
      <text>
        <r>
          <rPr>
            <b/>
            <sz val="9"/>
            <color indexed="81"/>
            <rFont val="Tahoma"/>
            <family val="2"/>
          </rPr>
          <t>50/4 TS ps</t>
        </r>
      </text>
    </comment>
    <comment ref="AE14" authorId="0">
      <text>
        <r>
          <rPr>
            <b/>
            <sz val="9"/>
            <color indexed="81"/>
            <rFont val="Tahoma"/>
            <family val="2"/>
          </rPr>
          <t>159 BĐ oc</t>
        </r>
      </text>
    </comment>
    <comment ref="AI14" authorId="0">
      <text>
        <r>
          <rPr>
            <b/>
            <sz val="9"/>
            <color indexed="81"/>
            <rFont val="Tahoma"/>
            <family val="2"/>
          </rPr>
          <t>GL hồng hà-trường sơn oc</t>
        </r>
      </text>
    </comment>
    <comment ref="AJ14" authorId="0">
      <text>
        <r>
          <rPr>
            <b/>
            <sz val="9"/>
            <color indexed="81"/>
            <rFont val="Tahoma"/>
            <family val="2"/>
          </rPr>
          <t>22/32 yên thế xì co ĐHN</t>
        </r>
      </text>
    </comment>
    <comment ref="AR14" authorId="0">
      <text>
        <r>
          <rPr>
            <b/>
            <sz val="9"/>
            <color indexed="81"/>
            <rFont val="Tahoma"/>
            <family val="2"/>
          </rPr>
          <t>b2 bđ đào
159/43/11B BĐ xì đh</t>
        </r>
      </text>
    </comment>
    <comment ref="AW14" authorId="0">
      <text>
        <r>
          <rPr>
            <b/>
            <sz val="9"/>
            <color indexed="81"/>
            <rFont val="Tahoma"/>
            <family val="2"/>
          </rPr>
          <t>B114 bđ oc
A35 bđ oc</t>
        </r>
      </text>
    </comment>
    <comment ref="AY14" authorId="0">
      <text>
        <r>
          <rPr>
            <b/>
            <sz val="9"/>
            <color indexed="81"/>
            <rFont val="Tahoma"/>
            <family val="2"/>
          </rPr>
          <t>98(100C) mặt sau bạch đằng oc</t>
        </r>
      </text>
    </comment>
    <comment ref="BD14" authorId="0">
      <text>
        <r>
          <rPr>
            <b/>
            <sz val="9"/>
            <color indexed="81"/>
            <rFont val="Tahoma"/>
            <family val="2"/>
          </rPr>
          <t>50/3 TS đào</t>
        </r>
      </text>
    </comment>
    <comment ref="G15" authorId="0">
      <text>
        <r>
          <rPr>
            <b/>
            <sz val="9"/>
            <color indexed="81"/>
            <rFont val="Tahoma"/>
            <family val="2"/>
          </rPr>
          <t>283,299 hoàng văn thụ cấm đào</t>
        </r>
      </text>
    </comment>
    <comment ref="I15" authorId="0">
      <text>
        <r>
          <rPr>
            <b/>
            <sz val="9"/>
            <color indexed="81"/>
            <rFont val="Tahoma"/>
            <family val="2"/>
          </rPr>
          <t>367/4 nguyễn trọng tuyển da sửa</t>
        </r>
      </text>
    </comment>
    <comment ref="T15" authorId="0">
      <text>
        <r>
          <rPr>
            <b/>
            <sz val="9"/>
            <color indexed="81"/>
            <rFont val="Tahoma"/>
            <family val="2"/>
          </rPr>
          <t>385/32 NTT ko đào
405/6, 423/3, 403/2/6 LVS ko đào
6/17 pvh đào</t>
        </r>
      </text>
    </comment>
    <comment ref="U15" authorId="0">
      <text>
        <r>
          <rPr>
            <b/>
            <sz val="9"/>
            <color indexed="81"/>
            <rFont val="Tahoma"/>
            <family val="2"/>
          </rPr>
          <t>bên hông 273 HVT oc
385/25 NTT oc</t>
        </r>
      </text>
    </comment>
    <comment ref="X15" authorId="0">
      <text>
        <r>
          <rPr>
            <b/>
            <sz val="9"/>
            <color indexed="81"/>
            <rFont val="Tahoma"/>
            <family val="2"/>
          </rPr>
          <t>259/29A2 HVT dự án</t>
        </r>
      </text>
    </comment>
    <comment ref="AF15" authorId="0">
      <text>
        <r>
          <rPr>
            <b/>
            <sz val="9"/>
            <color indexed="81"/>
            <rFont val="Tahoma"/>
            <family val="2"/>
          </rPr>
          <t>367/6 nguyễn trọng tuyển đã cải tạo ống hết bể</t>
        </r>
      </text>
    </comment>
    <comment ref="AJ15" authorId="0">
      <text>
        <r>
          <rPr>
            <b/>
            <sz val="9"/>
            <color indexed="81"/>
            <rFont val="Tahoma"/>
            <family val="2"/>
          </rPr>
          <t>291 HVT đào
351 HVT đào</t>
        </r>
      </text>
    </comment>
    <comment ref="AN15" authorId="0">
      <text>
        <r>
          <rPr>
            <b/>
            <sz val="9"/>
            <color indexed="81"/>
            <rFont val="Tahoma"/>
            <family val="2"/>
          </rPr>
          <t>135 bùi thị xuân bung đhn</t>
        </r>
      </text>
    </comment>
    <comment ref="I16" authorId="0">
      <text>
        <r>
          <rPr>
            <b/>
            <sz val="9"/>
            <color indexed="81"/>
            <rFont val="Tahoma"/>
            <family val="2"/>
          </rPr>
          <t>2 đặng văn ngữ st</t>
        </r>
      </text>
    </comment>
    <comment ref="AC16" authorId="0">
      <text>
        <r>
          <rPr>
            <b/>
            <sz val="9"/>
            <color indexed="81"/>
            <rFont val="Tahoma"/>
            <family val="2"/>
          </rPr>
          <t>GL đặng văn ngữ-lê văn sỹ oc</t>
        </r>
      </text>
    </comment>
    <comment ref="AJ16" authorId="0">
      <text>
        <r>
          <rPr>
            <b/>
            <sz val="9"/>
            <color indexed="81"/>
            <rFont val="Tahoma"/>
            <family val="2"/>
          </rPr>
          <t>226/30C lê văn sỹ xì khóa góc</t>
        </r>
      </text>
    </comment>
    <comment ref="AZ16" authorId="0">
      <text>
        <r>
          <rPr>
            <b/>
            <sz val="9"/>
            <color indexed="81"/>
            <rFont val="Tahoma"/>
            <family val="2"/>
          </rPr>
          <t>88 ĐVN đào</t>
        </r>
      </text>
    </comment>
    <comment ref="BD16" authorId="0">
      <text>
        <r>
          <rPr>
            <b/>
            <sz val="9"/>
            <color indexed="81"/>
            <rFont val="Tahoma"/>
            <family val="2"/>
          </rPr>
          <t>226/24 LVS xì co 90
80/35 đvn hư van góc</t>
        </r>
      </text>
    </comment>
    <comment ref="I17" authorId="0">
      <text>
        <r>
          <rPr>
            <b/>
            <sz val="9"/>
            <color indexed="81"/>
            <rFont val="Tahoma"/>
            <family val="2"/>
          </rPr>
          <t>66/2 bùi thị xuân st</t>
        </r>
      </text>
    </comment>
    <comment ref="T17" authorId="0">
      <text>
        <r>
          <rPr>
            <b/>
            <sz val="9"/>
            <color indexed="81"/>
            <rFont val="Tahoma"/>
            <family val="2"/>
          </rPr>
          <t>378/30 NTT đào</t>
        </r>
      </text>
    </comment>
    <comment ref="AW17" authorId="0">
      <text>
        <r>
          <rPr>
            <b/>
            <sz val="9"/>
            <color indexed="81"/>
            <rFont val="Tahoma"/>
            <family val="2"/>
          </rPr>
          <t>485/20 LVS oc</t>
        </r>
      </text>
    </comment>
    <comment ref="AX17" authorId="0">
      <text>
        <r>
          <rPr>
            <b/>
            <sz val="9"/>
            <color indexed="81"/>
            <rFont val="Tahoma"/>
            <family val="2"/>
          </rPr>
          <t>485/20 LVS ps</t>
        </r>
      </text>
    </comment>
    <comment ref="AZ17" authorId="0">
      <text>
        <r>
          <rPr>
            <b/>
            <sz val="9"/>
            <color indexed="81"/>
            <rFont val="Tahoma"/>
            <family val="2"/>
          </rPr>
          <t>485/10 LVS đào</t>
        </r>
      </text>
    </comment>
    <comment ref="Q18" authorId="0">
      <text>
        <r>
          <rPr>
            <b/>
            <sz val="9"/>
            <color indexed="81"/>
            <rFont val="Tahoma"/>
            <family val="2"/>
          </rPr>
          <t>ĐH 15 pvh oc</t>
        </r>
      </text>
    </comment>
    <comment ref="X18" authorId="0">
      <text>
        <r>
          <rPr>
            <b/>
            <sz val="9"/>
            <color indexed="81"/>
            <rFont val="Tahoma"/>
            <family val="2"/>
          </rPr>
          <t>345Bis LVS bên gia định</t>
        </r>
      </text>
    </comment>
    <comment ref="AB18" authorId="0">
      <text>
        <r>
          <rPr>
            <b/>
            <sz val="9"/>
            <color indexed="81"/>
            <rFont val="Tahoma"/>
            <family val="2"/>
          </rPr>
          <t>281/15/6 LVS đào</t>
        </r>
      </text>
    </comment>
    <comment ref="AC18" authorId="0">
      <text>
        <r>
          <rPr>
            <b/>
            <sz val="9"/>
            <color indexed="81"/>
            <rFont val="Tahoma"/>
            <family val="2"/>
          </rPr>
          <t>15/35 pvh nt dời hộp đồng hồ</t>
        </r>
      </text>
    </comment>
    <comment ref="AD18" authorId="0">
      <text>
        <r>
          <rPr>
            <b/>
            <sz val="9"/>
            <color indexed="81"/>
            <rFont val="Tahoma"/>
            <family val="2"/>
          </rPr>
          <t>225/11,225/15 btx ps</t>
        </r>
      </text>
    </comment>
    <comment ref="AF18" authorId="0">
      <text>
        <r>
          <rPr>
            <b/>
            <sz val="9"/>
            <color indexed="81"/>
            <rFont val="Tahoma"/>
            <family val="2"/>
          </rPr>
          <t>333/8/7 LVS đào
281/52/12 LVS đào</t>
        </r>
      </text>
    </comment>
    <comment ref="AJ18" authorId="0">
      <text>
        <r>
          <rPr>
            <b/>
            <sz val="9"/>
            <color indexed="81"/>
            <rFont val="Tahoma"/>
            <family val="2"/>
          </rPr>
          <t>333/17A LVS đào</t>
        </r>
      </text>
    </comment>
    <comment ref="AN18" authorId="0">
      <text>
        <r>
          <rPr>
            <b/>
            <sz val="9"/>
            <color indexed="81"/>
            <rFont val="Tahoma"/>
            <family val="2"/>
          </rPr>
          <t>281/49/1 LVS hư van góc
333/18C LVS ĐÀO
305/25/15 LVS ktl</t>
        </r>
      </text>
    </comment>
    <comment ref="AV18" authorId="0">
      <text>
        <r>
          <rPr>
            <b/>
            <sz val="9"/>
            <color indexed="81"/>
            <rFont val="Tahoma"/>
            <family val="2"/>
          </rPr>
          <t>305/8/4 LVS đào
245 btx đào</t>
        </r>
      </text>
    </comment>
    <comment ref="AZ18" authorId="0">
      <text>
        <r>
          <rPr>
            <b/>
            <sz val="9"/>
            <color indexed="81"/>
            <rFont val="Tahoma"/>
            <family val="2"/>
          </rPr>
          <t>305/10 LVS ktl</t>
        </r>
      </text>
    </comment>
    <comment ref="I19" authorId="0">
      <text>
        <r>
          <rPr>
            <b/>
            <sz val="9"/>
            <color indexed="81"/>
            <rFont val="Tahoma"/>
            <family val="2"/>
          </rPr>
          <t>19/5 hoàng việt st
19/5 hoàng việt st</t>
        </r>
      </text>
    </comment>
    <comment ref="AR19" authorId="0">
      <text>
        <r>
          <rPr>
            <b/>
            <sz val="9"/>
            <color indexed="81"/>
            <rFont val="Tahoma"/>
            <family val="2"/>
          </rPr>
          <t>31/15A1 hoàng việt đào</t>
        </r>
      </text>
    </comment>
    <comment ref="AT19" authorId="0">
      <text>
        <r>
          <rPr>
            <b/>
            <sz val="9"/>
            <color indexed="81"/>
            <rFont val="Tahoma"/>
            <family val="2"/>
          </rPr>
          <t>31/15A HV ps</t>
        </r>
      </text>
    </comment>
    <comment ref="AX19" authorId="0">
      <text>
        <r>
          <rPr>
            <b/>
            <sz val="9"/>
            <color indexed="81"/>
            <rFont val="Tahoma"/>
            <family val="2"/>
          </rPr>
          <t>68/6 út tịch ps</t>
        </r>
      </text>
    </comment>
    <comment ref="BB19" authorId="0">
      <text>
        <r>
          <rPr>
            <b/>
            <sz val="9"/>
            <color indexed="81"/>
            <rFont val="Tahoma"/>
            <family val="2"/>
          </rPr>
          <t>56 út tịch ps
563 HVT ps</t>
        </r>
      </text>
    </comment>
    <comment ref="AN20" authorId="0">
      <text>
        <r>
          <rPr>
            <b/>
            <sz val="9"/>
            <color indexed="81"/>
            <rFont val="Tahoma"/>
            <family val="2"/>
          </rPr>
          <t>GL TS-hẻm 71 NB đào</t>
        </r>
      </text>
    </comment>
    <comment ref="L21" authorId="0">
      <text>
        <r>
          <rPr>
            <b/>
            <sz val="9"/>
            <color indexed="81"/>
            <rFont val="Tahoma"/>
            <family val="2"/>
          </rPr>
          <t>107/40 pvh ktl</t>
        </r>
      </text>
    </comment>
    <comment ref="AR21" authorId="0">
      <text>
        <r>
          <rPr>
            <b/>
            <sz val="9"/>
            <color indexed="81"/>
            <rFont val="Tahoma"/>
            <family val="2"/>
          </rPr>
          <t>107/32/1B pvh đào</t>
        </r>
      </text>
    </comment>
    <comment ref="BD21" authorId="0">
      <text>
        <r>
          <rPr>
            <b/>
            <sz val="9"/>
            <color indexed="81"/>
            <rFont val="Tahoma"/>
            <family val="2"/>
          </rPr>
          <t>1354 TS đào</t>
        </r>
      </text>
    </comment>
    <comment ref="AN22" authorId="0">
      <text>
        <r>
          <rPr>
            <b/>
            <sz val="9"/>
            <color indexed="81"/>
            <rFont val="Tahoma"/>
            <family val="2"/>
          </rPr>
          <t>29 tự lập đào</t>
        </r>
      </text>
    </comment>
    <comment ref="AR22" authorId="0">
      <text>
        <r>
          <rPr>
            <b/>
            <sz val="9"/>
            <color indexed="81"/>
            <rFont val="Tahoma"/>
            <family val="2"/>
          </rPr>
          <t>40/18 hiệp nhất ktl</t>
        </r>
      </text>
    </comment>
    <comment ref="I23" authorId="0">
      <text>
        <r>
          <rPr>
            <b/>
            <sz val="9"/>
            <color indexed="81"/>
            <rFont val="Tahoma"/>
            <family val="2"/>
          </rPr>
          <t>878 cmt8 oc</t>
        </r>
      </text>
    </comment>
    <comment ref="M23" authorId="0">
      <text>
        <r>
          <rPr>
            <b/>
            <sz val="9"/>
            <color indexed="81"/>
            <rFont val="Tahoma"/>
            <family val="2"/>
          </rPr>
          <t>956 CMT8 xì ống ko sử dụng</t>
        </r>
      </text>
    </comment>
    <comment ref="R23" authorId="0">
      <text>
        <r>
          <rPr>
            <b/>
            <sz val="9"/>
            <color indexed="81"/>
            <rFont val="Tahoma"/>
            <family val="2"/>
          </rPr>
          <t>876/38 CMT8 ps</t>
        </r>
      </text>
    </comment>
    <comment ref="T23" authorId="0">
      <text>
        <r>
          <rPr>
            <b/>
            <sz val="9"/>
            <color indexed="81"/>
            <rFont val="Tahoma"/>
            <family val="2"/>
          </rPr>
          <t>1036/129 CMT8 ko đào</t>
        </r>
      </text>
    </comment>
    <comment ref="X23" authorId="0">
      <text>
        <r>
          <rPr>
            <b/>
            <sz val="9"/>
            <color indexed="81"/>
            <rFont val="Tahoma"/>
            <family val="2"/>
          </rPr>
          <t>đh 202 pvh đào
876/22 cmt8 thuộc da</t>
        </r>
      </text>
    </comment>
    <comment ref="AB23" authorId="0">
      <text>
        <r>
          <rPr>
            <b/>
            <sz val="9"/>
            <color indexed="81"/>
            <rFont val="Tahoma"/>
            <family val="2"/>
          </rPr>
          <t>1036/52/32 cmt8 đào</t>
        </r>
      </text>
    </comment>
    <comment ref="I24" authorId="0">
      <text>
        <r>
          <rPr>
            <b/>
            <sz val="9"/>
            <color indexed="81"/>
            <rFont val="Tahoma"/>
            <family val="2"/>
          </rPr>
          <t>63/12 bùi thị xuân st</t>
        </r>
      </text>
    </comment>
    <comment ref="K24" authorId="0">
      <text>
        <r>
          <rPr>
            <b/>
            <sz val="9"/>
            <color indexed="81"/>
            <rFont val="Tahoma"/>
            <family val="2"/>
          </rPr>
          <t>766/16/5 CMT8 st</t>
        </r>
      </text>
    </comment>
    <comment ref="L24" authorId="0">
      <text>
        <r>
          <rPr>
            <b/>
            <sz val="9"/>
            <color indexed="81"/>
            <rFont val="Tahoma"/>
            <family val="2"/>
          </rPr>
          <t>700 CMT8 đào</t>
        </r>
      </text>
    </comment>
    <comment ref="AF24" authorId="0">
      <text>
        <r>
          <rPr>
            <sz val="9"/>
            <color indexed="81"/>
            <rFont val="Tahoma"/>
            <family val="2"/>
          </rPr>
          <t xml:space="preserve">802 CMT8 đào
</t>
        </r>
      </text>
    </comment>
    <comment ref="AJ24" authorId="0">
      <text>
        <r>
          <rPr>
            <b/>
            <sz val="9"/>
            <color indexed="81"/>
            <rFont val="Tahoma"/>
            <family val="2"/>
          </rPr>
          <t>686/34 CMT8 đào
1237/7 trường sa xì khóa góc</t>
        </r>
      </text>
    </comment>
    <comment ref="AN24" authorId="0">
      <text>
        <r>
          <rPr>
            <b/>
            <sz val="9"/>
            <color indexed="81"/>
            <rFont val="Tahoma"/>
            <family val="2"/>
          </rPr>
          <t>61 lưu nhân chú đào</t>
        </r>
      </text>
    </comment>
    <comment ref="AR24" authorId="0">
      <text>
        <r>
          <rPr>
            <b/>
            <sz val="9"/>
            <color indexed="81"/>
            <rFont val="Tahoma"/>
            <family val="2"/>
          </rPr>
          <t>686/50 cmt8 đào</t>
        </r>
      </text>
    </comment>
    <comment ref="AV24" authorId="0">
      <text>
        <r>
          <rPr>
            <b/>
            <sz val="9"/>
            <color indexed="81"/>
            <rFont val="Tahoma"/>
            <family val="2"/>
          </rPr>
          <t>59 luu nhan chu dao
hong nha 686/115 cmt8 dao</t>
        </r>
      </text>
    </comment>
    <comment ref="AX24" authorId="0">
      <text>
        <r>
          <rPr>
            <b/>
            <sz val="9"/>
            <color indexed="81"/>
            <rFont val="Tahoma"/>
            <family val="2"/>
          </rPr>
          <t>686/17/6 cmt8 ps</t>
        </r>
      </text>
    </comment>
    <comment ref="AZ24" authorId="0">
      <text>
        <r>
          <rPr>
            <b/>
            <sz val="9"/>
            <color indexed="81"/>
            <rFont val="Tahoma"/>
            <family val="2"/>
          </rPr>
          <t>766/16/6A cmt8 ko bể tháng 10
41 lưu nhân chú đào</t>
        </r>
      </text>
    </comment>
    <comment ref="BB24" authorId="0">
      <text>
        <r>
          <rPr>
            <b/>
            <sz val="9"/>
            <color indexed="81"/>
            <rFont val="Tahoma"/>
            <family val="2"/>
          </rPr>
          <t>686/42,686/44 cmt8 ps</t>
        </r>
      </text>
    </comment>
    <comment ref="AF25" authorId="0">
      <text>
        <r>
          <rPr>
            <b/>
            <sz val="9"/>
            <color indexed="81"/>
            <rFont val="Tahoma"/>
            <family val="2"/>
          </rPr>
          <t>1025/27F CMT8 đào</t>
        </r>
      </text>
    </comment>
    <comment ref="AZ25" authorId="0">
      <text>
        <r>
          <rPr>
            <b/>
            <sz val="9"/>
            <color indexed="81"/>
            <rFont val="Tahoma"/>
            <family val="2"/>
          </rPr>
          <t>96/9 bành văn trân xì joint sau đhn</t>
        </r>
      </text>
    </comment>
    <comment ref="BD25" authorId="0">
      <text>
        <r>
          <rPr>
            <b/>
            <sz val="9"/>
            <color indexed="81"/>
            <rFont val="Tahoma"/>
            <family val="2"/>
          </rPr>
          <t>881/1C,881/1D cmt8 đào</t>
        </r>
      </text>
    </comment>
    <comment ref="G26" authorId="0">
      <text>
        <r>
          <rPr>
            <b/>
            <sz val="9"/>
            <color indexed="81"/>
            <rFont val="Tahoma"/>
            <family val="2"/>
          </rPr>
          <t>129 Bành Văn Trân xps</t>
        </r>
      </text>
    </comment>
    <comment ref="I26" authorId="0">
      <text>
        <r>
          <rPr>
            <b/>
            <sz val="9"/>
            <color indexed="81"/>
            <rFont val="Tahoma"/>
            <family val="2"/>
          </rPr>
          <t>56/12 vân côi bít tận góc</t>
        </r>
      </text>
    </comment>
    <comment ref="X26" authorId="0">
      <text>
        <r>
          <rPr>
            <b/>
            <sz val="9"/>
            <color indexed="81"/>
            <rFont val="Tahoma"/>
            <family val="2"/>
          </rPr>
          <t>544/33 lý thường kiệt ktl</t>
        </r>
      </text>
    </comment>
    <comment ref="AV26" authorId="0">
      <text>
        <r>
          <rPr>
            <b/>
            <sz val="9"/>
            <color indexed="81"/>
            <rFont val="Tahoma"/>
            <family val="2"/>
          </rPr>
          <t>22/5 đặng lộ xì van góc</t>
        </r>
      </text>
    </comment>
    <comment ref="BD26" authorId="0">
      <text>
        <r>
          <rPr>
            <b/>
            <sz val="9"/>
            <color indexed="81"/>
            <rFont val="Tahoma"/>
            <family val="2"/>
          </rPr>
          <t>416,464 LTK đào</t>
        </r>
      </text>
    </comment>
    <comment ref="Y27" authorId="0">
      <text>
        <r>
          <rPr>
            <b/>
            <sz val="9"/>
            <color indexed="81"/>
            <rFont val="Tahoma"/>
            <family val="2"/>
          </rPr>
          <t>270 LTK OC</t>
        </r>
      </text>
    </comment>
    <comment ref="AC27" authorId="0">
      <text>
        <r>
          <rPr>
            <b/>
            <sz val="9"/>
            <color indexed="81"/>
            <rFont val="Tahoma"/>
            <family val="2"/>
          </rPr>
          <t>270B/80/22/5 LTK oc</t>
        </r>
      </text>
    </comment>
    <comment ref="AV27" authorId="0">
      <text>
        <r>
          <rPr>
            <b/>
            <sz val="9"/>
            <color indexed="81"/>
            <rFont val="Tahoma"/>
            <family val="2"/>
          </rPr>
          <t>149/37 đất thánh xì co hbv</t>
        </r>
      </text>
    </comment>
    <comment ref="I28" authorId="0">
      <text>
        <r>
          <rPr>
            <b/>
            <sz val="9"/>
            <color indexed="81"/>
            <rFont val="Tahoma"/>
            <family val="2"/>
          </rPr>
          <t>GL nghĩa phát-khai trí oc
51 nghĩa  phát bít tạm ống cũ
25,16 nghĩa  phát sửa tạm
26 lộc hưng st</t>
        </r>
      </text>
    </comment>
    <comment ref="L28" authorId="0">
      <text>
        <r>
          <rPr>
            <b/>
            <sz val="9"/>
            <color indexed="81"/>
            <rFont val="Tahoma"/>
            <family val="2"/>
          </rPr>
          <t>143A nghĩa phát da sửa tính ko bể
51A nghĩa phát da sửa tính ko bể
165/1 nghĩa phát tb báo
719 CMT8 đào</t>
        </r>
      </text>
    </comment>
    <comment ref="P28" authorId="0">
      <text>
        <r>
          <rPr>
            <b/>
            <sz val="9"/>
            <color indexed="81"/>
            <rFont val="Tahoma"/>
            <family val="2"/>
          </rPr>
          <t>34 nghĩa phát nt hủy ống</t>
        </r>
      </text>
    </comment>
    <comment ref="Z28" authorId="0">
      <text>
        <r>
          <rPr>
            <b/>
            <sz val="9"/>
            <color indexed="81"/>
            <rFont val="Tahoma"/>
            <family val="2"/>
          </rPr>
          <t>199 chấn hưng ps</t>
        </r>
      </text>
    </comment>
    <comment ref="AC28" authorId="0">
      <text>
        <r>
          <rPr>
            <b/>
            <sz val="9"/>
            <color indexed="81"/>
            <rFont val="Tahoma"/>
            <family val="2"/>
          </rPr>
          <t>123/36/2 nghĩa phát oc</t>
        </r>
      </text>
    </comment>
    <comment ref="AN28" authorId="0">
      <text>
        <r>
          <rPr>
            <b/>
            <sz val="9"/>
            <color indexed="81"/>
            <rFont val="Tahoma"/>
            <family val="2"/>
          </rPr>
          <t>60 chấn hưng đào
221/20 đất thánh mất ĐHN</t>
        </r>
      </text>
    </comment>
    <comment ref="AW28" authorId="0">
      <text>
        <r>
          <rPr>
            <b/>
            <sz val="9"/>
            <color indexed="81"/>
            <rFont val="Tahoma"/>
            <family val="2"/>
          </rPr>
          <t>2/9 chấn hưng gian lận</t>
        </r>
      </text>
    </comment>
    <comment ref="AZ28" authorId="0">
      <text>
        <r>
          <rPr>
            <b/>
            <sz val="9"/>
            <color indexed="81"/>
            <rFont val="Tahoma"/>
            <family val="2"/>
          </rPr>
          <t>11 bành văn trân đào
19 nghĩa phát ktl</t>
        </r>
      </text>
    </comment>
    <comment ref="BD28" authorId="0">
      <text>
        <r>
          <rPr>
            <b/>
            <sz val="9"/>
            <color indexed="81"/>
            <rFont val="Tahoma"/>
            <family val="2"/>
          </rPr>
          <t>43/10 dân trí đào, 42/10 dân trí ktl
165/13 nghĩa phát tb sửa nhưng ko đưa vô báo cáo</t>
        </r>
      </text>
    </comment>
    <comment ref="AJ29" authorId="0">
      <text>
        <r>
          <rPr>
            <b/>
            <sz val="9"/>
            <color indexed="81"/>
            <rFont val="Tahoma"/>
            <family val="2"/>
          </rPr>
          <t>20 LMX đào</t>
        </r>
      </text>
    </comment>
    <comment ref="AN29" authorId="0">
      <text>
        <r>
          <rPr>
            <b/>
            <sz val="9"/>
            <color indexed="81"/>
            <rFont val="Tahoma"/>
            <family val="2"/>
          </rPr>
          <t>5 phú hòa ktl</t>
        </r>
      </text>
    </comment>
    <comment ref="AR29" authorId="0">
      <text>
        <r>
          <rPr>
            <b/>
            <sz val="9"/>
            <color indexed="81"/>
            <rFont val="Tahoma"/>
            <family val="2"/>
          </rPr>
          <t>GL tân phước-thủ khoa huân đào</t>
        </r>
      </text>
    </comment>
    <comment ref="AS29" authorId="0">
      <text>
        <r>
          <rPr>
            <b/>
            <sz val="9"/>
            <color indexed="81"/>
            <rFont val="Tahoma"/>
            <family val="2"/>
          </rPr>
          <t>1120 llq oc</t>
        </r>
      </text>
    </comment>
    <comment ref="AW29" authorId="0">
      <text>
        <r>
          <rPr>
            <b/>
            <sz val="9"/>
            <color indexed="81"/>
            <rFont val="Tahoma"/>
            <family val="2"/>
          </rPr>
          <t>93/9 phú hòa oc</t>
        </r>
      </text>
    </comment>
    <comment ref="AX29" authorId="0">
      <text>
        <r>
          <rPr>
            <b/>
            <sz val="9"/>
            <color indexed="81"/>
            <rFont val="Tahoma"/>
            <family val="2"/>
          </rPr>
          <t>93/9 phú hòa ps</t>
        </r>
      </text>
    </comment>
    <comment ref="AB30" authorId="0">
      <text>
        <r>
          <rPr>
            <b/>
            <sz val="9"/>
            <color indexed="81"/>
            <rFont val="Tahoma"/>
            <family val="2"/>
          </rPr>
          <t>958/26/1/21 LLQ xì túm ngay đồng hồ</t>
        </r>
      </text>
    </comment>
    <comment ref="X31" authorId="0">
      <text>
        <r>
          <rPr>
            <b/>
            <sz val="9"/>
            <color indexed="81"/>
            <rFont val="Tahoma"/>
            <family val="2"/>
          </rPr>
          <t>4 thành mỹ xì joint ống</t>
        </r>
      </text>
    </comment>
    <comment ref="AB31" authorId="0">
      <text>
        <r>
          <rPr>
            <b/>
            <sz val="9"/>
            <color indexed="81"/>
            <rFont val="Tahoma"/>
            <family val="2"/>
          </rPr>
          <t>77 thành mỹ đào</t>
        </r>
      </text>
    </comment>
    <comment ref="AN31" authorId="0">
      <text>
        <r>
          <rPr>
            <b/>
            <sz val="9"/>
            <color indexed="81"/>
            <rFont val="Tahoma"/>
            <family val="2"/>
          </rPr>
          <t>55/103 thành mỹ bể ống trong</t>
        </r>
      </text>
    </comment>
    <comment ref="AV31" authorId="0">
      <text>
        <r>
          <rPr>
            <b/>
            <sz val="9"/>
            <color indexed="81"/>
            <rFont val="Tahoma"/>
            <family val="2"/>
          </rPr>
          <t>ĐD 373/224/1 LTK đào</t>
        </r>
      </text>
    </comment>
    <comment ref="AX31" authorId="0">
      <text>
        <r>
          <rPr>
            <b/>
            <sz val="9"/>
            <color indexed="81"/>
            <rFont val="Tahoma"/>
            <family val="2"/>
          </rPr>
          <t>49 thanh my ps</t>
        </r>
      </text>
    </comment>
    <comment ref="L32" authorId="0">
      <text>
        <r>
          <rPr>
            <b/>
            <sz val="9"/>
            <color indexed="81"/>
            <rFont val="Tahoma"/>
            <family val="2"/>
          </rPr>
          <t>373/1/113 LTK đào</t>
        </r>
      </text>
    </comment>
    <comment ref="AC32" authorId="0">
      <text>
        <r>
          <rPr>
            <b/>
            <sz val="9"/>
            <color indexed="81"/>
            <rFont val="Tahoma"/>
            <family val="2"/>
          </rPr>
          <t>116/128 thiên phước oc</t>
        </r>
      </text>
    </comment>
    <comment ref="AE32" authorId="0">
      <text>
        <r>
          <rPr>
            <b/>
            <sz val="9"/>
            <color indexed="81"/>
            <rFont val="Tahoma"/>
            <family val="2"/>
          </rPr>
          <t>373/110 LTK oc</t>
        </r>
      </text>
    </comment>
    <comment ref="AJ32" authorId="0">
      <text>
        <r>
          <rPr>
            <b/>
            <sz val="9"/>
            <color indexed="81"/>
            <rFont val="Tahoma"/>
            <family val="2"/>
          </rPr>
          <t>373/35A LTK xì đhn
373/65/50A,116/182 thiên phước dự án gắn hộp đồng hồ
373/65/48 LTK dự án gắn hộp đồng hồ</t>
        </r>
      </text>
    </comment>
    <comment ref="AN32" authorId="0">
      <text>
        <r>
          <rPr>
            <b/>
            <sz val="9"/>
            <color indexed="81"/>
            <rFont val="Tahoma"/>
            <family val="2"/>
          </rPr>
          <t>116/181 thiên phước da gắn hộp đồng hồ nước</t>
        </r>
      </text>
    </comment>
    <comment ref="AS32" authorId="0">
      <text>
        <r>
          <rPr>
            <b/>
            <sz val="9"/>
            <color indexed="81"/>
            <rFont val="Tahoma"/>
            <family val="2"/>
          </rPr>
          <t>373/1/91/13 LTK oc</t>
        </r>
      </text>
    </comment>
    <comment ref="AB33" authorId="0">
      <text>
        <r>
          <rPr>
            <b/>
            <sz val="9"/>
            <color indexed="81"/>
            <rFont val="Tahoma"/>
            <family val="2"/>
          </rPr>
          <t>2/142/24 thiên phước dự án sửa</t>
        </r>
      </text>
    </comment>
    <comment ref="AJ33" authorId="0">
      <text>
        <r>
          <rPr>
            <b/>
            <sz val="9"/>
            <color indexed="81"/>
            <rFont val="Tahoma"/>
            <family val="2"/>
          </rPr>
          <t>766B/77,766B/87 LLQ đào tháng 6</t>
        </r>
      </text>
    </comment>
    <comment ref="AX33" authorId="0">
      <text>
        <r>
          <rPr>
            <b/>
            <sz val="9"/>
            <color indexed="81"/>
            <rFont val="Tahoma"/>
            <family val="2"/>
          </rPr>
          <t>752/35B,752/35D lạc long quân ps</t>
        </r>
      </text>
    </comment>
    <comment ref="AZ33" authorId="0">
      <text>
        <r>
          <rPr>
            <b/>
            <sz val="9"/>
            <color indexed="81"/>
            <rFont val="Tahoma"/>
            <family val="2"/>
          </rPr>
          <t>116/3/5 thiên phước đào
766B/75 LLQ đào</t>
        </r>
      </text>
    </comment>
    <comment ref="BD33" authorId="0">
      <text>
        <r>
          <rPr>
            <b/>
            <sz val="9"/>
            <color indexed="81"/>
            <rFont val="Tahoma"/>
            <family val="2"/>
          </rPr>
          <t>784 LLQ đào</t>
        </r>
      </text>
    </comment>
    <comment ref="BD34" authorId="0">
      <text>
        <r>
          <rPr>
            <b/>
            <sz val="9"/>
            <color indexed="81"/>
            <rFont val="Tahoma"/>
            <family val="2"/>
          </rPr>
          <t>730/2/3 llq đào</t>
        </r>
      </text>
    </comment>
    <comment ref="I35" authorId="0">
      <text>
        <r>
          <rPr>
            <b/>
            <sz val="9"/>
            <color indexed="81"/>
            <rFont val="Tahoma"/>
            <family val="2"/>
          </rPr>
          <t>13/88 TVH cắt hủy
58/22 âu cơ st
151-153 NTN st</t>
        </r>
      </text>
    </comment>
    <comment ref="Q35" authorId="0">
      <text>
        <r>
          <rPr>
            <b/>
            <sz val="9"/>
            <color indexed="81"/>
            <rFont val="Tahoma"/>
            <family val="2"/>
          </rPr>
          <t>33/1 NTN st</t>
        </r>
      </text>
    </comment>
    <comment ref="S35" authorId="0">
      <text>
        <r>
          <rPr>
            <b/>
            <sz val="9"/>
            <color indexed="81"/>
            <rFont val="Tahoma"/>
            <family val="2"/>
          </rPr>
          <t>58/181 âu cơ st</t>
        </r>
      </text>
    </comment>
    <comment ref="T35" authorId="0">
      <text>
        <r>
          <rPr>
            <b/>
            <sz val="9"/>
            <color indexed="81"/>
            <rFont val="Tahoma"/>
            <family val="2"/>
          </rPr>
          <t>58/1 âu cơ ko đào</t>
        </r>
      </text>
    </comment>
    <comment ref="Z35" authorId="0">
      <text>
        <r>
          <rPr>
            <b/>
            <sz val="9"/>
            <color indexed="81"/>
            <rFont val="Tahoma"/>
            <family val="2"/>
          </rPr>
          <t>58/118 âu cơ ps</t>
        </r>
      </text>
    </comment>
    <comment ref="AB35" authorId="0">
      <text>
        <r>
          <rPr>
            <b/>
            <sz val="9"/>
            <color indexed="81"/>
            <rFont val="Tahoma"/>
            <family val="2"/>
          </rPr>
          <t>58/31/2 âu cơ xì khóa góc
58/109 âu cơ đào</t>
        </r>
      </text>
    </comment>
    <comment ref="AC35" authorId="0">
      <text>
        <r>
          <rPr>
            <b/>
            <sz val="9"/>
            <color indexed="81"/>
            <rFont val="Tahoma"/>
            <family val="2"/>
          </rPr>
          <t>51 nguyễn thị nhỏ nt sửa</t>
        </r>
      </text>
    </comment>
    <comment ref="AD35" authorId="0">
      <text>
        <r>
          <rPr>
            <b/>
            <sz val="9"/>
            <color indexed="81"/>
            <rFont val="Tahoma"/>
            <family val="2"/>
          </rPr>
          <t>21 NTN bít tận gốc, 27 NTN khóa cóc</t>
        </r>
      </text>
    </comment>
    <comment ref="AF35" authorId="0">
      <text>
        <r>
          <rPr>
            <b/>
            <sz val="9"/>
            <color indexed="81"/>
            <rFont val="Tahoma"/>
            <family val="2"/>
          </rPr>
          <t>58/107,58/160 âu cơ đào</t>
        </r>
      </text>
    </comment>
    <comment ref="AO35" authorId="0">
      <text>
        <r>
          <rPr>
            <b/>
            <sz val="9"/>
            <color indexed="81"/>
            <rFont val="Tahoma"/>
            <family val="2"/>
          </rPr>
          <t>58/86 âu cơ oc</t>
        </r>
      </text>
    </comment>
    <comment ref="AP35" authorId="0">
      <text>
        <r>
          <rPr>
            <b/>
            <sz val="9"/>
            <color indexed="81"/>
            <rFont val="Tahoma"/>
            <family val="2"/>
          </rPr>
          <t>58/79/2* âu cơ ps</t>
        </r>
      </text>
    </comment>
    <comment ref="AR35" authorId="0">
      <text>
        <r>
          <rPr>
            <b/>
            <sz val="9"/>
            <color indexed="81"/>
            <rFont val="Tahoma"/>
            <family val="2"/>
          </rPr>
          <t>185F NTN đào
58/63/2A âu cơ đào</t>
        </r>
      </text>
    </comment>
    <comment ref="AT35" authorId="0">
      <text>
        <r>
          <rPr>
            <b/>
            <sz val="9"/>
            <color indexed="81"/>
            <rFont val="Tahoma"/>
            <family val="2"/>
          </rPr>
          <t>58/115 âu cơ ps</t>
        </r>
      </text>
    </comment>
    <comment ref="AV35" authorId="0">
      <text>
        <r>
          <rPr>
            <b/>
            <sz val="9"/>
            <color indexed="81"/>
            <rFont val="Tahoma"/>
            <family val="2"/>
          </rPr>
          <t>58/183 âu cơ xì van góc</t>
        </r>
      </text>
    </comment>
    <comment ref="AX35" authorId="0">
      <text>
        <r>
          <rPr>
            <b/>
            <sz val="9"/>
            <color indexed="81"/>
            <rFont val="Tahoma"/>
            <family val="2"/>
          </rPr>
          <t>86/99/12 âu cơ ps</t>
        </r>
      </text>
    </comment>
    <comment ref="Q37" authorId="0">
      <text>
        <r>
          <rPr>
            <b/>
            <sz val="9"/>
            <color indexed="81"/>
            <rFont val="Tahoma"/>
            <family val="2"/>
          </rPr>
          <t>1/6 nguyễn văn yến st</t>
        </r>
      </text>
    </comment>
    <comment ref="BD37" authorId="0">
      <text>
        <r>
          <rPr>
            <b/>
            <sz val="9"/>
            <color indexed="81"/>
            <rFont val="Tahoma"/>
            <family val="2"/>
          </rPr>
          <t>149/D18 lý thánh tông xl báo</t>
        </r>
      </text>
    </comment>
    <comment ref="L38" authorId="0">
      <text>
        <r>
          <rPr>
            <b/>
            <sz val="9"/>
            <color indexed="81"/>
            <rFont val="Tahoma"/>
            <family val="2"/>
          </rPr>
          <t>110/53 tô hiệu ktl
187/17 Hb đào T12</t>
        </r>
      </text>
    </comment>
    <comment ref="M38" authorId="0">
      <text>
        <r>
          <rPr>
            <b/>
            <sz val="9"/>
            <color indexed="81"/>
            <rFont val="Tahoma"/>
            <family val="2"/>
          </rPr>
          <t>110/32,110/26 tô hiệu st</t>
        </r>
      </text>
    </comment>
    <comment ref="Q38" authorId="0">
      <text>
        <r>
          <rPr>
            <b/>
            <sz val="9"/>
            <color indexed="81"/>
            <rFont val="Tahoma"/>
            <family val="2"/>
          </rPr>
          <t>179/30 HB st</t>
        </r>
      </text>
    </comment>
    <comment ref="AB38" authorId="0">
      <text>
        <r>
          <rPr>
            <b/>
            <sz val="9"/>
            <color indexed="81"/>
            <rFont val="Tahoma"/>
            <family val="2"/>
          </rPr>
          <t>179/39/7 hb bung đhn</t>
        </r>
      </text>
    </comment>
    <comment ref="AG38" authorId="0">
      <text>
        <r>
          <rPr>
            <b/>
            <sz val="9"/>
            <color indexed="81"/>
            <rFont val="Tahoma"/>
            <family val="2"/>
          </rPr>
          <t>110/1/13 tô hiệu oc</t>
        </r>
      </text>
    </comment>
    <comment ref="AH38" authorId="0">
      <text>
        <r>
          <rPr>
            <b/>
            <sz val="9"/>
            <color indexed="81"/>
            <rFont val="Tahoma"/>
            <family val="2"/>
          </rPr>
          <t>110/10 tô hiệu ps</t>
        </r>
      </text>
    </comment>
    <comment ref="AJ38" authorId="0">
      <text>
        <r>
          <rPr>
            <b/>
            <sz val="9"/>
            <color indexed="81"/>
            <rFont val="Tahoma"/>
            <family val="2"/>
          </rPr>
          <t>133/26/28A nguyễn văn vịnh xì van góc</t>
        </r>
      </text>
    </comment>
    <comment ref="AN38" authorId="0">
      <text>
        <r>
          <rPr>
            <b/>
            <sz val="9"/>
            <color indexed="81"/>
            <rFont val="Tahoma"/>
            <family val="2"/>
          </rPr>
          <t>133/38/46 nguyễn văn vịnh ktl
179/18 HB bể ống trong</t>
        </r>
      </text>
    </comment>
    <comment ref="AW38" authorId="0">
      <text>
        <r>
          <rPr>
            <b/>
            <sz val="9"/>
            <color indexed="81"/>
            <rFont val="Tahoma"/>
            <family val="2"/>
          </rPr>
          <t>110/1/8 tô hiệu oc</t>
        </r>
      </text>
    </comment>
    <comment ref="AZ38" authorId="0">
      <text>
        <r>
          <rPr>
            <b/>
            <sz val="9"/>
            <color indexed="81"/>
            <rFont val="Tahoma"/>
            <family val="2"/>
          </rPr>
          <t>179/33/2 HB bể ống trong</t>
        </r>
      </text>
    </comment>
    <comment ref="I39" authorId="0">
      <text>
        <r>
          <rPr>
            <b/>
            <sz val="9"/>
            <color indexed="81"/>
            <rFont val="Tahoma"/>
            <family val="2"/>
          </rPr>
          <t>139/6 LTV st</t>
        </r>
      </text>
    </comment>
    <comment ref="X39" authorId="0">
      <text>
        <r>
          <rPr>
            <b/>
            <sz val="9"/>
            <color indexed="81"/>
            <rFont val="Tahoma"/>
            <family val="2"/>
          </rPr>
          <t>37/7/11 lbb bể ống trong</t>
        </r>
      </text>
    </comment>
    <comment ref="AF39" authorId="0">
      <text>
        <r>
          <rPr>
            <b/>
            <sz val="9"/>
            <color indexed="81"/>
            <rFont val="Tahoma"/>
            <family val="2"/>
          </rPr>
          <t>111/7 LBB đào</t>
        </r>
      </text>
    </comment>
    <comment ref="AG39" authorId="0">
      <text>
        <r>
          <rPr>
            <b/>
            <sz val="9"/>
            <color indexed="81"/>
            <rFont val="Tahoma"/>
            <family val="2"/>
          </rPr>
          <t>141 lũy bán bích truyền dẫn sửa</t>
        </r>
      </text>
    </comment>
    <comment ref="AV39" authorId="0">
      <text>
        <r>
          <rPr>
            <b/>
            <sz val="9"/>
            <color indexed="81"/>
            <rFont val="Tahoma"/>
            <family val="2"/>
          </rPr>
          <t>145 LBB bể ống trong</t>
        </r>
      </text>
    </comment>
    <comment ref="BD39" authorId="0">
      <text>
        <r>
          <rPr>
            <b/>
            <sz val="9"/>
            <color indexed="81"/>
            <rFont val="Tahoma"/>
            <family val="2"/>
          </rPr>
          <t>185A LBB xl báo</t>
        </r>
      </text>
    </comment>
    <comment ref="I40" authorId="0">
      <text>
        <r>
          <rPr>
            <b/>
            <sz val="9"/>
            <color indexed="81"/>
            <rFont val="Tahoma"/>
            <family val="2"/>
          </rPr>
          <t>79/10 HB st</t>
        </r>
      </text>
    </comment>
    <comment ref="V40" authorId="0">
      <text>
        <r>
          <rPr>
            <b/>
            <sz val="9"/>
            <color indexed="81"/>
            <rFont val="Tahoma"/>
            <family val="2"/>
          </rPr>
          <t>10A1 bùi cẩm hổ ps</t>
        </r>
      </text>
    </comment>
    <comment ref="X40" authorId="0">
      <text>
        <r>
          <rPr>
            <b/>
            <sz val="9"/>
            <color indexed="81"/>
            <rFont val="Tahoma"/>
            <family val="2"/>
          </rPr>
          <t>15/11 nguyễn trọng quyền đào</t>
        </r>
      </text>
    </comment>
    <comment ref="AB40" authorId="0">
      <text>
        <r>
          <rPr>
            <b/>
            <sz val="9"/>
            <color indexed="81"/>
            <rFont val="Tahoma"/>
            <family val="2"/>
          </rPr>
          <t>20 bùi cẩm hổ xì joint</t>
        </r>
      </text>
    </comment>
    <comment ref="BD40" authorId="0">
      <text>
        <r>
          <rPr>
            <b/>
            <sz val="9"/>
            <color indexed="81"/>
            <rFont val="Tahoma"/>
            <family val="2"/>
          </rPr>
          <t>đd 16 lê quát đào</t>
        </r>
      </text>
    </comment>
    <comment ref="I41" authorId="0">
      <text>
        <r>
          <rPr>
            <b/>
            <sz val="9"/>
            <color indexed="81"/>
            <rFont val="Tahoma"/>
            <family val="2"/>
          </rPr>
          <t>14 nguyễn mỹ ca st</t>
        </r>
      </text>
    </comment>
    <comment ref="AK41" authorId="0">
      <text>
        <r>
          <rPr>
            <b/>
            <sz val="9"/>
            <color indexed="81"/>
            <rFont val="Tahoma"/>
            <family val="2"/>
          </rPr>
          <t>xì mặt bít TCH</t>
        </r>
      </text>
    </comment>
    <comment ref="AV41" authorId="0">
      <text>
        <r>
          <rPr>
            <b/>
            <sz val="9"/>
            <color indexed="81"/>
            <rFont val="Tahoma"/>
            <family val="2"/>
          </rPr>
          <t>143 cây keo đào</t>
        </r>
      </text>
    </comment>
    <comment ref="AV42" authorId="0">
      <text>
        <r>
          <rPr>
            <b/>
            <sz val="9"/>
            <color indexed="81"/>
            <rFont val="Tahoma"/>
            <family val="2"/>
          </rPr>
          <t>37A dương khuê bể nổi đào ko bể</t>
        </r>
      </text>
    </comment>
    <comment ref="X43" authorId="0">
      <text>
        <r>
          <rPr>
            <b/>
            <sz val="9"/>
            <color indexed="81"/>
            <rFont val="Tahoma"/>
            <family val="2"/>
          </rPr>
          <t>18 Tlam bể ống trong</t>
        </r>
      </text>
    </comment>
    <comment ref="AF43" authorId="0">
      <text>
        <r>
          <rPr>
            <b/>
            <sz val="9"/>
            <color indexed="81"/>
            <rFont val="Tahoma"/>
            <family val="2"/>
          </rPr>
          <t>201 TNH xl báo</t>
        </r>
      </text>
    </comment>
    <comment ref="AG43" authorId="0">
      <text>
        <r>
          <rPr>
            <b/>
            <sz val="9"/>
            <color indexed="81"/>
            <rFont val="Tahoma"/>
            <family val="2"/>
          </rPr>
          <t>ĐH 197 TNH oc</t>
        </r>
      </text>
    </comment>
    <comment ref="I44" authorId="0">
      <text>
        <r>
          <rPr>
            <b/>
            <sz val="9"/>
            <color indexed="81"/>
            <rFont val="Tahoma"/>
            <family val="2"/>
          </rPr>
          <t>74/11 phú thọ hòa st</t>
        </r>
      </text>
    </comment>
    <comment ref="Q44" authorId="0">
      <text>
        <r>
          <rPr>
            <b/>
            <sz val="9"/>
            <color indexed="81"/>
            <rFont val="Tahoma"/>
            <family val="2"/>
          </rPr>
          <t>ĐD 568 LBB bít hủy tạm</t>
        </r>
      </text>
    </comment>
    <comment ref="AA44" authorId="0">
      <text>
        <r>
          <rPr>
            <b/>
            <sz val="9"/>
            <color indexed="81"/>
            <rFont val="Tahoma"/>
            <family val="2"/>
          </rPr>
          <t>787 lbb oc</t>
        </r>
      </text>
    </comment>
    <comment ref="AB44" authorId="0">
      <text>
        <r>
          <rPr>
            <b/>
            <sz val="9"/>
            <color indexed="81"/>
            <rFont val="Tahoma"/>
            <family val="2"/>
          </rPr>
          <t>19 lê văn phan xl báo</t>
        </r>
      </text>
    </comment>
    <comment ref="AN44" authorId="0">
      <text>
        <r>
          <rPr>
            <b/>
            <sz val="9"/>
            <color indexed="81"/>
            <rFont val="Tahoma"/>
            <family val="2"/>
          </rPr>
          <t>94/22/2B phú thọ hòa xì joint khóa góc</t>
        </r>
      </text>
    </comment>
    <comment ref="AV44" authorId="0">
      <text>
        <r>
          <rPr>
            <b/>
            <sz val="9"/>
            <color indexed="81"/>
            <rFont val="Tahoma"/>
            <family val="2"/>
          </rPr>
          <t>83/37 vườn lài đào</t>
        </r>
      </text>
    </comment>
    <comment ref="AZ44" authorId="0">
      <text>
        <r>
          <rPr>
            <b/>
            <sz val="9"/>
            <color indexed="81"/>
            <rFont val="Tahoma"/>
            <family val="2"/>
          </rPr>
          <t>114/73 phú thọ hòa đào
62/39 phú thọ hòa đào</t>
        </r>
      </text>
    </comment>
    <comment ref="K45" authorId="0">
      <text>
        <r>
          <rPr>
            <b/>
            <sz val="9"/>
            <color indexed="81"/>
            <rFont val="Tahoma"/>
            <family val="2"/>
          </rPr>
          <t>140-140A TNH xì tch 100</t>
        </r>
      </text>
    </comment>
    <comment ref="L45" authorId="0">
      <text>
        <r>
          <rPr>
            <b/>
            <sz val="9"/>
            <color indexed="81"/>
            <rFont val="Tahoma"/>
            <family val="2"/>
          </rPr>
          <t>140 TNH đào</t>
        </r>
      </text>
    </comment>
    <comment ref="X45" authorId="0">
      <text>
        <r>
          <rPr>
            <b/>
            <sz val="9"/>
            <color indexed="81"/>
            <rFont val="Tahoma"/>
            <family val="2"/>
          </rPr>
          <t>31 nguyễn sơn hư van góc</t>
        </r>
      </text>
    </comment>
    <comment ref="AN45" authorId="0">
      <text>
        <r>
          <rPr>
            <b/>
            <sz val="9"/>
            <color indexed="81"/>
            <rFont val="Tahoma"/>
            <family val="2"/>
          </rPr>
          <t>GL phan văn năm-hiền vương ktl</t>
        </r>
      </text>
    </comment>
    <comment ref="BA45" authorId="0">
      <text>
        <r>
          <rPr>
            <b/>
            <sz val="9"/>
            <color indexed="81"/>
            <rFont val="Tahoma"/>
            <family val="2"/>
          </rPr>
          <t>198/24B TNH bể ống sau đồng hồ nhà thầu sửa</t>
        </r>
      </text>
    </comment>
    <comment ref="L46" authorId="0">
      <text>
        <r>
          <rPr>
            <b/>
            <sz val="9"/>
            <color indexed="81"/>
            <rFont val="Tahoma"/>
            <family val="2"/>
          </rPr>
          <t>111/17 vườn lài xl báo ko bể</t>
        </r>
      </text>
    </comment>
    <comment ref="X46" authorId="0">
      <text>
        <r>
          <rPr>
            <b/>
            <sz val="9"/>
            <color indexed="81"/>
            <rFont val="Tahoma"/>
            <family val="2"/>
          </rPr>
          <t>221/41/3 vườn lài xl báo
209/27 vườn lài tb báo</t>
        </r>
      </text>
    </comment>
    <comment ref="AL46" authorId="0">
      <text>
        <r>
          <rPr>
            <b/>
            <sz val="9"/>
            <color indexed="81"/>
            <rFont val="Tahoma"/>
            <family val="2"/>
          </rPr>
          <t>192/53 PTH ps</t>
        </r>
      </text>
    </comment>
    <comment ref="AN46" authorId="0">
      <text>
        <r>
          <rPr>
            <b/>
            <sz val="9"/>
            <color indexed="81"/>
            <rFont val="Tahoma"/>
            <family val="2"/>
          </rPr>
          <t>266/1 phú thọ hòa ktl</t>
        </r>
      </text>
    </comment>
    <comment ref="X47" authorId="0">
      <text>
        <r>
          <rPr>
            <b/>
            <sz val="9"/>
            <color indexed="81"/>
            <rFont val="Tahoma"/>
            <family val="2"/>
          </rPr>
          <t>182 lê làm bể ống trong</t>
        </r>
      </text>
    </comment>
    <comment ref="AJ47" authorId="0">
      <text>
        <r>
          <rPr>
            <b/>
            <sz val="9"/>
            <color indexed="81"/>
            <rFont val="Tahoma"/>
            <family val="2"/>
          </rPr>
          <t>244 hiền vương đào</t>
        </r>
      </text>
    </comment>
    <comment ref="AM47" authorId="0">
      <text>
        <r>
          <rPr>
            <b/>
            <sz val="9"/>
            <color indexed="81"/>
            <rFont val="Tahoma"/>
            <family val="2"/>
          </rPr>
          <t>kế nhà 20 lê quốc trinh oc</t>
        </r>
      </text>
    </comment>
    <comment ref="AN47" authorId="0">
      <text>
        <r>
          <rPr>
            <b/>
            <sz val="9"/>
            <color indexed="81"/>
            <rFont val="Tahoma"/>
            <family val="2"/>
          </rPr>
          <t>241,243 lê niệm đào</t>
        </r>
      </text>
    </comment>
    <comment ref="AV47" authorId="0">
      <text>
        <r>
          <rPr>
            <b/>
            <sz val="9"/>
            <color indexed="81"/>
            <rFont val="Tahoma"/>
            <family val="2"/>
          </rPr>
          <t>196 lê cao lãng xì khóa góc</t>
        </r>
      </text>
    </comment>
    <comment ref="AZ47" authorId="0">
      <text>
        <r>
          <rPr>
            <b/>
            <sz val="9"/>
            <color indexed="81"/>
            <rFont val="Tahoma"/>
            <family val="2"/>
          </rPr>
          <t>260/16 nguyễn sơn ktl</t>
        </r>
      </text>
    </comment>
    <comment ref="Q48" authorId="0">
      <text>
        <r>
          <rPr>
            <b/>
            <sz val="9"/>
            <color indexed="81"/>
            <rFont val="Tahoma"/>
            <family val="2"/>
          </rPr>
          <t>171,189 lê thúc hoạch st</t>
        </r>
      </text>
    </comment>
    <comment ref="AJ48" authorId="0">
      <text>
        <r>
          <rPr>
            <b/>
            <sz val="9"/>
            <color indexed="81"/>
            <rFont val="Tahoma"/>
            <family val="2"/>
          </rPr>
          <t>139/11 lê thiệt xì joint ĐHN</t>
        </r>
      </text>
    </comment>
    <comment ref="AM48" authorId="0">
      <text>
        <r>
          <rPr>
            <b/>
            <sz val="9"/>
            <color indexed="81"/>
            <rFont val="Tahoma"/>
            <family val="2"/>
          </rPr>
          <t>GL bình long-lê thúc hoạch oc</t>
        </r>
      </text>
    </comment>
    <comment ref="AN48" authorId="0">
      <text>
        <r>
          <rPr>
            <b/>
            <sz val="9"/>
            <color indexed="81"/>
            <rFont val="Tahoma"/>
            <family val="2"/>
          </rPr>
          <t>343/3 trần thủ độ ktl</t>
        </r>
      </text>
    </comment>
    <comment ref="AR48" authorId="0">
      <text>
        <r>
          <rPr>
            <b/>
            <sz val="9"/>
            <color indexed="81"/>
            <rFont val="Tahoma"/>
            <family val="2"/>
          </rPr>
          <t>108 lê thiệt xì van góc
225 lth xì TCH</t>
        </r>
      </text>
    </comment>
    <comment ref="AZ48" authorId="0">
      <text>
        <r>
          <rPr>
            <b/>
            <sz val="9"/>
            <color indexed="81"/>
            <rFont val="Tahoma"/>
            <family val="2"/>
          </rPr>
          <t>1E văn cao đào ko bể tháng 10</t>
        </r>
      </text>
    </comment>
    <comment ref="J49" authorId="0">
      <text>
        <r>
          <rPr>
            <b/>
            <sz val="9"/>
            <color indexed="81"/>
            <rFont val="Tahoma"/>
            <family val="2"/>
          </rPr>
          <t>28/23 NNL ps</t>
        </r>
      </text>
    </comment>
    <comment ref="T49" authorId="0">
      <text>
        <r>
          <rPr>
            <b/>
            <sz val="9"/>
            <color indexed="81"/>
            <rFont val="Tahoma"/>
            <family val="2"/>
          </rPr>
          <t>71/21/6 PTH đào</t>
        </r>
      </text>
    </comment>
    <comment ref="AN49" authorId="0">
      <text>
        <r>
          <rPr>
            <b/>
            <sz val="9"/>
            <color indexed="81"/>
            <rFont val="Tahoma"/>
            <family val="2"/>
          </rPr>
          <t>71/3/6 phú thọ hòa ktl
207 phú thọ hòa xì khóa góc</t>
        </r>
      </text>
    </comment>
    <comment ref="AR49" authorId="0">
      <text>
        <r>
          <rPr>
            <b/>
            <sz val="9"/>
            <color indexed="81"/>
            <rFont val="Tahoma"/>
            <family val="2"/>
          </rPr>
          <t>71/60/6, 71/21/4k phú thọ hòa da gắn hộp đhn
12/4/11 NS xì van sau đh</t>
        </r>
      </text>
    </comment>
    <comment ref="AZ49" authorId="0">
      <text>
        <r>
          <rPr>
            <b/>
            <sz val="9"/>
            <color indexed="81"/>
            <rFont val="Tahoma"/>
            <family val="2"/>
          </rPr>
          <t>128/4 nguyễn sơn xì khóa góc</t>
        </r>
      </text>
    </comment>
    <comment ref="AK50" authorId="0">
      <text>
        <r>
          <rPr>
            <b/>
            <sz val="9"/>
            <color indexed="81"/>
            <rFont val="Tahoma"/>
            <family val="2"/>
          </rPr>
          <t>GL quách đình bảo-đinh liệt oc</t>
        </r>
      </text>
    </comment>
    <comment ref="AN50" authorId="0">
      <text>
        <r>
          <rPr>
            <b/>
            <sz val="9"/>
            <color indexed="81"/>
            <rFont val="Tahoma"/>
            <family val="2"/>
          </rPr>
          <t>60 hiền vương đào</t>
        </r>
      </text>
    </comment>
    <comment ref="AV50" authorId="0">
      <text>
        <r>
          <rPr>
            <b/>
            <sz val="9"/>
            <color indexed="81"/>
            <rFont val="Tahoma"/>
            <family val="2"/>
          </rPr>
          <t>163 lê cao lãng xì khóa góc</t>
        </r>
      </text>
    </comment>
    <comment ref="AZ50" authorId="0">
      <text>
        <r>
          <rPr>
            <b/>
            <sz val="9"/>
            <color indexed="81"/>
            <rFont val="Tahoma"/>
            <family val="2"/>
          </rPr>
          <t>94 đỗ bí đào</t>
        </r>
      </text>
    </comment>
    <comment ref="BD50" authorId="0">
      <text>
        <r>
          <rPr>
            <b/>
            <sz val="9"/>
            <color indexed="81"/>
            <rFont val="Tahoma"/>
            <family val="2"/>
          </rPr>
          <t>90 hv đào</t>
        </r>
      </text>
    </comment>
    <comment ref="M51" authorId="0">
      <text>
        <r>
          <rPr>
            <b/>
            <sz val="9"/>
            <color indexed="81"/>
            <rFont val="Tahoma"/>
            <family val="2"/>
          </rPr>
          <t>86 trần quang cơ st</t>
        </r>
      </text>
    </comment>
    <comment ref="AU51" authorId="0">
      <text>
        <r>
          <rPr>
            <b/>
            <sz val="9"/>
            <color indexed="81"/>
            <rFont val="Tahoma"/>
            <family val="2"/>
          </rPr>
          <t>GL tqc-tl oc</t>
        </r>
      </text>
    </comment>
    <comment ref="G52" authorId="0">
      <text>
        <r>
          <rPr>
            <b/>
            <sz val="9"/>
            <color indexed="81"/>
            <rFont val="Tahoma"/>
            <family val="2"/>
          </rPr>
          <t>378 gò dầu chờ hỏi lại dò bể</t>
        </r>
      </text>
    </comment>
    <comment ref="I52" authorId="0">
      <text>
        <r>
          <rPr>
            <b/>
            <sz val="9"/>
            <color indexed="81"/>
            <rFont val="Tahoma"/>
            <family val="2"/>
          </rPr>
          <t>58/29 dương thiệu tước st
58A DVD st
68 cầu xéo st</t>
        </r>
      </text>
    </comment>
    <comment ref="L52" authorId="0">
      <text>
        <r>
          <rPr>
            <b/>
            <sz val="9"/>
            <color indexed="81"/>
            <rFont val="Tahoma"/>
            <family val="2"/>
          </rPr>
          <t>81/2 lê liễu đào
14-16 DVD đào</t>
        </r>
      </text>
    </comment>
    <comment ref="P52" authorId="0">
      <text>
        <r>
          <rPr>
            <b/>
            <sz val="9"/>
            <color indexed="81"/>
            <rFont val="Tahoma"/>
            <family val="2"/>
          </rPr>
          <t>11/2 tân quý đào
47 DVD bể ống trong</t>
        </r>
      </text>
    </comment>
    <comment ref="T52" authorId="0">
      <text>
        <r>
          <rPr>
            <b/>
            <sz val="9"/>
            <color indexed="81"/>
            <rFont val="Tahoma"/>
            <family val="2"/>
          </rPr>
          <t>87 lê liễu ko đào
481/12G TKTQ ktl</t>
        </r>
      </text>
    </comment>
    <comment ref="X52" authorId="0">
      <text>
        <r>
          <rPr>
            <b/>
            <sz val="9"/>
            <color indexed="81"/>
            <rFont val="Tahoma"/>
            <family val="2"/>
          </rPr>
          <t>14 đỗ công tường,200/17 gò dầu đào
13/14 tân quý kt
2/2F dương thiệu tước đào</t>
        </r>
      </text>
    </comment>
    <comment ref="Y52" authorId="0">
      <text>
        <r>
          <rPr>
            <b/>
            <sz val="9"/>
            <color indexed="81"/>
            <rFont val="Tahoma"/>
            <family val="2"/>
          </rPr>
          <t>GL tân quý-tân kỳ tân quý OC</t>
        </r>
      </text>
    </comment>
    <comment ref="AA52" authorId="0">
      <text>
        <r>
          <rPr>
            <b/>
            <sz val="9"/>
            <color indexed="81"/>
            <rFont val="Tahoma"/>
            <family val="2"/>
          </rPr>
          <t>GL BL-gò dầu oc
GL BL-TKTQ oc</t>
        </r>
      </text>
    </comment>
    <comment ref="AJ52" authorId="0">
      <text>
        <r>
          <rPr>
            <b/>
            <sz val="9"/>
            <color indexed="81"/>
            <rFont val="Tahoma"/>
            <family val="2"/>
          </rPr>
          <t>200/14 gò dầu dự án gắn hộp đồng hồ nước</t>
        </r>
      </text>
    </comment>
    <comment ref="AK52" authorId="0">
      <text>
        <r>
          <rPr>
            <b/>
            <sz val="9"/>
            <color indexed="81"/>
            <rFont val="Tahoma"/>
            <family val="2"/>
          </rPr>
          <t>337 TKTQ oc</t>
        </r>
      </text>
    </comment>
    <comment ref="AN52" authorId="0">
      <text>
        <r>
          <rPr>
            <b/>
            <sz val="9"/>
            <color indexed="81"/>
            <rFont val="Tahoma"/>
            <family val="2"/>
          </rPr>
          <t>54 cầu xéo xl báo</t>
        </r>
      </text>
    </comment>
    <comment ref="AU52" authorId="0">
      <text>
        <r>
          <rPr>
            <b/>
            <sz val="9"/>
            <color indexed="81"/>
            <rFont val="Tahoma"/>
            <family val="2"/>
          </rPr>
          <t>GL gò dâu-dvd oc</t>
        </r>
      </text>
    </comment>
    <comment ref="AZ52" authorId="0">
      <text>
        <r>
          <rPr>
            <b/>
            <sz val="9"/>
            <color indexed="81"/>
            <rFont val="Tahoma"/>
            <family val="2"/>
          </rPr>
          <t>378 gò dầu ktl</t>
        </r>
      </text>
    </comment>
    <comment ref="I53" authorId="0">
      <text>
        <r>
          <rPr>
            <b/>
            <sz val="9"/>
            <color indexed="81"/>
            <rFont val="Tahoma"/>
            <family val="2"/>
          </rPr>
          <t>185/12 gò dầu st
118/5 DVD st</t>
        </r>
      </text>
    </comment>
    <comment ref="J53" authorId="0">
      <text>
        <r>
          <rPr>
            <b/>
            <sz val="9"/>
            <color indexed="81"/>
            <rFont val="Tahoma"/>
            <family val="2"/>
          </rPr>
          <t>181/4 DVD ps</t>
        </r>
      </text>
    </comment>
    <comment ref="L53" authorId="0">
      <text>
        <r>
          <rPr>
            <b/>
            <sz val="9"/>
            <color indexed="81"/>
            <rFont val="Tahoma"/>
            <family val="2"/>
          </rPr>
          <t>190 tân quý bể ống nc sạch nông thôn
185/8 gò dầu đào</t>
        </r>
      </text>
    </comment>
    <comment ref="M53" authorId="0">
      <text>
        <r>
          <rPr>
            <b/>
            <sz val="9"/>
            <color indexed="81"/>
            <rFont val="Tahoma"/>
            <family val="2"/>
          </rPr>
          <t>28 HVH, 210 đô đốc lộc st</t>
        </r>
      </text>
    </comment>
    <comment ref="O53" authorId="0">
      <text>
        <r>
          <rPr>
            <b/>
            <sz val="9"/>
            <color indexed="81"/>
            <rFont val="Tahoma"/>
            <family val="2"/>
          </rPr>
          <t>32 hoàng văn hòe st</t>
        </r>
      </text>
    </comment>
    <comment ref="Q53" authorId="0">
      <text>
        <r>
          <rPr>
            <b/>
            <sz val="9"/>
            <color indexed="81"/>
            <rFont val="Tahoma"/>
            <family val="2"/>
          </rPr>
          <t>596/30 bình long, 76/11 đỗ thừa luông st</t>
        </r>
      </text>
    </comment>
    <comment ref="R53" authorId="0">
      <text>
        <r>
          <rPr>
            <b/>
            <sz val="9"/>
            <color indexed="81"/>
            <rFont val="Tahoma"/>
            <family val="2"/>
          </rPr>
          <t>132/28 DVD ps
99/4/14 DVD ps</t>
        </r>
      </text>
    </comment>
    <comment ref="T53" authorId="0">
      <text>
        <r>
          <rPr>
            <b/>
            <sz val="9"/>
            <color indexed="81"/>
            <rFont val="Tahoma"/>
            <family val="2"/>
          </rPr>
          <t>102/46 DVD đào
76/11 ĐTL, 366/26 GD ko đào
132/44 DVD đào</t>
        </r>
      </text>
    </comment>
    <comment ref="X53" authorId="0">
      <text>
        <r>
          <rPr>
            <b/>
            <sz val="9"/>
            <color indexed="81"/>
            <rFont val="Tahoma"/>
            <family val="2"/>
          </rPr>
          <t>73 hoàng văn hòe đào
67 hoàng văn hòe sự cố</t>
        </r>
      </text>
    </comment>
    <comment ref="AC53" authorId="0">
      <text>
        <r>
          <rPr>
            <b/>
            <sz val="9"/>
            <color indexed="81"/>
            <rFont val="Tahoma"/>
            <family val="2"/>
          </rPr>
          <t>614 BL oc
139/37 DVD gắn hộp đồng hồ</t>
        </r>
      </text>
    </comment>
    <comment ref="AF53" authorId="0">
      <text>
        <r>
          <rPr>
            <b/>
            <sz val="9"/>
            <color indexed="81"/>
            <rFont val="Tahoma"/>
            <family val="2"/>
          </rPr>
          <t>195 DVD xì joint khóa góc
260 tân hương tb báo
25/6/11 lê sát đào</t>
        </r>
      </text>
    </comment>
    <comment ref="AP53" authorId="0">
      <text>
        <r>
          <rPr>
            <b/>
            <sz val="9"/>
            <color indexed="81"/>
            <rFont val="Tahoma"/>
            <family val="2"/>
          </rPr>
          <t>80/21 DVD ps</t>
        </r>
      </text>
    </comment>
    <comment ref="AR53" authorId="0">
      <text>
        <r>
          <rPr>
            <b/>
            <sz val="9"/>
            <color indexed="81"/>
            <rFont val="Tahoma"/>
            <family val="2"/>
          </rPr>
          <t>147 DVD bể ống trong
GL ĐĐL-GD đào
33 đỗ thừa tự hư van góc</t>
        </r>
      </text>
    </comment>
    <comment ref="AT53" authorId="0">
      <text>
        <r>
          <rPr>
            <b/>
            <sz val="9"/>
            <color indexed="81"/>
            <rFont val="Tahoma"/>
            <family val="2"/>
          </rPr>
          <t>662 bình long ps</t>
        </r>
      </text>
    </comment>
    <comment ref="AZ53" authorId="0">
      <text>
        <r>
          <rPr>
            <b/>
            <sz val="9"/>
            <color indexed="81"/>
            <rFont val="Tahoma"/>
            <family val="2"/>
          </rPr>
          <t>60/18 DVD hư van góc
57 lê sát bể ống trong nhà</t>
        </r>
      </text>
    </comment>
    <comment ref="I54" authorId="0">
      <text>
        <r>
          <rPr>
            <b/>
            <sz val="9"/>
            <color indexed="81"/>
            <rFont val="Tahoma"/>
            <family val="2"/>
          </rPr>
          <t>22 phạm ngọc st</t>
        </r>
      </text>
    </comment>
    <comment ref="L54" authorId="0">
      <text>
        <r>
          <rPr>
            <b/>
            <sz val="9"/>
            <color indexed="81"/>
            <rFont val="Tahoma"/>
            <family val="2"/>
          </rPr>
          <t>22 PHẠM NGỌC XÌ JOINT KHÓA GÓC</t>
        </r>
      </text>
    </comment>
    <comment ref="O54" authorId="0">
      <text>
        <r>
          <rPr>
            <b/>
            <sz val="9"/>
            <color indexed="81"/>
            <rFont val="Tahoma"/>
            <family val="2"/>
          </rPr>
          <t>21 nguyễn súy st</t>
        </r>
      </text>
    </comment>
    <comment ref="T54" authorId="0">
      <text>
        <r>
          <rPr>
            <b/>
            <sz val="9"/>
            <color indexed="81"/>
            <rFont val="Tahoma"/>
            <family val="2"/>
          </rPr>
          <t>101 gò dầu đào</t>
        </r>
      </text>
    </comment>
    <comment ref="U54" authorId="0">
      <text>
        <r>
          <rPr>
            <b/>
            <sz val="9"/>
            <color indexed="81"/>
            <rFont val="Tahoma"/>
            <family val="2"/>
          </rPr>
          <t>2 nguyễn súy xì TCH</t>
        </r>
      </text>
    </comment>
    <comment ref="X54" authorId="0">
      <text>
        <r>
          <rPr>
            <b/>
            <sz val="9"/>
            <color indexed="81"/>
            <rFont val="Tahoma"/>
            <family val="2"/>
          </rPr>
          <t>33 đỗ thị tâm sự cố</t>
        </r>
      </text>
    </comment>
    <comment ref="AB54" authorId="0">
      <text>
        <r>
          <rPr>
            <b/>
            <sz val="9"/>
            <color indexed="81"/>
            <rFont val="Tahoma"/>
            <family val="2"/>
          </rPr>
          <t>211/11/21 tân quý ktl</t>
        </r>
      </text>
    </comment>
    <comment ref="AJ54" authorId="0">
      <text>
        <r>
          <rPr>
            <b/>
            <sz val="9"/>
            <color indexed="81"/>
            <rFont val="Tahoma"/>
            <family val="2"/>
          </rPr>
          <t>5 VCT ktl
70 VCT đào</t>
        </r>
      </text>
    </comment>
    <comment ref="AN54" authorId="0">
      <text>
        <r>
          <rPr>
            <b/>
            <sz val="9"/>
            <color indexed="81"/>
            <rFont val="Tahoma"/>
            <family val="2"/>
          </rPr>
          <t>63 đỗ thị tâm bung đhn</t>
        </r>
      </text>
    </comment>
    <comment ref="AP54" authorId="0">
      <text>
        <r>
          <rPr>
            <b/>
            <sz val="9"/>
            <color indexed="81"/>
            <rFont val="Tahoma"/>
            <family val="2"/>
          </rPr>
          <t>55 ns ps</t>
        </r>
      </text>
    </comment>
    <comment ref="AR54" authorId="0">
      <text>
        <r>
          <rPr>
            <b/>
            <sz val="9"/>
            <color indexed="81"/>
            <rFont val="Tahoma"/>
            <family val="2"/>
          </rPr>
          <t>137/30 gò dầu đào</t>
        </r>
      </text>
    </comment>
    <comment ref="AV54" authorId="0">
      <text>
        <r>
          <rPr>
            <b/>
            <sz val="9"/>
            <color indexed="81"/>
            <rFont val="Tahoma"/>
            <family val="2"/>
          </rPr>
          <t>127 NS đào</t>
        </r>
      </text>
    </comment>
    <comment ref="AZ54" authorId="0">
      <text>
        <r>
          <rPr>
            <b/>
            <sz val="9"/>
            <color indexed="81"/>
            <rFont val="Tahoma"/>
            <family val="2"/>
          </rPr>
          <t>202 nguyễn súy hư van góc</t>
        </r>
      </text>
    </comment>
    <comment ref="BD54" authorId="0">
      <text>
        <r>
          <rPr>
            <b/>
            <sz val="9"/>
            <color indexed="81"/>
            <rFont val="Tahoma"/>
            <family val="2"/>
          </rPr>
          <t>61 tây sơn ktl
159/9/29 NS tb báo
19 đường số 18 xl báo</t>
        </r>
      </text>
    </comment>
    <comment ref="I55" authorId="0">
      <text>
        <r>
          <rPr>
            <b/>
            <sz val="9"/>
            <color indexed="81"/>
            <rFont val="Tahoma"/>
            <family val="2"/>
          </rPr>
          <t>14,1 đường số 41 st</t>
        </r>
      </text>
    </comment>
    <comment ref="M55" authorId="0">
      <text>
        <r>
          <rPr>
            <b/>
            <sz val="9"/>
            <color indexed="81"/>
            <rFont val="Tahoma"/>
            <family val="2"/>
          </rPr>
          <t>12 đường số 41 st</t>
        </r>
      </text>
    </comment>
    <comment ref="N55" authorId="0">
      <text>
        <r>
          <rPr>
            <b/>
            <sz val="9"/>
            <color indexed="81"/>
            <rFont val="Tahoma"/>
            <family val="2"/>
          </rPr>
          <t>12 đường số 41 ps</t>
        </r>
      </text>
    </comment>
    <comment ref="P55" authorId="0">
      <text>
        <r>
          <rPr>
            <b/>
            <sz val="9"/>
            <color indexed="81"/>
            <rFont val="Tahoma"/>
            <family val="2"/>
          </rPr>
          <t>329/21/16, 329/21/9 tân hương ko đào</t>
        </r>
      </text>
    </comment>
    <comment ref="W55" authorId="0">
      <text>
        <r>
          <rPr>
            <b/>
            <sz val="9"/>
            <color indexed="81"/>
            <rFont val="Tahoma"/>
            <family val="2"/>
          </rPr>
          <t>213 tân hương oc</t>
        </r>
      </text>
    </comment>
    <comment ref="X55" authorId="0">
      <text>
        <r>
          <rPr>
            <b/>
            <sz val="9"/>
            <color indexed="81"/>
            <rFont val="Tahoma"/>
            <family val="2"/>
          </rPr>
          <t>4 trịnh lỗi xl báo</t>
        </r>
      </text>
    </comment>
    <comment ref="AA55" authorId="0">
      <text>
        <r>
          <rPr>
            <b/>
            <sz val="9"/>
            <color indexed="81"/>
            <rFont val="Tahoma"/>
            <family val="2"/>
          </rPr>
          <t>GL tân hương-văn cao oc
GL tân hương-văn cao oc
GL tân hương-văn cao oc
ĐH 329 tân hương oc</t>
        </r>
      </text>
    </comment>
    <comment ref="AF55" authorId="0">
      <text>
        <r>
          <rPr>
            <b/>
            <sz val="9"/>
            <color indexed="81"/>
            <rFont val="Tahoma"/>
            <family val="2"/>
          </rPr>
          <t>257 tân hương tb báo</t>
        </r>
      </text>
    </comment>
    <comment ref="AR55" authorId="0">
      <text>
        <r>
          <rPr>
            <b/>
            <sz val="9"/>
            <color indexed="81"/>
            <rFont val="Tahoma"/>
            <family val="2"/>
          </rPr>
          <t>190 lth,4 đường 41 xì van góc</t>
        </r>
      </text>
    </comment>
    <comment ref="I56" authorId="0">
      <text>
        <r>
          <rPr>
            <b/>
            <sz val="9"/>
            <color indexed="81"/>
            <rFont val="Tahoma"/>
            <family val="2"/>
          </rPr>
          <t>46/20 nguyễn ngọc nhựt st
20/36/11 nguyễn ngọc nhựt st</t>
        </r>
      </text>
    </comment>
    <comment ref="K56" authorId="0">
      <text>
        <r>
          <rPr>
            <b/>
            <sz val="9"/>
            <color indexed="81"/>
            <rFont val="Tahoma"/>
            <family val="2"/>
          </rPr>
          <t>332/6 độc lập st</t>
        </r>
      </text>
    </comment>
    <comment ref="L56" authorId="0">
      <text>
        <r>
          <rPr>
            <b/>
            <sz val="9"/>
            <color indexed="81"/>
            <rFont val="Tahoma"/>
            <family val="2"/>
          </rPr>
          <t>33/26/20 gò dầu ktl
73/25 đô đốc long ktl
81/8 đô đốc long đào
20/20 nguyễn ngọc nhựt đào</t>
        </r>
      </text>
    </comment>
    <comment ref="Q56" authorId="0">
      <text>
        <r>
          <rPr>
            <b/>
            <sz val="9"/>
            <color indexed="81"/>
            <rFont val="Tahoma"/>
            <family val="2"/>
          </rPr>
          <t>332/57 độc lập st</t>
        </r>
      </text>
    </comment>
    <comment ref="S56" authorId="0">
      <text>
        <r>
          <rPr>
            <b/>
            <sz val="9"/>
            <color indexed="81"/>
            <rFont val="Tahoma"/>
            <family val="2"/>
          </rPr>
          <t>29/24/8 đường số 18 st</t>
        </r>
      </text>
    </comment>
    <comment ref="T56" authorId="0">
      <text>
        <r>
          <rPr>
            <b/>
            <sz val="9"/>
            <color indexed="81"/>
            <rFont val="Tahoma"/>
            <family val="2"/>
          </rPr>
          <t>37 đô đốc long tb báo</t>
        </r>
      </text>
    </comment>
    <comment ref="W56" authorId="0">
      <text>
        <r>
          <rPr>
            <b/>
            <sz val="9"/>
            <color indexed="81"/>
            <rFont val="Tahoma"/>
            <family val="2"/>
          </rPr>
          <t>ĐH 63 gò dầu oc</t>
        </r>
      </text>
    </comment>
    <comment ref="AB56" authorId="0">
      <text>
        <r>
          <rPr>
            <b/>
            <sz val="9"/>
            <color indexed="81"/>
            <rFont val="Tahoma"/>
            <family val="2"/>
          </rPr>
          <t>89A đô đốc long đào</t>
        </r>
      </text>
    </comment>
    <comment ref="AC56" authorId="0">
      <text>
        <r>
          <rPr>
            <b/>
            <sz val="9"/>
            <color indexed="81"/>
            <rFont val="Tahoma"/>
            <family val="2"/>
          </rPr>
          <t>45 tân hương oc</t>
        </r>
      </text>
    </comment>
    <comment ref="AE56" authorId="0">
      <text>
        <r>
          <rPr>
            <b/>
            <sz val="9"/>
            <color indexed="81"/>
            <rFont val="Tahoma"/>
            <family val="2"/>
          </rPr>
          <t>1A tân hương oc</t>
        </r>
      </text>
    </comment>
    <comment ref="AF56" authorId="0">
      <text>
        <r>
          <rPr>
            <b/>
            <sz val="9"/>
            <color indexed="81"/>
            <rFont val="Tahoma"/>
            <family val="2"/>
          </rPr>
          <t>46-48 NNN ktl
118 tân hương xl báo</t>
        </r>
      </text>
    </comment>
    <comment ref="AJ56" authorId="0">
      <text>
        <r>
          <rPr>
            <b/>
            <sz val="9"/>
            <color indexed="81"/>
            <rFont val="Tahoma"/>
            <family val="2"/>
          </rPr>
          <t>73/32/12, 73/32/11 đô đốc long gắn hộp
134 tân hương đào
72A tân hương đào</t>
        </r>
      </text>
    </comment>
    <comment ref="AN56" authorId="0">
      <text>
        <r>
          <rPr>
            <b/>
            <sz val="9"/>
            <color indexed="81"/>
            <rFont val="Tahoma"/>
            <family val="2"/>
          </rPr>
          <t>306 độc lập đào
45 kênh nước đen xì co van góc hộp đồng hồ</t>
        </r>
      </text>
    </comment>
    <comment ref="AR56" authorId="0">
      <text>
        <r>
          <rPr>
            <b/>
            <sz val="9"/>
            <color indexed="81"/>
            <rFont val="Tahoma"/>
            <family val="2"/>
          </rPr>
          <t>70/4 NNN nc yeu nguyen hem</t>
        </r>
      </text>
    </comment>
    <comment ref="AU56" authorId="0">
      <text>
        <r>
          <rPr>
            <b/>
            <sz val="9"/>
            <color indexed="81"/>
            <rFont val="Tahoma"/>
            <family val="2"/>
          </rPr>
          <t>15B tân hương oc
15B-15C tân hương oc</t>
        </r>
      </text>
    </comment>
    <comment ref="AZ56" authorId="0">
      <text>
        <r>
          <rPr>
            <b/>
            <sz val="9"/>
            <color indexed="81"/>
            <rFont val="Tahoma"/>
            <family val="2"/>
          </rPr>
          <t>73-75, 27A NNN ktl</t>
        </r>
      </text>
    </comment>
    <comment ref="I57" authorId="0">
      <text>
        <r>
          <rPr>
            <b/>
            <sz val="9"/>
            <color indexed="81"/>
            <rFont val="Tahoma"/>
            <family val="2"/>
          </rPr>
          <t>131/2 NCĐ st</t>
        </r>
      </text>
    </comment>
    <comment ref="Q57" authorId="0">
      <text>
        <r>
          <rPr>
            <b/>
            <sz val="9"/>
            <color indexed="81"/>
            <rFont val="Tahoma"/>
            <family val="2"/>
          </rPr>
          <t>5/37 nguyễn cửu đàm st</t>
        </r>
      </text>
    </comment>
    <comment ref="X57" authorId="0">
      <text>
        <r>
          <rPr>
            <b/>
            <sz val="9"/>
            <color indexed="81"/>
            <rFont val="Tahoma"/>
            <family val="2"/>
          </rPr>
          <t>15/6 cầu xéo đào</t>
        </r>
      </text>
    </comment>
    <comment ref="Y57" authorId="0">
      <text>
        <r>
          <rPr>
            <b/>
            <sz val="9"/>
            <color indexed="81"/>
            <rFont val="Tahoma"/>
            <family val="2"/>
          </rPr>
          <t>295 TKTQ OC</t>
        </r>
      </text>
    </comment>
    <comment ref="AJ57" authorId="0">
      <text>
        <r>
          <rPr>
            <b/>
            <sz val="9"/>
            <color indexed="81"/>
            <rFont val="Tahoma"/>
            <family val="2"/>
          </rPr>
          <t>15/2/9,15/2/11A cầu xéo gắn hộp đồng hồ nước
147/11 lê đình thám gắn hộp đồng hồ nước</t>
        </r>
      </text>
    </comment>
    <comment ref="AN57" authorId="0">
      <text>
        <r>
          <rPr>
            <b/>
            <sz val="9"/>
            <color indexed="81"/>
            <rFont val="Tahoma"/>
            <family val="2"/>
          </rPr>
          <t>37/5 cầu xéo đào
15H cầu xéo xì co 90
120/4 NQA ktl
120/6 NQA xì joint đồng hồ</t>
        </r>
      </text>
    </comment>
    <comment ref="AR57" authorId="0">
      <text>
        <r>
          <rPr>
            <b/>
            <sz val="9"/>
            <color indexed="81"/>
            <rFont val="Tahoma"/>
            <family val="2"/>
          </rPr>
          <t>15/15/8 cầu xéo đào ko bể t8</t>
        </r>
      </text>
    </comment>
    <comment ref="AZ57" authorId="0">
      <text>
        <r>
          <rPr>
            <b/>
            <sz val="9"/>
            <color indexed="81"/>
            <rFont val="Tahoma"/>
            <family val="2"/>
          </rPr>
          <t>15/4A cầu xéo ktl</t>
        </r>
      </text>
    </comment>
    <comment ref="T58" authorId="0">
      <text>
        <r>
          <rPr>
            <b/>
            <sz val="9"/>
            <color indexed="81"/>
            <rFont val="Tahoma"/>
            <family val="2"/>
          </rPr>
          <t>80/46 gò dầu đào</t>
        </r>
      </text>
    </comment>
    <comment ref="AF58" authorId="0">
      <text>
        <r>
          <rPr>
            <b/>
            <sz val="9"/>
            <color indexed="81"/>
            <rFont val="Tahoma"/>
            <family val="2"/>
          </rPr>
          <t>16/3 gò dầu mất đhn</t>
        </r>
      </text>
    </comment>
    <comment ref="AV58" authorId="0">
      <text>
        <r>
          <rPr>
            <b/>
            <sz val="9"/>
            <color indexed="81"/>
            <rFont val="Tahoma"/>
            <family val="2"/>
          </rPr>
          <t>164/4C lê đình thám xì van góc</t>
        </r>
      </text>
    </comment>
    <comment ref="I59" authorId="0">
      <text>
        <r>
          <rPr>
            <b/>
            <sz val="9"/>
            <color indexed="81"/>
            <rFont val="Tahoma"/>
            <family val="2"/>
          </rPr>
          <t>47/8A nguyễn quý anh st
25 nguyễn quý anh st
90/14/20 TVƠ st
5 nguyễn quý anh st</t>
        </r>
      </text>
    </comment>
    <comment ref="L59" authorId="0">
      <text>
        <r>
          <rPr>
            <b/>
            <sz val="9"/>
            <color indexed="81"/>
            <rFont val="Tahoma"/>
            <family val="2"/>
          </rPr>
          <t>65/24 TKTQ đào</t>
        </r>
      </text>
    </comment>
    <comment ref="M59" authorId="0">
      <text>
        <r>
          <rPr>
            <b/>
            <sz val="9"/>
            <color indexed="81"/>
            <rFont val="Tahoma"/>
            <family val="2"/>
          </rPr>
          <t>3/16 NQA st
47/1 NQA st
47/9 NQA st</t>
        </r>
      </text>
    </comment>
    <comment ref="P59" authorId="0">
      <text>
        <r>
          <rPr>
            <b/>
            <sz val="9"/>
            <color indexed="81"/>
            <rFont val="Tahoma"/>
            <family val="2"/>
          </rPr>
          <t>62 NQA bể ống trong</t>
        </r>
      </text>
    </comment>
    <comment ref="Q59" authorId="0">
      <text>
        <r>
          <rPr>
            <b/>
            <sz val="9"/>
            <color indexed="81"/>
            <rFont val="Tahoma"/>
            <family val="2"/>
          </rPr>
          <t>26 NQA st
53,51A NQA st
12 NQA st
4 TSN st</t>
        </r>
      </text>
    </comment>
    <comment ref="R59" authorId="0">
      <text>
        <r>
          <rPr>
            <b/>
            <sz val="9"/>
            <color indexed="81"/>
            <rFont val="Tahoma"/>
            <family val="2"/>
          </rPr>
          <t>51A NQA ps</t>
        </r>
      </text>
    </comment>
    <comment ref="T59" authorId="0">
      <text>
        <r>
          <rPr>
            <b/>
            <sz val="9"/>
            <color indexed="81"/>
            <rFont val="Tahoma"/>
            <family val="2"/>
          </rPr>
          <t>595,591,585,603/4 TC đào
74,37 NQA đào</t>
        </r>
      </text>
    </comment>
    <comment ref="X59" authorId="0">
      <text>
        <r>
          <rPr>
            <b/>
            <sz val="9"/>
            <color indexed="81"/>
            <rFont val="Tahoma"/>
            <family val="2"/>
          </rPr>
          <t>3/1 NQA ktl
84/19 TSN sự cố</t>
        </r>
      </text>
    </comment>
    <comment ref="AI59" authorId="0">
      <text>
        <r>
          <rPr>
            <b/>
            <sz val="9"/>
            <color indexed="81"/>
            <rFont val="Tahoma"/>
            <family val="2"/>
          </rPr>
          <t>3/66 NQA oc</t>
        </r>
      </text>
    </comment>
    <comment ref="AJ59" authorId="0">
      <text>
        <r>
          <rPr>
            <b/>
            <sz val="9"/>
            <color indexed="81"/>
            <rFont val="Tahoma"/>
            <family val="2"/>
          </rPr>
          <t>164-166 NCĐ,35/5/1 NQA đào</t>
        </r>
      </text>
    </comment>
    <comment ref="AN59" authorId="0">
      <text>
        <r>
          <rPr>
            <b/>
            <sz val="9"/>
            <color indexed="81"/>
            <rFont val="Tahoma"/>
            <family val="2"/>
          </rPr>
          <t>8 NQA đào
84/88B TSN ktl
46/54 trần văn ơn nt sửa</t>
        </r>
      </text>
    </comment>
    <comment ref="AR59" authorId="0">
      <text>
        <r>
          <rPr>
            <b/>
            <sz val="9"/>
            <color indexed="81"/>
            <rFont val="Tahoma"/>
            <family val="2"/>
          </rPr>
          <t>147/7/13,147/14A TKTQ da gắn hộp đồng hồ nước</t>
        </r>
      </text>
    </comment>
    <comment ref="AV59" authorId="0">
      <text>
        <r>
          <rPr>
            <b/>
            <sz val="9"/>
            <color indexed="81"/>
            <rFont val="Tahoma"/>
            <family val="2"/>
          </rPr>
          <t>2 NQA ktl
196/11/10 TSN đào</t>
        </r>
      </text>
    </comment>
    <comment ref="G60" authorId="0">
      <text>
        <r>
          <rPr>
            <b/>
            <sz val="9"/>
            <color indexed="81"/>
            <rFont val="Tahoma"/>
            <family val="2"/>
          </rPr>
          <t>917 âu cơ xì bít hủy ko tận gốc vào ống 350 gang</t>
        </r>
      </text>
    </comment>
    <comment ref="I60" authorId="0">
      <text>
        <r>
          <rPr>
            <b/>
            <sz val="9"/>
            <color indexed="81"/>
            <rFont val="Tahoma"/>
            <family val="2"/>
          </rPr>
          <t>đã sửa dạng tb ngày 10/12/2016
78/10 nguyễn văn săng st
947D âu cơ st</t>
        </r>
      </text>
    </comment>
    <comment ref="L60" authorId="0">
      <text>
        <r>
          <rPr>
            <b/>
            <sz val="9"/>
            <color indexed="81"/>
            <rFont val="Tahoma"/>
            <family val="2"/>
          </rPr>
          <t>583 Trường Chinh xì joint khóa góc</t>
        </r>
      </text>
    </comment>
    <comment ref="N60" authorId="0">
      <text>
        <r>
          <rPr>
            <b/>
            <sz val="9"/>
            <color indexed="81"/>
            <rFont val="Tahoma"/>
            <family val="2"/>
          </rPr>
          <t>139/32 tân sơn nhì ps</t>
        </r>
      </text>
    </comment>
    <comment ref="Q60" authorId="0">
      <text>
        <r>
          <rPr>
            <b/>
            <sz val="9"/>
            <color indexed="81"/>
            <rFont val="Tahoma"/>
            <family val="2"/>
          </rPr>
          <t>925/33D âu cơ oc
GL nguyễn văn săng-tsn oc</t>
        </r>
      </text>
    </comment>
    <comment ref="S60" authorId="0">
      <text>
        <r>
          <rPr>
            <b/>
            <sz val="9"/>
            <color indexed="81"/>
            <rFont val="Tahoma"/>
            <family val="2"/>
          </rPr>
          <t>173 TSN oc</t>
        </r>
      </text>
    </comment>
    <comment ref="T60" authorId="0">
      <text>
        <r>
          <rPr>
            <b/>
            <sz val="9"/>
            <color indexed="81"/>
            <rFont val="Tahoma"/>
            <family val="2"/>
          </rPr>
          <t>925/35 âu cơ ktl
79 nguyễn văn săng tb báo ko bể
615,605 TC đào</t>
        </r>
      </text>
    </comment>
    <comment ref="AJ60" authorId="0">
      <text>
        <r>
          <rPr>
            <b/>
            <sz val="9"/>
            <color indexed="81"/>
            <rFont val="Tahoma"/>
            <family val="2"/>
          </rPr>
          <t>61 NVS bể ống trong</t>
        </r>
      </text>
    </comment>
    <comment ref="AZ60" authorId="0">
      <text>
        <r>
          <rPr>
            <b/>
            <sz val="9"/>
            <color indexed="81"/>
            <rFont val="Tahoma"/>
            <family val="2"/>
          </rPr>
          <t>57 tân sơn nhì đào</t>
        </r>
      </text>
    </comment>
    <comment ref="G61" authorId="0">
      <text>
        <r>
          <rPr>
            <b/>
            <sz val="9"/>
            <color indexed="81"/>
            <rFont val="Tahoma"/>
            <family val="2"/>
          </rPr>
          <t>83 nguyễn thế truyện đã bít tạm chờ đấu nối lại</t>
        </r>
      </text>
    </comment>
    <comment ref="I61" authorId="0">
      <text>
        <r>
          <rPr>
            <b/>
            <sz val="9"/>
            <color indexed="81"/>
            <rFont val="Tahoma"/>
            <family val="2"/>
          </rPr>
          <t>84 trần tấn oc</t>
        </r>
      </text>
    </comment>
    <comment ref="L61" authorId="0">
      <text>
        <r>
          <rPr>
            <b/>
            <sz val="9"/>
            <color indexed="81"/>
            <rFont val="Tahoma"/>
            <family val="2"/>
          </rPr>
          <t>53 trần tấn đã sửa ngày 13/12/2016</t>
        </r>
      </text>
    </comment>
    <comment ref="Q61" authorId="0">
      <text>
        <r>
          <rPr>
            <b/>
            <sz val="9"/>
            <color indexed="81"/>
            <rFont val="Tahoma"/>
            <family val="2"/>
          </rPr>
          <t>1/7/10 NTT st</t>
        </r>
      </text>
    </comment>
    <comment ref="W61" authorId="0">
      <text>
        <r>
          <rPr>
            <b/>
            <sz val="9"/>
            <color indexed="81"/>
            <rFont val="Tahoma"/>
            <family val="2"/>
          </rPr>
          <t>2 865 ÂU CƠ OC NT</t>
        </r>
      </text>
    </comment>
    <comment ref="X61" authorId="0">
      <text>
        <r>
          <rPr>
            <b/>
            <sz val="9"/>
            <color indexed="81"/>
            <rFont val="Tahoma"/>
            <family val="2"/>
          </rPr>
          <t>18/20 nguyễn xuân khoát xl báo</t>
        </r>
      </text>
    </comment>
    <comment ref="AB61" authorId="0">
      <text>
        <r>
          <rPr>
            <b/>
            <sz val="9"/>
            <color indexed="81"/>
            <rFont val="Tahoma"/>
            <family val="2"/>
          </rPr>
          <t>353/3 TSN xì khóa góc</t>
        </r>
      </text>
    </comment>
    <comment ref="AC61" authorId="0">
      <text>
        <r>
          <rPr>
            <b/>
            <sz val="9"/>
            <color indexed="81"/>
            <rFont val="Tahoma"/>
            <family val="2"/>
          </rPr>
          <t>303/9 TSN oc</t>
        </r>
      </text>
    </comment>
    <comment ref="AF61" authorId="0">
      <text>
        <r>
          <rPr>
            <b/>
            <sz val="9"/>
            <color indexed="81"/>
            <rFont val="Tahoma"/>
            <family val="2"/>
          </rPr>
          <t>56/18 trần hưng đạo đào</t>
        </r>
      </text>
    </comment>
    <comment ref="AJ61" authorId="0">
      <text>
        <r>
          <rPr>
            <b/>
            <sz val="9"/>
            <color indexed="81"/>
            <rFont val="Tahoma"/>
            <family val="2"/>
          </rPr>
          <t>31 dân tộc ktl</t>
        </r>
      </text>
    </comment>
    <comment ref="AO61" authorId="0">
      <text>
        <r>
          <rPr>
            <b/>
            <sz val="9"/>
            <color indexed="81"/>
            <rFont val="Tahoma"/>
            <family val="2"/>
          </rPr>
          <t>2/4 diệp minh châu oc</t>
        </r>
      </text>
    </comment>
    <comment ref="AR61" authorId="0">
      <text>
        <r>
          <rPr>
            <b/>
            <sz val="9"/>
            <color indexed="81"/>
            <rFont val="Tahoma"/>
            <family val="2"/>
          </rPr>
          <t>232 TVK xì joint đhn</t>
        </r>
      </text>
    </comment>
    <comment ref="AW61" authorId="0">
      <text>
        <r>
          <rPr>
            <b/>
            <sz val="9"/>
            <color indexed="81"/>
            <rFont val="Tahoma"/>
            <family val="2"/>
          </rPr>
          <t>giao lộ phan chu trinh-nguyễn xuân khoát oc</t>
        </r>
      </text>
    </comment>
    <comment ref="AZ61" authorId="0">
      <text>
        <r>
          <rPr>
            <b/>
            <sz val="9"/>
            <color indexed="81"/>
            <rFont val="Tahoma"/>
            <family val="2"/>
          </rPr>
          <t>18 diệp minh châu đào</t>
        </r>
      </text>
    </comment>
    <comment ref="G62" authorId="0">
      <text>
        <r>
          <rPr>
            <b/>
            <sz val="9"/>
            <color indexed="81"/>
            <rFont val="Tahoma"/>
            <family val="2"/>
          </rPr>
          <t>163,165,169,171,175 độc lập chờ kt</t>
        </r>
      </text>
    </comment>
    <comment ref="I62" authorId="0">
      <text>
        <r>
          <rPr>
            <b/>
            <sz val="9"/>
            <color indexed="81"/>
            <rFont val="Tahoma"/>
            <family val="2"/>
          </rPr>
          <t>111 TC st</t>
        </r>
      </text>
    </comment>
    <comment ref="L62" authorId="0">
      <text>
        <r>
          <rPr>
            <b/>
            <sz val="9"/>
            <color indexed="81"/>
            <rFont val="Tahoma"/>
            <family val="2"/>
          </rPr>
          <t>233 Tc đào T12, 217 TC đào</t>
        </r>
      </text>
    </comment>
    <comment ref="P62" authorId="0">
      <text>
        <r>
          <rPr>
            <b/>
            <sz val="9"/>
            <color indexed="81"/>
            <rFont val="Tahoma"/>
            <family val="2"/>
          </rPr>
          <t>49 nguyễn xuân khoát đào
29A nguyễn hậu xl</t>
        </r>
      </text>
    </comment>
    <comment ref="Q62" authorId="0">
      <text>
        <r>
          <rPr>
            <b/>
            <sz val="9"/>
            <color indexed="81"/>
            <rFont val="Tahoma"/>
            <family val="2"/>
          </rPr>
          <t>30 ích thiện st</t>
        </r>
      </text>
    </comment>
    <comment ref="X62" authorId="0">
      <text>
        <r>
          <rPr>
            <b/>
            <sz val="9"/>
            <color indexed="81"/>
            <rFont val="Tahoma"/>
            <family val="2"/>
          </rPr>
          <t>95C NTH đào</t>
        </r>
      </text>
    </comment>
    <comment ref="AC62" authorId="0">
      <text>
        <r>
          <rPr>
            <b/>
            <sz val="9"/>
            <color indexed="81"/>
            <rFont val="Tahoma"/>
            <family val="2"/>
          </rPr>
          <t>9 dân chủ oc</t>
        </r>
      </text>
    </comment>
    <comment ref="AD62" authorId="0">
      <text>
        <r>
          <rPr>
            <b/>
            <sz val="9"/>
            <color indexed="81"/>
            <rFont val="Tahoma"/>
            <family val="2"/>
          </rPr>
          <t>1/6 dân chủ ps</t>
        </r>
      </text>
    </comment>
    <comment ref="AN62" authorId="0">
      <text>
        <r>
          <rPr>
            <b/>
            <sz val="9"/>
            <color indexed="81"/>
            <rFont val="Tahoma"/>
            <family val="2"/>
          </rPr>
          <t>GL độc lập kênh nước đen đào</t>
        </r>
      </text>
    </comment>
    <comment ref="AR62" authorId="0">
      <text>
        <r>
          <rPr>
            <b/>
            <sz val="9"/>
            <color indexed="81"/>
            <rFont val="Tahoma"/>
            <family val="2"/>
          </rPr>
          <t>37 nguyễn hậu ktl
71 tc xì sau đh
255 TVK đh hư</t>
        </r>
      </text>
    </comment>
    <comment ref="AV62" authorId="0">
      <text>
        <r>
          <rPr>
            <b/>
            <sz val="9"/>
            <color indexed="81"/>
            <rFont val="Tahoma"/>
            <family val="2"/>
          </rPr>
          <t>163 độc lập ko tính điểm bể
43 vũ trọng phụng đào</t>
        </r>
      </text>
    </comment>
    <comment ref="AZ62" authorId="0">
      <text>
        <r>
          <rPr>
            <b/>
            <sz val="9"/>
            <color indexed="81"/>
            <rFont val="Tahoma"/>
            <family val="2"/>
          </rPr>
          <t>71 thành công bể ống trong nhà
84 độc lập ktl
37 nguyễn hậu ktl</t>
        </r>
      </text>
    </comment>
    <comment ref="BD62" authorId="0">
      <text>
        <r>
          <rPr>
            <b/>
            <sz val="9"/>
            <color indexed="81"/>
            <rFont val="Tahoma"/>
            <family val="2"/>
          </rPr>
          <t>21 TVK đào</t>
        </r>
      </text>
    </comment>
    <comment ref="G63" authorId="0">
      <text>
        <r>
          <rPr>
            <b/>
            <sz val="9"/>
            <color indexed="81"/>
            <rFont val="Tahoma"/>
            <family val="2"/>
          </rPr>
          <t>211 vườn lài</t>
        </r>
      </text>
    </comment>
    <comment ref="I63" authorId="0">
      <text>
        <r>
          <rPr>
            <b/>
            <sz val="9"/>
            <color indexed="81"/>
            <rFont val="Tahoma"/>
            <family val="2"/>
          </rPr>
          <t>801/4 LBB st
104 nguyễn văn tố st</t>
        </r>
      </text>
    </comment>
    <comment ref="Q63" authorId="0">
      <text>
        <r>
          <rPr>
            <b/>
            <sz val="9"/>
            <color indexed="81"/>
            <rFont val="Tahoma"/>
            <family val="2"/>
          </rPr>
          <t>78/4/20 PĐP st
196/7 vl bít hủy tạm</t>
        </r>
      </text>
    </comment>
    <comment ref="AJ63" authorId="0">
      <text>
        <r>
          <rPr>
            <b/>
            <sz val="9"/>
            <color indexed="81"/>
            <rFont val="Tahoma"/>
            <family val="2"/>
          </rPr>
          <t>52 phan đình phùng bể ống trong</t>
        </r>
      </text>
    </comment>
    <comment ref="AN63" authorId="0">
      <text>
        <r>
          <rPr>
            <b/>
            <sz val="9"/>
            <color indexed="81"/>
            <rFont val="Tahoma"/>
            <family val="2"/>
          </rPr>
          <t>74/36 VƯỜN LÀI ĐÀO</t>
        </r>
      </text>
    </comment>
    <comment ref="AP63" authorId="0">
      <text>
        <r>
          <rPr>
            <b/>
            <sz val="9"/>
            <color indexed="81"/>
            <rFont val="Tahoma"/>
            <family val="2"/>
          </rPr>
          <t>15/20B CVA ps</t>
        </r>
      </text>
    </comment>
    <comment ref="S64" authorId="0">
      <text>
        <r>
          <rPr>
            <b/>
            <sz val="9"/>
            <color indexed="81"/>
            <rFont val="Tahoma"/>
            <family val="2"/>
          </rPr>
          <t>GL kênh 19/5-hương lộ 3 OC
GL kênh 19/5-bình long OC</t>
        </r>
      </text>
    </comment>
    <comment ref="Y64" authorId="0">
      <text>
        <r>
          <rPr>
            <b/>
            <sz val="9"/>
            <color indexed="81"/>
            <rFont val="Tahoma"/>
            <family val="2"/>
          </rPr>
          <t>429 lê trọng tấn oc</t>
        </r>
      </text>
    </comment>
    <comment ref="AA64" authorId="0">
      <text>
        <r>
          <rPr>
            <b/>
            <sz val="9"/>
            <color indexed="81"/>
            <rFont val="Tahoma"/>
            <family val="2"/>
          </rPr>
          <t>GL bình long-D5 oc</t>
        </r>
      </text>
    </comment>
    <comment ref="AC64" authorId="0">
      <text>
        <r>
          <rPr>
            <b/>
            <sz val="9"/>
            <color indexed="81"/>
            <rFont val="Tahoma"/>
            <family val="2"/>
          </rPr>
          <t>GL bình long-d5 oc
GL bình long-tân kỳ tân quý oc
GL bình long-bờ bao tân thắng oc</t>
        </r>
      </text>
    </comment>
    <comment ref="AG64" authorId="0">
      <text>
        <r>
          <rPr>
            <b/>
            <sz val="9"/>
            <color indexed="81"/>
            <rFont val="Tahoma"/>
            <family val="2"/>
          </rPr>
          <t>GL bờ bao tân thắng-D2 oc</t>
        </r>
        <r>
          <rPr>
            <sz val="9"/>
            <color indexed="81"/>
            <rFont val="Tahoma"/>
            <family val="2"/>
          </rPr>
          <t xml:space="preserve">
</t>
        </r>
      </text>
    </comment>
    <comment ref="AJ64" authorId="0">
      <text>
        <r>
          <rPr>
            <b/>
            <sz val="9"/>
            <color indexed="81"/>
            <rFont val="Tahoma"/>
            <family val="2"/>
          </rPr>
          <t>GL bình long-D5 tu bổ bít ống theo yêu cầu kỹ thuật</t>
        </r>
      </text>
    </comment>
    <comment ref="AK64" authorId="0">
      <text>
        <r>
          <rPr>
            <b/>
            <sz val="9"/>
            <color indexed="81"/>
            <rFont val="Tahoma"/>
            <family val="2"/>
          </rPr>
          <t>68 đường N1 OC</t>
        </r>
      </text>
    </comment>
    <comment ref="AN64" authorId="0">
      <text>
        <r>
          <rPr>
            <b/>
            <sz val="9"/>
            <color indexed="81"/>
            <rFont val="Tahoma"/>
            <family val="2"/>
          </rPr>
          <t>466/14 tân kỳ tân quý xì khóa góc</t>
        </r>
      </text>
    </comment>
    <comment ref="AR64" authorId="0">
      <text>
        <r>
          <rPr>
            <b/>
            <sz val="9"/>
            <color indexed="81"/>
            <rFont val="Tahoma"/>
            <family val="2"/>
          </rPr>
          <t>466/8 tktq xì van góc</t>
        </r>
      </text>
    </comment>
    <comment ref="K65" authorId="0">
      <text>
        <r>
          <rPr>
            <b/>
            <sz val="9"/>
            <color indexed="81"/>
            <rFont val="Tahoma"/>
            <family val="2"/>
          </rPr>
          <t>2 DVD st</t>
        </r>
      </text>
    </comment>
    <comment ref="P65" authorId="0">
      <text>
        <r>
          <rPr>
            <b/>
            <sz val="9"/>
            <color indexed="81"/>
            <rFont val="Tahoma"/>
            <family val="2"/>
          </rPr>
          <t>89 kênh 19/5 ko đào</t>
        </r>
      </text>
    </comment>
    <comment ref="AJ65" authorId="0">
      <text>
        <r>
          <rPr>
            <b/>
            <sz val="9"/>
            <color indexed="81"/>
            <rFont val="Tahoma"/>
            <family val="2"/>
          </rPr>
          <t>GL lê trọng tấn-cn1 truyền dẫn sửa</t>
        </r>
      </text>
    </comment>
    <comment ref="AZ65" authorId="0">
      <text>
        <r>
          <rPr>
            <b/>
            <sz val="9"/>
            <color indexed="81"/>
            <rFont val="Tahoma"/>
            <family val="2"/>
          </rPr>
          <t>16 đường CN1 đào</t>
        </r>
      </text>
    </comment>
    <comment ref="I66" authorId="0">
      <text>
        <r>
          <rPr>
            <b/>
            <sz val="9"/>
            <color indexed="81"/>
            <rFont val="Tahoma"/>
            <family val="2"/>
          </rPr>
          <t>217 tây thạnh st</t>
        </r>
      </text>
    </comment>
    <comment ref="L66" authorId="0">
      <text>
        <r>
          <rPr>
            <b/>
            <sz val="9"/>
            <color indexed="81"/>
            <rFont val="Tahoma"/>
            <family val="2"/>
          </rPr>
          <t>104 đường T8 tháng 10 ko đào</t>
        </r>
      </text>
    </comment>
    <comment ref="X66" authorId="0">
      <text>
        <r>
          <rPr>
            <b/>
            <sz val="9"/>
            <color indexed="81"/>
            <rFont val="Tahoma"/>
            <family val="2"/>
          </rPr>
          <t>99 đường T8 tb báo</t>
        </r>
      </text>
    </comment>
    <comment ref="AA66" authorId="0">
      <text>
        <r>
          <rPr>
            <b/>
            <sz val="9"/>
            <color indexed="81"/>
            <rFont val="Tahoma"/>
            <family val="2"/>
          </rPr>
          <t>60 đường S9 oc</t>
        </r>
      </text>
    </comment>
    <comment ref="AE66" authorId="0">
      <text>
        <r>
          <rPr>
            <b/>
            <sz val="9"/>
            <color indexed="81"/>
            <rFont val="Tahoma"/>
            <family val="2"/>
          </rPr>
          <t>98/10/22/3 tây thạnh oc</t>
        </r>
      </text>
    </comment>
    <comment ref="AF66" authorId="0">
      <text>
        <r>
          <rPr>
            <b/>
            <sz val="9"/>
            <color indexed="81"/>
            <rFont val="Tahoma"/>
            <family val="2"/>
          </rPr>
          <t>54 đường D13</t>
        </r>
      </text>
    </comment>
    <comment ref="AQ66" authorId="0">
      <text>
        <r>
          <rPr>
            <b/>
            <sz val="9"/>
            <color indexed="81"/>
            <rFont val="Tahoma"/>
            <family val="2"/>
          </rPr>
          <t>023 Lô S CC tây thạnh,đg S11</t>
        </r>
      </text>
    </comment>
    <comment ref="AR66" authorId="0">
      <text>
        <r>
          <rPr>
            <b/>
            <sz val="9"/>
            <color indexed="81"/>
            <rFont val="Tahoma"/>
            <family val="2"/>
          </rPr>
          <t>b1.13 tây thạnh ktl
316/5 tây thạnh ktl
532/19 lê trọng tấn xì van góc</t>
        </r>
      </text>
    </comment>
    <comment ref="AV66" authorId="0">
      <text>
        <r>
          <rPr>
            <b/>
            <sz val="9"/>
            <color indexed="81"/>
            <rFont val="Tahoma"/>
            <family val="2"/>
          </rPr>
          <t>160 chế lan viên bể ống trong nhà</t>
        </r>
      </text>
    </comment>
    <comment ref="AZ66" authorId="0">
      <text>
        <r>
          <rPr>
            <b/>
            <sz val="9"/>
            <color indexed="81"/>
            <rFont val="Tahoma"/>
            <family val="2"/>
          </rPr>
          <t>81 đường D10 đào</t>
        </r>
      </text>
    </comment>
    <comment ref="I67" authorId="0">
      <text>
        <r>
          <rPr>
            <b/>
            <sz val="9"/>
            <color indexed="81"/>
            <rFont val="Tahoma"/>
            <family val="2"/>
          </rPr>
          <t>168 LTT st
138,296 LTT st</t>
        </r>
      </text>
    </comment>
    <comment ref="M67" authorId="0">
      <text>
        <r>
          <rPr>
            <b/>
            <sz val="9"/>
            <color indexed="81"/>
            <rFont val="Tahoma"/>
            <family val="2"/>
          </rPr>
          <t>12 dương đức hiền st</t>
        </r>
      </text>
    </comment>
    <comment ref="T67" authorId="0">
      <text>
        <r>
          <rPr>
            <b/>
            <sz val="9"/>
            <color indexed="81"/>
            <rFont val="Tahoma"/>
            <family val="2"/>
          </rPr>
          <t>54 DĐH đào</t>
        </r>
      </text>
    </comment>
    <comment ref="AJ67" authorId="0">
      <text>
        <r>
          <rPr>
            <b/>
            <sz val="9"/>
            <color indexed="81"/>
            <rFont val="Tahoma"/>
            <family val="2"/>
          </rPr>
          <t>ĐH 60,kế 60 DĐH đào</t>
        </r>
      </text>
    </comment>
    <comment ref="AR67" authorId="0">
      <text>
        <r>
          <rPr>
            <b/>
            <sz val="9"/>
            <color indexed="81"/>
            <rFont val="Tahoma"/>
            <family val="2"/>
          </rPr>
          <t>16/28 NHD xì khóa góc</t>
        </r>
      </text>
    </comment>
    <comment ref="AV67" authorId="0">
      <text>
        <r>
          <rPr>
            <b/>
            <sz val="9"/>
            <color indexed="81"/>
            <rFont val="Tahoma"/>
            <family val="2"/>
          </rPr>
          <t>82 dương đức hiền xì van góc</t>
        </r>
      </text>
    </comment>
    <comment ref="BD67" authorId="0">
      <text>
        <r>
          <rPr>
            <b/>
            <sz val="9"/>
            <color indexed="81"/>
            <rFont val="Tahoma"/>
            <family val="2"/>
          </rPr>
          <t>226/4 ltt đào</t>
        </r>
      </text>
    </comment>
    <comment ref="I68" authorId="0">
      <text>
        <r>
          <rPr>
            <b/>
            <sz val="9"/>
            <color indexed="81"/>
            <rFont val="Tahoma"/>
            <family val="2"/>
          </rPr>
          <t>633 TC st
715 TC st</t>
        </r>
      </text>
    </comment>
    <comment ref="J68" authorId="0">
      <text>
        <r>
          <rPr>
            <b/>
            <sz val="9"/>
            <color indexed="81"/>
            <rFont val="Tahoma"/>
            <family val="2"/>
          </rPr>
          <t>715 TC ps</t>
        </r>
      </text>
    </comment>
    <comment ref="Q68" authorId="0">
      <text>
        <r>
          <rPr>
            <b/>
            <sz val="9"/>
            <color indexed="81"/>
            <rFont val="Tahoma"/>
            <family val="2"/>
          </rPr>
          <t>48 TKTQ st</t>
        </r>
      </text>
    </comment>
    <comment ref="T68" authorId="0">
      <text>
        <r>
          <rPr>
            <b/>
            <sz val="9"/>
            <color indexed="81"/>
            <rFont val="Tahoma"/>
            <family val="2"/>
          </rPr>
          <t>671 TC đào</t>
        </r>
      </text>
    </comment>
    <comment ref="I69" authorId="0">
      <text>
        <r>
          <rPr>
            <b/>
            <sz val="9"/>
            <color indexed="81"/>
            <rFont val="Tahoma"/>
            <family val="2"/>
          </rPr>
          <t>30/6 đỗ nhuận st
221/21 lê trọng tấn st</t>
        </r>
      </text>
    </comment>
    <comment ref="M69" authorId="0">
      <text>
        <r>
          <rPr>
            <b/>
            <sz val="9"/>
            <color indexed="81"/>
            <rFont val="Tahoma"/>
            <family val="2"/>
          </rPr>
          <t>69/5 bờ bao tân thắng st
79/79 bờ bao tân thắng st
8 đỗ nhuận st</t>
        </r>
      </text>
    </comment>
    <comment ref="R69" authorId="0">
      <text>
        <r>
          <rPr>
            <b/>
            <sz val="9"/>
            <color indexed="81"/>
            <rFont val="Tahoma"/>
            <family val="2"/>
          </rPr>
          <t>82/17 ĐỖ NHUẬN SỬA THÁNG 2</t>
        </r>
      </text>
    </comment>
    <comment ref="AB69" authorId="0">
      <text>
        <r>
          <rPr>
            <b/>
            <sz val="9"/>
            <color indexed="81"/>
            <rFont val="Tahoma"/>
            <family val="2"/>
          </rPr>
          <t>67/66/19,67/66/17 bờ bao tân thắng đào</t>
        </r>
      </text>
    </comment>
    <comment ref="AF69" authorId="0">
      <text>
        <r>
          <rPr>
            <b/>
            <sz val="9"/>
            <color indexed="81"/>
            <rFont val="Tahoma"/>
            <family val="2"/>
          </rPr>
          <t>47 đỗ nhuận dời đồng hồ
30/29 đỗ nhuận đào</t>
        </r>
      </text>
    </comment>
    <comment ref="AN69" authorId="0">
      <text>
        <r>
          <rPr>
            <b/>
            <sz val="9"/>
            <color indexed="81"/>
            <rFont val="Tahoma"/>
            <family val="2"/>
          </rPr>
          <t>25/34/9B,25/34/9D sơn kỳ đào
29/10 đỗ nhuận ktl
171 lê trọng tấn bể ống cống
25/27/33 sơn kỳ da gắn hộp đhn
7/12 đỗ nhuận đào</t>
        </r>
      </text>
    </comment>
    <comment ref="I70" authorId="0">
      <text>
        <r>
          <rPr>
            <b/>
            <sz val="9"/>
            <color indexed="81"/>
            <rFont val="Tahoma"/>
            <family val="2"/>
          </rPr>
          <t>7 cộng hòa st</t>
        </r>
      </text>
    </comment>
    <comment ref="L70" authorId="0">
      <text>
        <r>
          <rPr>
            <b/>
            <sz val="9"/>
            <color indexed="81"/>
            <rFont val="Tahoma"/>
            <family val="2"/>
          </rPr>
          <t>89 NTB đào
99 NTB đào</t>
        </r>
      </text>
    </comment>
    <comment ref="U70" authorId="0">
      <text>
        <r>
          <rPr>
            <b/>
            <sz val="9"/>
            <color indexed="81"/>
            <rFont val="Tahoma"/>
            <family val="2"/>
          </rPr>
          <t>39 cộng hòa nt sửa</t>
        </r>
      </text>
    </comment>
    <comment ref="AN70" authorId="0">
      <text>
        <r>
          <rPr>
            <b/>
            <sz val="9"/>
            <color indexed="81"/>
            <rFont val="Tahoma"/>
            <family val="2"/>
          </rPr>
          <t>204/10 HVT nt gắn hộp đồng hồ sửa</t>
        </r>
      </text>
    </comment>
    <comment ref="AZ70" authorId="0">
      <text>
        <r>
          <rPr>
            <b/>
            <sz val="9"/>
            <color indexed="81"/>
            <rFont val="Tahoma"/>
            <family val="2"/>
          </rPr>
          <t>308/57 hoàng văn thụ đào</t>
        </r>
      </text>
    </comment>
    <comment ref="I71" authorId="0">
      <text>
        <r>
          <rPr>
            <b/>
            <sz val="9"/>
            <color indexed="81"/>
            <rFont val="Tahoma"/>
            <family val="2"/>
          </rPr>
          <t>64 xuân diệu st
348/46 HVT st</t>
        </r>
      </text>
    </comment>
    <comment ref="M71" authorId="0">
      <text>
        <r>
          <rPr>
            <b/>
            <sz val="9"/>
            <color indexed="81"/>
            <rFont val="Tahoma"/>
            <family val="2"/>
          </rPr>
          <t>62 trường chinh st</t>
        </r>
      </text>
    </comment>
    <comment ref="O71" authorId="0">
      <text>
        <r>
          <rPr>
            <b/>
            <sz val="9"/>
            <color indexed="81"/>
            <rFont val="Tahoma"/>
            <family val="2"/>
          </rPr>
          <t>59 xuân hồng st</t>
        </r>
      </text>
    </comment>
    <comment ref="R71" authorId="0">
      <text>
        <r>
          <rPr>
            <b/>
            <sz val="9"/>
            <color indexed="81"/>
            <rFont val="Tahoma"/>
            <family val="2"/>
          </rPr>
          <t>86/71/9/7 TC ps</t>
        </r>
      </text>
    </comment>
    <comment ref="AF71" authorId="0">
      <text>
        <r>
          <rPr>
            <b/>
            <sz val="9"/>
            <color indexed="81"/>
            <rFont val="Tahoma"/>
            <family val="2"/>
          </rPr>
          <t>440 HVT ktl</t>
        </r>
      </text>
    </comment>
    <comment ref="AJ71" authorId="0">
      <text>
        <r>
          <rPr>
            <b/>
            <sz val="9"/>
            <color indexed="81"/>
            <rFont val="Tahoma"/>
            <family val="2"/>
          </rPr>
          <t>34 TC ktl
55 xuân hồng nhà thầu gắn hộp đồng hồ sửa</t>
        </r>
      </text>
    </comment>
    <comment ref="AK71" authorId="0">
      <text>
        <r>
          <rPr>
            <b/>
            <sz val="9"/>
            <color indexed="81"/>
            <rFont val="Tahoma"/>
            <family val="2"/>
          </rPr>
          <t>558 HVT oc</t>
        </r>
      </text>
    </comment>
    <comment ref="AN71" authorId="0">
      <text>
        <r>
          <rPr>
            <b/>
            <sz val="9"/>
            <color indexed="81"/>
            <rFont val="Tahoma"/>
            <family val="2"/>
          </rPr>
          <t>324/1 HVT nt gắn hộp sửa
32,2A xuân diệu  nt gắn hộp sửa</t>
        </r>
      </text>
    </comment>
    <comment ref="AO71" authorId="0">
      <text>
        <r>
          <rPr>
            <b/>
            <sz val="9"/>
            <color indexed="81"/>
            <rFont val="Tahoma"/>
            <family val="2"/>
          </rPr>
          <t>392 HVT oc</t>
        </r>
      </text>
    </comment>
    <comment ref="AR71" authorId="0">
      <text>
        <r>
          <rPr>
            <b/>
            <sz val="9"/>
            <color indexed="81"/>
            <rFont val="Tahoma"/>
            <family val="2"/>
          </rPr>
          <t>4 tc đào
4BIS TC ktl
560 HVT đào</t>
        </r>
      </text>
    </comment>
    <comment ref="L72" authorId="0">
      <text>
        <r>
          <rPr>
            <b/>
            <sz val="9"/>
            <color indexed="81"/>
            <rFont val="Tahoma"/>
            <family val="2"/>
          </rPr>
          <t>264A nguyễn thái bình đào</t>
        </r>
      </text>
    </comment>
    <comment ref="AG72" authorId="0">
      <text>
        <r>
          <rPr>
            <b/>
            <sz val="9"/>
            <color indexed="81"/>
            <rFont val="Tahoma"/>
            <family val="2"/>
          </rPr>
          <t>26 hoàng hoa thám oc</t>
        </r>
      </text>
    </comment>
    <comment ref="AN72" authorId="0">
      <text>
        <r>
          <rPr>
            <b/>
            <sz val="9"/>
            <color indexed="81"/>
            <rFont val="Tahoma"/>
            <family val="2"/>
          </rPr>
          <t>6 hoàng kế viêm nghẹt nước</t>
        </r>
      </text>
    </comment>
    <comment ref="I73" authorId="0">
      <text>
        <r>
          <rPr>
            <b/>
            <sz val="9"/>
            <color indexed="81"/>
            <rFont val="Tahoma"/>
            <family val="2"/>
          </rPr>
          <t>93 nguyễn minh hoàng st</t>
        </r>
      </text>
    </comment>
    <comment ref="M73" authorId="0">
      <text>
        <r>
          <rPr>
            <b/>
            <sz val="9"/>
            <color indexed="81"/>
            <rFont val="Tahoma"/>
            <family val="2"/>
          </rPr>
          <t>77,79 HOÀNG HOA THÁM ST</t>
        </r>
      </text>
    </comment>
    <comment ref="N73" authorId="0">
      <text>
        <r>
          <rPr>
            <b/>
            <sz val="9"/>
            <color indexed="81"/>
            <rFont val="Tahoma"/>
            <family val="2"/>
          </rPr>
          <t>79 HHT PS</t>
        </r>
      </text>
    </comment>
    <comment ref="AJ73" authorId="0">
      <text>
        <r>
          <rPr>
            <b/>
            <sz val="9"/>
            <color indexed="81"/>
            <rFont val="Tahoma"/>
            <family val="2"/>
          </rPr>
          <t>42/6 nguyễn minh hoàng nt gắn hộp đào ko bể</t>
        </r>
      </text>
    </comment>
    <comment ref="AL73" authorId="0">
      <text>
        <r>
          <rPr>
            <b/>
            <sz val="9"/>
            <color indexed="81"/>
            <rFont val="Tahoma"/>
            <family val="2"/>
          </rPr>
          <t>85 nguyễn minh hoàng ps</t>
        </r>
      </text>
    </comment>
    <comment ref="AR73" authorId="0">
      <text>
        <r>
          <rPr>
            <b/>
            <sz val="9"/>
            <color indexed="81"/>
            <rFont val="Tahoma"/>
            <family val="2"/>
          </rPr>
          <t>8 đường b6 đào</t>
        </r>
      </text>
    </comment>
    <comment ref="AV73" authorId="0">
      <text>
        <r>
          <rPr>
            <b/>
            <sz val="9"/>
            <color indexed="81"/>
            <rFont val="Tahoma"/>
            <family val="2"/>
          </rPr>
          <t>4 đường B6 đào</t>
        </r>
      </text>
    </comment>
    <comment ref="AZ73" authorId="0">
      <text>
        <r>
          <rPr>
            <b/>
            <sz val="9"/>
            <color indexed="81"/>
            <rFont val="Tahoma"/>
            <family val="2"/>
          </rPr>
          <t>4 đường B6 ktl</t>
        </r>
      </text>
    </comment>
    <comment ref="K74" authorId="0">
      <text>
        <r>
          <rPr>
            <b/>
            <sz val="9"/>
            <color indexed="81"/>
            <rFont val="Tahoma"/>
            <family val="2"/>
          </rPr>
          <t>42/35 đồng xoài st</t>
        </r>
      </text>
    </comment>
    <comment ref="O74" authorId="0">
      <text>
        <r>
          <rPr>
            <b/>
            <sz val="9"/>
            <color indexed="81"/>
            <rFont val="Tahoma"/>
            <family val="2"/>
          </rPr>
          <t>2F bình giã st
19/38 hoàng hoa thám st</t>
        </r>
      </text>
    </comment>
    <comment ref="P74" authorId="0">
      <text>
        <r>
          <rPr>
            <b/>
            <sz val="9"/>
            <color indexed="81"/>
            <rFont val="Tahoma"/>
            <family val="2"/>
          </rPr>
          <t>230/1 TC tb</t>
        </r>
      </text>
    </comment>
    <comment ref="X74" authorId="0">
      <text>
        <r>
          <rPr>
            <b/>
            <sz val="9"/>
            <color indexed="81"/>
            <rFont val="Tahoma"/>
            <family val="2"/>
          </rPr>
          <t>304/33D Tc đào</t>
        </r>
      </text>
    </comment>
    <comment ref="AF74" authorId="0">
      <text>
        <r>
          <rPr>
            <b/>
            <sz val="9"/>
            <color indexed="81"/>
            <rFont val="Tahoma"/>
            <family val="2"/>
          </rPr>
          <t>31C đồng xoài bể ống trong
21C HHT xì van góc</t>
        </r>
      </text>
    </comment>
    <comment ref="AJ74" authorId="0">
      <text>
        <r>
          <rPr>
            <b/>
            <sz val="9"/>
            <color indexed="81"/>
            <rFont val="Tahoma"/>
            <family val="2"/>
          </rPr>
          <t>2F,90 bình giã đào
27/12 đồng xoài đào</t>
        </r>
      </text>
    </comment>
    <comment ref="AW74" authorId="0">
      <text>
        <r>
          <rPr>
            <b/>
            <sz val="9"/>
            <color indexed="81"/>
            <rFont val="Tahoma"/>
            <family val="2"/>
          </rPr>
          <t>230 TC oc</t>
        </r>
        <r>
          <rPr>
            <sz val="9"/>
            <color indexed="81"/>
            <rFont val="Tahoma"/>
            <family val="2"/>
          </rPr>
          <t xml:space="preserve">
</t>
        </r>
      </text>
    </comment>
    <comment ref="I75" authorId="0">
      <text>
        <r>
          <rPr>
            <b/>
            <sz val="9"/>
            <color indexed="81"/>
            <rFont val="Tahoma"/>
            <family val="2"/>
          </rPr>
          <t>320/15 TC st</t>
        </r>
      </text>
    </comment>
    <comment ref="X75" authorId="0">
      <text>
        <r>
          <rPr>
            <b/>
            <sz val="9"/>
            <color indexed="81"/>
            <rFont val="Tahoma"/>
            <family val="2"/>
          </rPr>
          <t>338B TC tb báo</t>
        </r>
      </text>
    </comment>
    <comment ref="AJ75" authorId="0">
      <text>
        <r>
          <rPr>
            <b/>
            <sz val="9"/>
            <color indexed="81"/>
            <rFont val="Tahoma"/>
            <family val="2"/>
          </rPr>
          <t>310 TC ktl</t>
        </r>
      </text>
    </comment>
    <comment ref="BD75" authorId="0">
      <text>
        <r>
          <rPr>
            <b/>
            <sz val="9"/>
            <color indexed="81"/>
            <rFont val="Tahoma"/>
            <family val="2"/>
          </rPr>
          <t>18 ấp bắc đào
61/38 bình giã đào</t>
        </r>
      </text>
    </comment>
    <comment ref="I76" authorId="0">
      <text>
        <r>
          <rPr>
            <b/>
            <sz val="9"/>
            <color indexed="81"/>
            <rFont val="Tahoma"/>
            <family val="2"/>
          </rPr>
          <t>590 TC st</t>
        </r>
      </text>
    </comment>
    <comment ref="P76" authorId="0">
      <text>
        <r>
          <rPr>
            <b/>
            <sz val="9"/>
            <color indexed="81"/>
            <rFont val="Tahoma"/>
            <family val="2"/>
          </rPr>
          <t>560/18 TC đào</t>
        </r>
      </text>
    </comment>
    <comment ref="R76" authorId="0">
      <text>
        <r>
          <rPr>
            <b/>
            <sz val="9"/>
            <color indexed="81"/>
            <rFont val="Tahoma"/>
            <family val="2"/>
          </rPr>
          <t>640/25,640/36 TC ps</t>
        </r>
      </text>
    </comment>
    <comment ref="T76" authorId="0">
      <text>
        <r>
          <rPr>
            <b/>
            <sz val="9"/>
            <color indexed="81"/>
            <rFont val="Tahoma"/>
            <family val="2"/>
          </rPr>
          <t>640/34 TC đào</t>
        </r>
      </text>
    </comment>
    <comment ref="W76" authorId="0">
      <text>
        <r>
          <rPr>
            <b/>
            <sz val="9"/>
            <color indexed="81"/>
            <rFont val="Tahoma"/>
            <family val="2"/>
          </rPr>
          <t>115 tân hải oc</t>
        </r>
      </text>
    </comment>
    <comment ref="AB76" authorId="0">
      <text>
        <r>
          <rPr>
            <b/>
            <sz val="9"/>
            <color indexed="81"/>
            <rFont val="Tahoma"/>
            <family val="2"/>
          </rPr>
          <t>512/35 TC bung đhn</t>
        </r>
      </text>
    </comment>
    <comment ref="AV76" authorId="0">
      <text>
        <r>
          <rPr>
            <b/>
            <sz val="9"/>
            <color indexed="81"/>
            <rFont val="Tahoma"/>
            <family val="2"/>
          </rPr>
          <t>13 tân hải đào</t>
        </r>
      </text>
    </comment>
    <comment ref="I77" authorId="0">
      <text>
        <r>
          <rPr>
            <b/>
            <sz val="9"/>
            <color indexed="81"/>
            <rFont val="Tahoma"/>
            <family val="2"/>
          </rPr>
          <t>511/15 trường chinh đã sửa dạng tb ngày 10/12/2016
511/17 TC st
511/35 TC st</t>
        </r>
      </text>
    </comment>
    <comment ref="M77" authorId="0">
      <text>
        <r>
          <rPr>
            <b/>
            <sz val="9"/>
            <color indexed="81"/>
            <rFont val="Tahoma"/>
            <family val="2"/>
          </rPr>
          <t>998 âu cơ st
GL TC-AC (1110 AC) OC</t>
        </r>
      </text>
    </comment>
    <comment ref="T77" authorId="0">
      <text>
        <r>
          <rPr>
            <b/>
            <sz val="9"/>
            <color indexed="81"/>
            <rFont val="Tahoma"/>
            <family val="2"/>
          </rPr>
          <t>22 TCĐ đào</t>
        </r>
      </text>
    </comment>
    <comment ref="AF77" authorId="0">
      <text>
        <r>
          <rPr>
            <b/>
            <sz val="9"/>
            <color indexed="81"/>
            <rFont val="Tahoma"/>
            <family val="2"/>
          </rPr>
          <t>459/62/26 TC xì van góc
145 ba vân tb báo</t>
        </r>
      </text>
    </comment>
    <comment ref="AJ77" authorId="0">
      <text>
        <r>
          <rPr>
            <b/>
            <sz val="9"/>
            <color indexed="81"/>
            <rFont val="Tahoma"/>
            <family val="2"/>
          </rPr>
          <t>1000 âu cơ nt gắn hộp đồng hồ nước sửa</t>
        </r>
      </text>
    </comment>
    <comment ref="AN77" authorId="0">
      <text>
        <r>
          <rPr>
            <b/>
            <sz val="9"/>
            <color indexed="81"/>
            <rFont val="Tahoma"/>
            <family val="2"/>
          </rPr>
          <t>998 âu cơ nt gắn hộp đồng hồ nước sửa
521/60 TC dự án gắn hộp đồng hồ
910 âu cơ bể ống cống</t>
        </r>
      </text>
    </comment>
    <comment ref="AO77" authorId="0">
      <text>
        <r>
          <rPr>
            <b/>
            <sz val="9"/>
            <color indexed="81"/>
            <rFont val="Tahoma"/>
            <family val="2"/>
          </rPr>
          <t>đh 990 âu cơ xì khủy 150
giữa 2 nhà 449/18 và 449/20 tét ống 150</t>
        </r>
      </text>
    </comment>
    <comment ref="AQ77" authorId="0">
      <text>
        <r>
          <rPr>
            <b/>
            <sz val="9"/>
            <color indexed="81"/>
            <rFont val="Tahoma"/>
            <family val="2"/>
          </rPr>
          <t>958/39 âu cơ xì,hư van 150 oc</t>
        </r>
      </text>
    </comment>
    <comment ref="AR77" authorId="0">
      <text>
        <r>
          <rPr>
            <b/>
            <sz val="9"/>
            <color indexed="81"/>
            <rFont val="Tahoma"/>
            <family val="2"/>
          </rPr>
          <t>405/43 TC bể tại 405/32
996 âu cơ da sửa</t>
        </r>
      </text>
    </comment>
    <comment ref="AV77" authorId="0">
      <text>
        <r>
          <rPr>
            <b/>
            <sz val="9"/>
            <color indexed="81"/>
            <rFont val="Tahoma"/>
            <family val="2"/>
          </rPr>
          <t>908 âu cơ ktl
6 TCĐ đào
866 âu cơ đào</t>
        </r>
      </text>
    </comment>
    <comment ref="AZ77" authorId="0">
      <text>
        <r>
          <rPr>
            <b/>
            <sz val="9"/>
            <color indexed="81"/>
            <rFont val="Tahoma"/>
            <family val="2"/>
          </rPr>
          <t>80/14A ba vân đào</t>
        </r>
      </text>
    </comment>
    <comment ref="BD77" authorId="0">
      <text>
        <r>
          <rPr>
            <b/>
            <sz val="9"/>
            <color indexed="81"/>
            <rFont val="Tahoma"/>
            <family val="2"/>
          </rPr>
          <t>511/4 TC tb báo</t>
        </r>
      </text>
    </comment>
    <comment ref="I78" authorId="0">
      <text>
        <r>
          <rPr>
            <b/>
            <sz val="9"/>
            <color indexed="81"/>
            <rFont val="Tahoma"/>
            <family val="2"/>
          </rPr>
          <t>271/8 TC st
359 TC st
261 TC st
389A TC st
363 TC st</t>
        </r>
      </text>
    </comment>
    <comment ref="J78" authorId="0">
      <text>
        <r>
          <rPr>
            <b/>
            <sz val="9"/>
            <color indexed="81"/>
            <rFont val="Tahoma"/>
            <family val="2"/>
          </rPr>
          <t>68/11 ĐĐ PS</t>
        </r>
      </text>
    </comment>
    <comment ref="L78" authorId="0">
      <text>
        <r>
          <rPr>
            <b/>
            <sz val="9"/>
            <color indexed="81"/>
            <rFont val="Tahoma"/>
            <family val="2"/>
          </rPr>
          <t>271/8 TC ktl
10/1 NHĐ đào T12
391 TC đào
401 TC ktl</t>
        </r>
      </text>
    </comment>
    <comment ref="M78" authorId="0">
      <text>
        <r>
          <rPr>
            <b/>
            <sz val="9"/>
            <color indexed="81"/>
            <rFont val="Tahoma"/>
            <family val="2"/>
          </rPr>
          <t>371/5 TC,50/3 BA VÂN ST</t>
        </r>
      </text>
    </comment>
    <comment ref="P78" authorId="0">
      <text>
        <r>
          <rPr>
            <b/>
            <sz val="9"/>
            <color indexed="81"/>
            <rFont val="Tahoma"/>
            <family val="2"/>
          </rPr>
          <t>277/37 TC đào</t>
        </r>
      </text>
    </comment>
    <comment ref="Q78" authorId="0">
      <text>
        <r>
          <rPr>
            <b/>
            <sz val="9"/>
            <color indexed="81"/>
            <rFont val="Tahoma"/>
            <family val="2"/>
          </rPr>
          <t>GL TC-NHĐ OC</t>
        </r>
      </text>
    </comment>
    <comment ref="S78" authorId="0">
      <text>
        <r>
          <rPr>
            <b/>
            <sz val="9"/>
            <color indexed="81"/>
            <rFont val="Tahoma"/>
            <family val="2"/>
          </rPr>
          <t>39/18 NHĐ OC</t>
        </r>
      </text>
    </comment>
    <comment ref="T78" authorId="0">
      <text>
        <r>
          <rPr>
            <b/>
            <sz val="9"/>
            <color indexed="81"/>
            <rFont val="Tahoma"/>
            <family val="2"/>
          </rPr>
          <t>70 đđ đào</t>
        </r>
      </text>
    </comment>
    <comment ref="X78" authorId="0">
      <text>
        <r>
          <rPr>
            <b/>
            <sz val="9"/>
            <color indexed="81"/>
            <rFont val="Tahoma"/>
            <family val="2"/>
          </rPr>
          <t>305/9/1 TC đào
10/13 NGUYỄN HỒNG ĐÀO THUỘC DỰ ÁN</t>
        </r>
      </text>
    </comment>
    <comment ref="AR78" authorId="0">
      <text>
        <r>
          <rPr>
            <b/>
            <sz val="9"/>
            <color indexed="81"/>
            <rFont val="Tahoma"/>
            <family val="2"/>
          </rPr>
          <t>16 NHĐ đào
89/37/9 NHĐ đào</t>
        </r>
      </text>
    </comment>
    <comment ref="BC78" authorId="0">
      <text>
        <r>
          <rPr>
            <b/>
            <sz val="9"/>
            <color indexed="81"/>
            <rFont val="Tahoma"/>
            <family val="2"/>
          </rPr>
          <t>337 TC oc</t>
        </r>
      </text>
    </comment>
    <comment ref="Q79" authorId="0">
      <text>
        <r>
          <rPr>
            <b/>
            <sz val="9"/>
            <color indexed="81"/>
            <rFont val="Tahoma"/>
            <family val="2"/>
          </rPr>
          <t>23 bàu cát oc</t>
        </r>
      </text>
    </comment>
    <comment ref="AB79" authorId="0">
      <text>
        <r>
          <rPr>
            <b/>
            <sz val="9"/>
            <color indexed="81"/>
            <rFont val="Tahoma"/>
            <family val="2"/>
          </rPr>
          <t>161 NHĐ đào</t>
        </r>
      </text>
    </comment>
    <comment ref="AN79" authorId="0">
      <text>
        <r>
          <rPr>
            <b/>
            <sz val="9"/>
            <color indexed="81"/>
            <rFont val="Tahoma"/>
            <family val="2"/>
          </rPr>
          <t>102-104 bàu cát bể ống trong</t>
        </r>
      </text>
    </comment>
    <comment ref="G80" authorId="0">
      <text>
        <r>
          <rPr>
            <b/>
            <sz val="9"/>
            <color indexed="81"/>
            <rFont val="Tahoma"/>
            <family val="2"/>
          </rPr>
          <t>13/7 đồng đen cấm đào
13/14 đồng đen cấm đào</t>
        </r>
      </text>
    </comment>
    <comment ref="I80" authorId="0">
      <text>
        <r>
          <rPr>
            <b/>
            <sz val="9"/>
            <color indexed="81"/>
            <rFont val="Tahoma"/>
            <family val="2"/>
          </rPr>
          <t>77/3 lê lai st
60/21 TMN st</t>
        </r>
      </text>
    </comment>
    <comment ref="U80" authorId="0">
      <text>
        <r>
          <rPr>
            <b/>
            <sz val="9"/>
            <color indexed="81"/>
            <rFont val="Tahoma"/>
            <family val="2"/>
          </rPr>
          <t>111 TC OC</t>
        </r>
      </text>
    </comment>
    <comment ref="W80" authorId="0">
      <text>
        <r>
          <rPr>
            <b/>
            <sz val="9"/>
            <color indexed="81"/>
            <rFont val="Tahoma"/>
            <family val="2"/>
          </rPr>
          <t>60/21 TMN OC</t>
        </r>
      </text>
    </comment>
    <comment ref="Y80" authorId="0">
      <text>
        <r>
          <rPr>
            <b/>
            <sz val="9"/>
            <color indexed="81"/>
            <rFont val="Tahoma"/>
            <family val="2"/>
          </rPr>
          <t>107 TC oc
107 TC oc</t>
        </r>
      </text>
    </comment>
    <comment ref="AA80" authorId="0">
      <text>
        <r>
          <rPr>
            <b/>
            <sz val="9"/>
            <color indexed="81"/>
            <rFont val="Tahoma"/>
            <family val="2"/>
          </rPr>
          <t>107 TC oc</t>
        </r>
      </text>
    </comment>
    <comment ref="AB80" authorId="0">
      <text>
        <r>
          <rPr>
            <b/>
            <sz val="9"/>
            <color indexed="81"/>
            <rFont val="Tahoma"/>
            <family val="2"/>
          </rPr>
          <t>109 TMN xì joint</t>
        </r>
      </text>
    </comment>
    <comment ref="AF80" authorId="0">
      <text>
        <r>
          <rPr>
            <b/>
            <sz val="9"/>
            <color indexed="81"/>
            <rFont val="Tahoma"/>
            <family val="2"/>
          </rPr>
          <t>20/7/9 trung lang nghẹt van cóc</t>
        </r>
      </text>
    </comment>
    <comment ref="AG80" authorId="0">
      <text>
        <r>
          <rPr>
            <b/>
            <sz val="9"/>
            <color indexed="81"/>
            <rFont val="Tahoma"/>
            <family val="2"/>
          </rPr>
          <t>97 TC oc</t>
        </r>
      </text>
    </comment>
    <comment ref="AN80" authorId="0">
      <text>
        <r>
          <rPr>
            <b/>
            <sz val="9"/>
            <color indexed="81"/>
            <rFont val="Tahoma"/>
            <family val="2"/>
          </rPr>
          <t>17 LÊ LAI ĐÀO T7</t>
        </r>
      </text>
    </comment>
    <comment ref="AU80" authorId="0">
      <text>
        <r>
          <rPr>
            <b/>
            <sz val="9"/>
            <color indexed="81"/>
            <rFont val="Tahoma"/>
            <family val="2"/>
          </rPr>
          <t>243 TC oc</t>
        </r>
      </text>
    </comment>
    <comment ref="AZ80" authorId="0">
      <text>
        <r>
          <rPr>
            <b/>
            <sz val="9"/>
            <color indexed="81"/>
            <rFont val="Tahoma"/>
            <family val="2"/>
          </rPr>
          <t>157/10, 157/17 TC ktl</t>
        </r>
      </text>
    </comment>
    <comment ref="BB80" authorId="0">
      <text>
        <r>
          <rPr>
            <b/>
            <sz val="9"/>
            <color indexed="81"/>
            <rFont val="Tahoma"/>
            <family val="2"/>
          </rPr>
          <t>33/12 trung lang ps</t>
        </r>
      </text>
    </comment>
    <comment ref="I81" authorId="0">
      <text>
        <r>
          <rPr>
            <b/>
            <sz val="9"/>
            <color indexed="81"/>
            <rFont val="Tahoma"/>
            <family val="2"/>
          </rPr>
          <t>83/155 NC st</t>
        </r>
      </text>
    </comment>
    <comment ref="Y81" authorId="0">
      <text>
        <r>
          <rPr>
            <b/>
            <sz val="9"/>
            <color indexed="81"/>
            <rFont val="Tahoma"/>
            <family val="2"/>
          </rPr>
          <t>97 TC OC</t>
        </r>
      </text>
    </comment>
    <comment ref="AN81" authorId="0">
      <text>
        <r>
          <rPr>
            <b/>
            <sz val="9"/>
            <color indexed="81"/>
            <rFont val="Tahoma"/>
            <family val="2"/>
          </rPr>
          <t>97/5 năm châu dự án gắn hộp đồng hồ</t>
        </r>
      </text>
    </comment>
    <comment ref="I82" authorId="0">
      <text>
        <r>
          <rPr>
            <b/>
            <sz val="9"/>
            <color indexed="81"/>
            <rFont val="Tahoma"/>
            <family val="2"/>
          </rPr>
          <t>15,26 VTT st
183 VTT st
50 TT st</t>
        </r>
      </text>
    </comment>
    <comment ref="AJ82" authorId="0">
      <text>
        <r>
          <rPr>
            <b/>
            <sz val="9"/>
            <color indexed="81"/>
            <rFont val="Tahoma"/>
            <family val="2"/>
          </rPr>
          <t>27-29 tái thiết đào</t>
        </r>
      </text>
    </comment>
    <comment ref="AL82" authorId="0">
      <text>
        <r>
          <rPr>
            <b/>
            <sz val="9"/>
            <color indexed="81"/>
            <rFont val="Tahoma"/>
            <family val="2"/>
          </rPr>
          <t>72 VTT ps</t>
        </r>
      </text>
    </comment>
    <comment ref="AN82" authorId="0">
      <text>
        <r>
          <rPr>
            <b/>
            <sz val="9"/>
            <color indexed="81"/>
            <rFont val="Tahoma"/>
            <family val="2"/>
          </rPr>
          <t>27-29 ktl</t>
        </r>
      </text>
    </comment>
    <comment ref="AP82" authorId="0">
      <text>
        <r>
          <rPr>
            <b/>
            <sz val="9"/>
            <color indexed="81"/>
            <rFont val="Tahoma"/>
            <family val="2"/>
          </rPr>
          <t>55/2,55/3,55/4 võ thành trang ps
129 VTT ps</t>
        </r>
      </text>
    </comment>
    <comment ref="AR82" authorId="0">
      <text>
        <r>
          <rPr>
            <b/>
            <sz val="9"/>
            <color indexed="81"/>
            <rFont val="Tahoma"/>
            <family val="2"/>
          </rPr>
          <t>54 tái thiết đào
ĐH 222 VTT đào</t>
        </r>
      </text>
    </comment>
    <comment ref="BD82" authorId="0">
      <text>
        <r>
          <rPr>
            <b/>
            <sz val="9"/>
            <color indexed="81"/>
            <rFont val="Tahoma"/>
            <family val="2"/>
          </rPr>
          <t>220 VTT đào</t>
        </r>
      </text>
    </comment>
    <comment ref="I83" authorId="0">
      <text>
        <r>
          <rPr>
            <b/>
            <sz val="9"/>
            <color indexed="81"/>
            <rFont val="Tahoma"/>
            <family val="2"/>
          </rPr>
          <t>50 tái thiết st</t>
        </r>
      </text>
    </comment>
    <comment ref="P83" authorId="0">
      <text>
        <r>
          <rPr>
            <b/>
            <sz val="9"/>
            <color indexed="81"/>
            <rFont val="Tahoma"/>
            <family val="2"/>
          </rPr>
          <t>123 TCĐ ko đào</t>
        </r>
      </text>
    </comment>
    <comment ref="BC83" authorId="0">
      <text>
        <r>
          <rPr>
            <b/>
            <sz val="9"/>
            <color indexed="81"/>
            <rFont val="Tahoma"/>
            <family val="2"/>
          </rPr>
          <t>35-37 bàu cát 7 oc</t>
        </r>
      </text>
    </comment>
    <comment ref="BD83" authorId="0">
      <text>
        <r>
          <rPr>
            <b/>
            <sz val="9"/>
            <color indexed="81"/>
            <rFont val="Tahoma"/>
            <family val="2"/>
          </rPr>
          <t>223 NHĐ ktl</t>
        </r>
      </text>
    </comment>
    <comment ref="G84" authorId="0">
      <text>
        <r>
          <rPr>
            <b/>
            <sz val="9"/>
            <color indexed="81"/>
            <rFont val="Tahoma"/>
            <family val="2"/>
          </rPr>
          <t>76 phạm phú thứ, 78 phạm phú thứ cấm đào</t>
        </r>
      </text>
    </comment>
    <comment ref="I84" authorId="0">
      <text>
        <r>
          <rPr>
            <b/>
            <sz val="9"/>
            <color indexed="81"/>
            <rFont val="Tahoma"/>
            <family val="2"/>
          </rPr>
          <t>312 hồng lạc st</t>
        </r>
      </text>
    </comment>
    <comment ref="AF84" authorId="0">
      <text>
        <r>
          <rPr>
            <b/>
            <sz val="9"/>
            <color indexed="81"/>
            <rFont val="Tahoma"/>
            <family val="2"/>
          </rPr>
          <t>316 bàu cát đào</t>
        </r>
      </text>
    </comment>
    <comment ref="I85" authorId="0">
      <text>
        <r>
          <rPr>
            <b/>
            <sz val="9"/>
            <color indexed="81"/>
            <rFont val="Tahoma"/>
            <family val="2"/>
          </rPr>
          <t>302,266-268 VTT da sửa
292 VTT st
2504/1A LLQ st</t>
        </r>
      </text>
    </comment>
    <comment ref="L85" authorId="0">
      <text>
        <r>
          <rPr>
            <b/>
            <sz val="9"/>
            <color indexed="81"/>
            <rFont val="Tahoma"/>
            <family val="2"/>
          </rPr>
          <t>130/7 HL đào</t>
        </r>
      </text>
    </comment>
    <comment ref="M85" authorId="0">
      <text>
        <r>
          <rPr>
            <b/>
            <sz val="9"/>
            <color indexed="81"/>
            <rFont val="Tahoma"/>
            <family val="2"/>
          </rPr>
          <t>341-343, 321A VTT st</t>
        </r>
      </text>
    </comment>
    <comment ref="P85" authorId="0">
      <text>
        <r>
          <rPr>
            <b/>
            <sz val="9"/>
            <color indexed="81"/>
            <rFont val="Tahoma"/>
            <family val="2"/>
          </rPr>
          <t>73 phạm phú thứ đào</t>
        </r>
      </text>
    </comment>
    <comment ref="Q85" authorId="0">
      <text>
        <r>
          <rPr>
            <b/>
            <sz val="9"/>
            <color indexed="81"/>
            <rFont val="Tahoma"/>
            <family val="2"/>
          </rPr>
          <t>345 VTT st</t>
        </r>
      </text>
    </comment>
    <comment ref="X85" authorId="0">
      <text>
        <r>
          <rPr>
            <b/>
            <sz val="9"/>
            <color indexed="81"/>
            <rFont val="Tahoma"/>
            <family val="2"/>
          </rPr>
          <t>1007/48 llq đào</t>
        </r>
      </text>
    </comment>
    <comment ref="AC85" authorId="0">
      <text>
        <r>
          <rPr>
            <b/>
            <sz val="9"/>
            <color indexed="81"/>
            <rFont val="Tahoma"/>
            <family val="2"/>
          </rPr>
          <t>GL PPT-VTT OC</t>
        </r>
      </text>
    </comment>
    <comment ref="AH85" authorId="0">
      <text>
        <r>
          <rPr>
            <b/>
            <sz val="9"/>
            <color indexed="81"/>
            <rFont val="Tahoma"/>
            <family val="2"/>
          </rPr>
          <t>100/10 HL ps</t>
        </r>
      </text>
    </comment>
    <comment ref="AJ85" authorId="0">
      <text>
        <r>
          <rPr>
            <b/>
            <sz val="9"/>
            <color indexed="81"/>
            <rFont val="Tahoma"/>
            <family val="2"/>
          </rPr>
          <t>1017/13A LLQ ktl</t>
        </r>
      </text>
    </comment>
    <comment ref="AV85" authorId="0">
      <text>
        <r>
          <rPr>
            <b/>
            <sz val="9"/>
            <color indexed="81"/>
            <rFont val="Tahoma"/>
            <family val="2"/>
          </rPr>
          <t>90-92 phạm phú thứ đào</t>
        </r>
      </text>
    </comment>
    <comment ref="AZ85" authorId="0">
      <text>
        <r>
          <rPr>
            <b/>
            <sz val="9"/>
            <color indexed="81"/>
            <rFont val="Tahoma"/>
            <family val="2"/>
          </rPr>
          <t>911/1/4 LLQ ktl</t>
        </r>
      </text>
    </comment>
    <comment ref="BD85" authorId="0">
      <text>
        <r>
          <rPr>
            <b/>
            <sz val="9"/>
            <color indexed="81"/>
            <rFont val="Tahoma"/>
            <family val="2"/>
          </rPr>
          <t>69/15 ppt đào</t>
        </r>
      </text>
    </comment>
    <comment ref="G87" authorId="0">
      <text>
        <r>
          <rPr>
            <b/>
            <sz val="9"/>
            <color indexed="81"/>
            <rFont val="Tahoma"/>
            <family val="2"/>
          </rPr>
          <t>26 hồng lạc cấm đào</t>
        </r>
      </text>
    </comment>
    <comment ref="I87" authorId="0">
      <text>
        <r>
          <rPr>
            <b/>
            <sz val="9"/>
            <color indexed="81"/>
            <rFont val="Tahoma"/>
            <family val="2"/>
          </rPr>
          <t>69/11 đặng minh trứ st</t>
        </r>
      </text>
    </comment>
    <comment ref="Q87" authorId="0">
      <text>
        <r>
          <rPr>
            <b/>
            <sz val="9"/>
            <color indexed="81"/>
            <rFont val="Tahoma"/>
            <family val="2"/>
          </rPr>
          <t>11 đặng minh trứ st</t>
        </r>
      </text>
    </comment>
    <comment ref="AJ87" authorId="0">
      <text>
        <r>
          <rPr>
            <b/>
            <sz val="9"/>
            <color indexed="81"/>
            <rFont val="Tahoma"/>
            <family val="2"/>
          </rPr>
          <t>14B bùi thế mỹ bung đhn</t>
        </r>
      </text>
    </comment>
    <comment ref="BD87" authorId="0">
      <text>
        <r>
          <rPr>
            <b/>
            <sz val="9"/>
            <color indexed="81"/>
            <rFont val="Tahoma"/>
            <family val="2"/>
          </rPr>
          <t>4,12/1/13 đặng minh trứ đào</t>
        </r>
      </text>
    </comment>
    <comment ref="I88" authorId="0">
      <text>
        <r>
          <rPr>
            <b/>
            <sz val="9"/>
            <color indexed="81"/>
            <rFont val="Tahoma"/>
            <family val="2"/>
          </rPr>
          <t>572/19/7/7 âu cơ st</t>
        </r>
      </text>
    </comment>
    <comment ref="I89" authorId="0">
      <text>
        <r>
          <rPr>
            <b/>
            <sz val="9"/>
            <color indexed="81"/>
            <rFont val="Tahoma"/>
            <family val="2"/>
          </rPr>
          <t>150/9 NSHL st
150/1 NSHL st</t>
        </r>
      </text>
    </comment>
    <comment ref="L89" authorId="0">
      <text>
        <r>
          <rPr>
            <b/>
            <sz val="9"/>
            <color indexed="81"/>
            <rFont val="Tahoma"/>
            <family val="2"/>
          </rPr>
          <t>107/25 NSHL ktl
73/4/11 NSHL đào</t>
        </r>
      </text>
    </comment>
    <comment ref="M89" authorId="0">
      <text>
        <r>
          <rPr>
            <b/>
            <sz val="9"/>
            <color indexed="81"/>
            <rFont val="Tahoma"/>
            <family val="2"/>
          </rPr>
          <t>94 nshl st</t>
        </r>
      </text>
    </comment>
    <comment ref="Q89" authorId="0">
      <text>
        <r>
          <rPr>
            <b/>
            <sz val="9"/>
            <color indexed="81"/>
            <rFont val="Tahoma"/>
            <family val="2"/>
          </rPr>
          <t>73/4/11 NSHL st</t>
        </r>
      </text>
    </comment>
    <comment ref="AC89" authorId="0">
      <text>
        <r>
          <rPr>
            <b/>
            <sz val="9"/>
            <color indexed="81"/>
            <rFont val="Tahoma"/>
            <family val="2"/>
          </rPr>
          <t>687/60/2/4 llq nt gắn hộp đồng hồ</t>
        </r>
      </text>
    </comment>
    <comment ref="AF89" authorId="0">
      <text>
        <r>
          <rPr>
            <b/>
            <sz val="9"/>
            <color indexed="81"/>
            <rFont val="Tahoma"/>
            <family val="2"/>
          </rPr>
          <t>737/33/24 LLQ xì khóa góc
737/107 LLQ ktl</t>
        </r>
      </text>
    </comment>
    <comment ref="I90" authorId="0">
      <text>
        <r>
          <rPr>
            <b/>
            <sz val="9"/>
            <color indexed="81"/>
            <rFont val="Tahoma"/>
            <family val="2"/>
          </rPr>
          <t>374/1/16 âu cơ st
354/4 âu cơ st
374/1/15 âu cơ st
108/68/2 TVQ st
374/1/18 âu cơ st</t>
        </r>
      </text>
    </comment>
    <comment ref="J90" authorId="0">
      <text>
        <r>
          <rPr>
            <b/>
            <sz val="9"/>
            <color indexed="81"/>
            <rFont val="Tahoma"/>
            <family val="2"/>
          </rPr>
          <t>374/1/18 âu cơ ps</t>
        </r>
      </text>
    </comment>
    <comment ref="M90" authorId="0">
      <text>
        <r>
          <rPr>
            <b/>
            <sz val="9"/>
            <color indexed="81"/>
            <rFont val="Tahoma"/>
            <family val="2"/>
          </rPr>
          <t>108/89/2/3 TVQ st
107 TVQ OC</t>
        </r>
      </text>
    </comment>
    <comment ref="N90" authorId="0">
      <text>
        <r>
          <rPr>
            <b/>
            <sz val="9"/>
            <color indexed="81"/>
            <rFont val="Tahoma"/>
            <family val="2"/>
          </rPr>
          <t>148/29 TVQ ps</t>
        </r>
      </text>
    </comment>
    <comment ref="P90" authorId="0">
      <text>
        <r>
          <rPr>
            <b/>
            <sz val="9"/>
            <color indexed="81"/>
            <rFont val="Tahoma"/>
            <family val="2"/>
          </rPr>
          <t>394/4, 332/19 nt gắn hộp</t>
        </r>
      </text>
    </comment>
    <comment ref="BB90" authorId="0">
      <text>
        <r>
          <rPr>
            <b/>
            <sz val="9"/>
            <color indexed="81"/>
            <rFont val="Tahoma"/>
            <family val="2"/>
          </rPr>
          <t>127/103/18/30 NSHL ps</t>
        </r>
      </text>
    </comment>
    <comment ref="I91" authorId="0">
      <text>
        <r>
          <rPr>
            <b/>
            <sz val="9"/>
            <color indexed="81"/>
            <rFont val="Tahoma"/>
            <family val="2"/>
          </rPr>
          <t>66/19/8/32B TVQ st
687/64 llq st</t>
        </r>
      </text>
    </comment>
    <comment ref="AB91" authorId="0">
      <text>
        <r>
          <rPr>
            <b/>
            <sz val="9"/>
            <color indexed="81"/>
            <rFont val="Tahoma"/>
            <family val="2"/>
          </rPr>
          <t>66/19/8/28A TVQ đào</t>
        </r>
      </text>
    </comment>
    <comment ref="AH91" authorId="0">
      <text>
        <r>
          <rPr>
            <b/>
            <sz val="9"/>
            <color indexed="81"/>
            <rFont val="Tahoma"/>
            <family val="2"/>
          </rPr>
          <t>84/38/7 TVQ ps</t>
        </r>
      </text>
    </comment>
    <comment ref="AN91" authorId="0">
      <text>
        <r>
          <rPr>
            <b/>
            <sz val="9"/>
            <color indexed="81"/>
            <rFont val="Tahoma"/>
            <family val="2"/>
          </rPr>
          <t>66/56 trần van quang xì van góc
66/19/8/51 trần van quang đào
B1.5 cx phú thọ hòa nt sửa oc</t>
        </r>
      </text>
    </comment>
    <comment ref="AZ91" authorId="0">
      <text>
        <r>
          <rPr>
            <b/>
            <sz val="9"/>
            <color indexed="81"/>
            <rFont val="Tahoma"/>
            <family val="2"/>
          </rPr>
          <t>84/53/5B TVQ đào
84/53/5H TVQ đào</t>
        </r>
      </text>
    </comment>
    <comment ref="BD91" authorId="0">
      <text>
        <r>
          <rPr>
            <b/>
            <sz val="9"/>
            <color indexed="81"/>
            <rFont val="Tahoma"/>
            <family val="2"/>
          </rPr>
          <t>77/3 tvq ktl</t>
        </r>
      </text>
    </comment>
    <comment ref="G93" authorId="0">
      <text>
        <r>
          <rPr>
            <b/>
            <sz val="9"/>
            <color indexed="81"/>
            <rFont val="Tahoma"/>
            <family val="2"/>
          </rPr>
          <t>353 kênh tân hóa cấm đào</t>
        </r>
      </text>
    </comment>
    <comment ref="I93" authorId="0">
      <text>
        <r>
          <rPr>
            <b/>
            <sz val="9"/>
            <color indexed="81"/>
            <rFont val="Tahoma"/>
            <family val="2"/>
          </rPr>
          <t>9/5A trịnh đình thảo st</t>
        </r>
      </text>
    </comment>
    <comment ref="P93" authorId="0">
      <text>
        <r>
          <rPr>
            <b/>
            <sz val="9"/>
            <color indexed="81"/>
            <rFont val="Tahoma"/>
            <family val="2"/>
          </rPr>
          <t>311/33 kênh tân hóa bồi thường ĐHN</t>
        </r>
      </text>
    </comment>
    <comment ref="Q93" authorId="0">
      <text>
        <r>
          <rPr>
            <b/>
            <sz val="9"/>
            <color indexed="81"/>
            <rFont val="Tahoma"/>
            <family val="2"/>
          </rPr>
          <t>428/30 LBB st</t>
        </r>
      </text>
    </comment>
    <comment ref="AF93" authorId="0">
      <text>
        <r>
          <rPr>
            <b/>
            <sz val="9"/>
            <color indexed="81"/>
            <rFont val="Tahoma"/>
            <family val="2"/>
          </rPr>
          <t>70/26-28 huỳnh thiện lộc đào</t>
        </r>
      </text>
    </comment>
    <comment ref="AZ93" authorId="0">
      <text>
        <r>
          <rPr>
            <b/>
            <sz val="9"/>
            <color indexed="81"/>
            <rFont val="Tahoma"/>
            <family val="2"/>
          </rPr>
          <t>42/59 huỳnh thiện lộc ktl</t>
        </r>
      </text>
    </comment>
    <comment ref="M94" authorId="0">
      <text>
        <r>
          <rPr>
            <b/>
            <sz val="9"/>
            <color indexed="81"/>
            <rFont val="Tahoma"/>
            <family val="2"/>
          </rPr>
          <t>11/31, 11/29/28, 11/29/12-14 TNH st</t>
        </r>
      </text>
    </comment>
    <comment ref="P94" authorId="0">
      <text>
        <r>
          <rPr>
            <b/>
            <sz val="9"/>
            <color indexed="81"/>
            <rFont val="Tahoma"/>
            <family val="2"/>
          </rPr>
          <t>99A TNH đào</t>
        </r>
      </text>
    </comment>
    <comment ref="AB94" authorId="0">
      <text>
        <r>
          <rPr>
            <b/>
            <sz val="9"/>
            <color indexed="81"/>
            <rFont val="Tahoma"/>
            <family val="2"/>
          </rPr>
          <t>5 huỳnh thiện lộc xì joint khóa góc</t>
        </r>
      </text>
    </comment>
    <comment ref="AV94" authorId="0">
      <text>
        <r>
          <rPr>
            <b/>
            <sz val="9"/>
            <color indexed="81"/>
            <rFont val="Tahoma"/>
            <family val="2"/>
          </rPr>
          <t>487/16 kênh tân hóa bể ống trong nhà</t>
        </r>
      </text>
    </comment>
    <comment ref="AZ94" authorId="0">
      <text>
        <r>
          <rPr>
            <b/>
            <sz val="9"/>
            <color indexed="81"/>
            <rFont val="Tahoma"/>
            <family val="2"/>
          </rPr>
          <t>11/29/3 TNH ktl</t>
        </r>
      </text>
    </comment>
    <comment ref="L95" authorId="0">
      <text>
        <r>
          <rPr>
            <b/>
            <sz val="9"/>
            <color indexed="81"/>
            <rFont val="Tahoma"/>
            <family val="2"/>
          </rPr>
          <t>10/34 TNH xì joint khóa góc
89 tân thành xì tủ cmp
70 TNH đào</t>
        </r>
      </text>
    </comment>
    <comment ref="Q95" authorId="0">
      <text>
        <r>
          <rPr>
            <b/>
            <sz val="9"/>
            <color indexed="81"/>
            <rFont val="Tahoma"/>
            <family val="2"/>
          </rPr>
          <t>77 tân thành st</t>
        </r>
      </text>
    </comment>
    <comment ref="AR95" authorId="0">
      <text>
        <r>
          <rPr>
            <b/>
            <sz val="9"/>
            <color indexed="81"/>
            <rFont val="Tahoma"/>
            <family val="2"/>
          </rPr>
          <t>gl nghiêm toản-tnh đào</t>
        </r>
      </text>
    </comment>
    <comment ref="I96" authorId="0">
      <text>
        <r>
          <rPr>
            <b/>
            <sz val="9"/>
            <color indexed="81"/>
            <rFont val="Tahoma"/>
            <family val="2"/>
          </rPr>
          <t>677 âu cơ st</t>
        </r>
      </text>
    </comment>
    <comment ref="Q96" authorId="0">
      <text>
        <r>
          <rPr>
            <b/>
            <sz val="9"/>
            <color indexed="81"/>
            <rFont val="Tahoma"/>
            <family val="2"/>
          </rPr>
          <t>708 LBB st</t>
        </r>
      </text>
    </comment>
    <comment ref="AK96" authorId="0">
      <text>
        <r>
          <rPr>
            <b/>
            <sz val="9"/>
            <color indexed="81"/>
            <rFont val="Tahoma"/>
            <family val="2"/>
          </rPr>
          <t>663 âu cơ xì mặt bít TCH</t>
        </r>
      </text>
    </comment>
    <comment ref="AN96" authorId="0">
      <text>
        <r>
          <rPr>
            <b/>
            <sz val="9"/>
            <color indexed="81"/>
            <rFont val="Tahoma"/>
            <family val="2"/>
          </rPr>
          <t>671 âu cơ đào
665 âu cơ đào
633/9 âu cơ đào</t>
        </r>
      </text>
    </comment>
    <comment ref="AV96" authorId="0">
      <text>
        <r>
          <rPr>
            <b/>
            <sz val="9"/>
            <color indexed="81"/>
            <rFont val="Tahoma"/>
            <family val="2"/>
          </rPr>
          <t>625 âu cơ nước cống</t>
        </r>
      </text>
    </comment>
  </commentList>
</comments>
</file>

<file path=xl/comments4.xml><?xml version="1.0" encoding="utf-8"?>
<comments xmlns="http://schemas.openxmlformats.org/spreadsheetml/2006/main">
  <authors>
    <author>DoBe</author>
  </authors>
  <commentList>
    <comment ref="L5" authorId="0">
      <text>
        <r>
          <rPr>
            <b/>
            <sz val="9"/>
            <color indexed="81"/>
            <rFont val="Tahoma"/>
            <family val="2"/>
          </rPr>
          <t>165 nguyễn sỹ sách đào</t>
        </r>
      </text>
    </comment>
    <comment ref="AE5" authorId="0">
      <text>
        <r>
          <rPr>
            <b/>
            <sz val="9"/>
            <color indexed="81"/>
            <rFont val="Tahoma"/>
            <family val="2"/>
          </rPr>
          <t>258 pvb oc</t>
        </r>
      </text>
    </comment>
    <comment ref="AF5" authorId="0">
      <text>
        <r>
          <rPr>
            <b/>
            <sz val="9"/>
            <color indexed="81"/>
            <rFont val="Tahoma"/>
            <charset val="1"/>
          </rPr>
          <t>66 nguyễn sỹ sách đào</t>
        </r>
      </text>
    </comment>
    <comment ref="L6" authorId="0">
      <text>
        <r>
          <rPr>
            <b/>
            <sz val="9"/>
            <color indexed="81"/>
            <rFont val="Tahoma"/>
            <family val="2"/>
          </rPr>
          <t>102 hoàng bật đạt ktl
34/23/12 cống lỡ xả nước</t>
        </r>
      </text>
    </comment>
    <comment ref="Z6" authorId="0">
      <text>
        <r>
          <rPr>
            <b/>
            <sz val="9"/>
            <color indexed="81"/>
            <rFont val="Tahoma"/>
            <family val="2"/>
          </rPr>
          <t>227-229 nguyễn phúc chu ps</t>
        </r>
      </text>
    </comment>
    <comment ref="I7" authorId="0">
      <text>
        <r>
          <rPr>
            <b/>
            <sz val="9"/>
            <color indexed="81"/>
            <rFont val="Tahoma"/>
            <family val="2"/>
          </rPr>
          <t>ĐH 15 phan huy ích oc</t>
        </r>
      </text>
    </comment>
    <comment ref="P8" authorId="0">
      <text>
        <r>
          <rPr>
            <b/>
            <sz val="9"/>
            <color indexed="81"/>
            <rFont val="Tahoma"/>
            <family val="2"/>
          </rPr>
          <t>408/12 pvb xì đồng hồ</t>
        </r>
      </text>
    </comment>
    <comment ref="W8" authorId="0">
      <text>
        <r>
          <rPr>
            <b/>
            <sz val="9"/>
            <color indexed="81"/>
            <rFont val="Tahoma"/>
            <family val="2"/>
          </rPr>
          <t>133/50/20-22 cống lỡ oc</t>
        </r>
      </text>
    </comment>
    <comment ref="V9" authorId="0">
      <text>
        <r>
          <rPr>
            <b/>
            <sz val="9"/>
            <color indexed="81"/>
            <rFont val="Tahoma"/>
            <family val="2"/>
          </rPr>
          <t>27 phạm cự lượng ps</t>
        </r>
      </text>
    </comment>
    <comment ref="AA9" authorId="0">
      <text>
        <r>
          <rPr>
            <b/>
            <sz val="9"/>
            <color indexed="81"/>
            <rFont val="Tahoma"/>
            <family val="2"/>
          </rPr>
          <t>gl phạm cự lượng-phổ quang oc</t>
        </r>
      </text>
    </comment>
    <comment ref="AF9" authorId="0">
      <text>
        <r>
          <rPr>
            <b/>
            <sz val="9"/>
            <color indexed="81"/>
            <rFont val="Tahoma"/>
            <family val="2"/>
          </rPr>
          <t>64/28 phổ quang đào</t>
        </r>
      </text>
    </comment>
    <comment ref="P10" authorId="0">
      <text>
        <r>
          <rPr>
            <b/>
            <sz val="9"/>
            <color indexed="81"/>
            <rFont val="Tahoma"/>
            <family val="2"/>
          </rPr>
          <t>22 sông thao đào</t>
        </r>
      </text>
    </comment>
    <comment ref="R10" authorId="0">
      <text>
        <r>
          <rPr>
            <b/>
            <sz val="9"/>
            <color indexed="81"/>
            <rFont val="Tahoma"/>
            <family val="2"/>
          </rPr>
          <t>2 trường sơn ps</t>
        </r>
      </text>
    </comment>
    <comment ref="S10" authorId="0">
      <text>
        <r>
          <rPr>
            <b/>
            <sz val="9"/>
            <color indexed="81"/>
            <rFont val="Tahoma"/>
            <family val="2"/>
          </rPr>
          <t>đối diện 21 đồng nai oc</t>
        </r>
      </text>
    </comment>
    <comment ref="AF10" authorId="0">
      <text>
        <r>
          <rPr>
            <b/>
            <sz val="9"/>
            <color indexed="81"/>
            <rFont val="Tahoma"/>
            <family val="2"/>
          </rPr>
          <t>7, 10 tản viên đào</t>
        </r>
      </text>
    </comment>
    <comment ref="I11" authorId="0">
      <text>
        <r>
          <rPr>
            <b/>
            <sz val="9"/>
            <color indexed="81"/>
            <rFont val="Tahoma"/>
            <family val="2"/>
          </rPr>
          <t>18 giải phóng oc</t>
        </r>
      </text>
    </comment>
    <comment ref="X11" authorId="0">
      <text>
        <r>
          <rPr>
            <b/>
            <sz val="9"/>
            <color indexed="81"/>
            <rFont val="Tahoma"/>
            <family val="2"/>
          </rPr>
          <t>37a trường sơn ktl
26a-28a cộng hòa đào</t>
        </r>
      </text>
    </comment>
    <comment ref="L12" authorId="0">
      <text>
        <r>
          <rPr>
            <b/>
            <sz val="9"/>
            <color indexed="81"/>
            <rFont val="Tahoma"/>
            <family val="2"/>
          </rPr>
          <t>13/6 mai lão bạng đào tháng 12/2017</t>
        </r>
      </text>
    </comment>
    <comment ref="P12" authorId="0">
      <text>
        <r>
          <rPr>
            <b/>
            <sz val="9"/>
            <color indexed="81"/>
            <rFont val="Tahoma"/>
            <family val="2"/>
          </rPr>
          <t>80 thân nhân chung đào</t>
        </r>
      </text>
    </comment>
    <comment ref="AF12" authorId="0">
      <text>
        <r>
          <rPr>
            <b/>
            <sz val="9"/>
            <color indexed="81"/>
            <rFont val="Tahoma"/>
            <charset val="1"/>
          </rPr>
          <t>14/7a, 14/13/11 thân nhân trung đào</t>
        </r>
      </text>
    </comment>
    <comment ref="L13" authorId="0">
      <text>
        <r>
          <rPr>
            <b/>
            <sz val="9"/>
            <color indexed="81"/>
            <rFont val="Tahoma"/>
            <family val="2"/>
          </rPr>
          <t>đối diện 1/2a lê tấn quốc đào tháng 12/2017</t>
        </r>
      </text>
    </comment>
    <comment ref="M13" authorId="0">
      <text>
        <r>
          <rPr>
            <b/>
            <sz val="9"/>
            <color indexed="81"/>
            <rFont val="Tahoma"/>
            <family val="2"/>
          </rPr>
          <t>đối diện 1/2a lê tấn quốc oc</t>
        </r>
      </text>
    </comment>
    <comment ref="P13" authorId="0">
      <text>
        <r>
          <rPr>
            <b/>
            <sz val="9"/>
            <color indexed="81"/>
            <rFont val="Tahoma"/>
            <family val="2"/>
          </rPr>
          <t>62/9 nhất chi mai đào
10 lê văn huân đào
8 lê văn huân ktl</t>
        </r>
      </text>
    </comment>
    <comment ref="T13" authorId="0">
      <text>
        <r>
          <rPr>
            <b/>
            <sz val="9"/>
            <color indexed="81"/>
            <rFont val="Tahoma"/>
            <family val="2"/>
          </rPr>
          <t>62/22 nhất chi mai đào</t>
        </r>
      </text>
    </comment>
    <comment ref="V13" authorId="0">
      <text>
        <r>
          <rPr>
            <b/>
            <sz val="9"/>
            <color indexed="81"/>
            <rFont val="Tahoma"/>
            <family val="2"/>
          </rPr>
          <t>62/24 nhất chi mai ps</t>
        </r>
      </text>
    </comment>
    <comment ref="Y13" authorId="0">
      <text>
        <r>
          <rPr>
            <b/>
            <sz val="9"/>
            <color indexed="81"/>
            <rFont val="Tahoma"/>
            <family val="2"/>
          </rPr>
          <t>gl nguyễn đức thuận-thân nhân trung oc</t>
        </r>
      </text>
    </comment>
    <comment ref="AF13" authorId="0">
      <text>
        <r>
          <rPr>
            <b/>
            <sz val="9"/>
            <color indexed="81"/>
            <rFont val="Tahoma"/>
            <family val="2"/>
          </rPr>
          <t>622/40/12 cộng hòa xì joint van góc
8 lê tấn quốc đào</t>
        </r>
      </text>
    </comment>
    <comment ref="AF14" authorId="0">
      <text>
        <r>
          <rPr>
            <b/>
            <sz val="9"/>
            <color indexed="81"/>
            <rFont val="Tahoma"/>
            <family val="2"/>
          </rPr>
          <t>B14a-b16 bạch đằng, 25/8 cửu long đào</t>
        </r>
      </text>
    </comment>
    <comment ref="G15" authorId="0">
      <text>
        <r>
          <rPr>
            <b/>
            <sz val="9"/>
            <color indexed="81"/>
            <rFont val="Tahoma"/>
            <family val="2"/>
          </rPr>
          <t>283,299 hoàng văn thụ cấm đào</t>
        </r>
      </text>
    </comment>
    <comment ref="L15" authorId="0">
      <text>
        <r>
          <rPr>
            <b/>
            <sz val="9"/>
            <color indexed="81"/>
            <rFont val="Tahoma"/>
            <family val="2"/>
          </rPr>
          <t>321 HVT đào
285,291C HVT đào</t>
        </r>
      </text>
    </comment>
    <comment ref="AB15" authorId="0">
      <text>
        <r>
          <rPr>
            <b/>
            <sz val="9"/>
            <color indexed="81"/>
            <rFont val="Tahoma"/>
            <family val="2"/>
          </rPr>
          <t>349,287 hvt đào</t>
        </r>
        <r>
          <rPr>
            <sz val="9"/>
            <color indexed="81"/>
            <rFont val="Tahoma"/>
            <family val="2"/>
          </rPr>
          <t xml:space="preserve">
</t>
        </r>
      </text>
    </comment>
    <comment ref="L16" authorId="0">
      <text>
        <r>
          <rPr>
            <b/>
            <sz val="9"/>
            <color indexed="81"/>
            <rFont val="Tahoma"/>
            <family val="2"/>
          </rPr>
          <t>102 ĐVN xì ốc lã 20
326a nguyễn trọng tuyển đào</t>
        </r>
      </text>
    </comment>
    <comment ref="P16" authorId="0">
      <text>
        <r>
          <rPr>
            <b/>
            <sz val="9"/>
            <color indexed="81"/>
            <rFont val="Tahoma"/>
            <family val="2"/>
          </rPr>
          <t>351K nguyễn trọng tuyển đào
250 lê văn sỹ xì rắc co hộp bảo vệ đồng hồ nước</t>
        </r>
      </text>
    </comment>
    <comment ref="T16" authorId="0">
      <text>
        <r>
          <rPr>
            <b/>
            <sz val="9"/>
            <color indexed="81"/>
            <rFont val="Tahoma"/>
            <family val="2"/>
          </rPr>
          <t>274b nguyễn trọng tuyển đào</t>
        </r>
      </text>
    </comment>
    <comment ref="AF16" authorId="0">
      <text>
        <r>
          <rPr>
            <b/>
            <sz val="9"/>
            <color indexed="81"/>
            <rFont val="Tahoma"/>
            <family val="2"/>
          </rPr>
          <t>3a tân canh xì joint đhn</t>
        </r>
      </text>
    </comment>
    <comment ref="U17" authorId="0">
      <text>
        <r>
          <rPr>
            <b/>
            <sz val="9"/>
            <color indexed="81"/>
            <rFont val="Tahoma"/>
            <family val="2"/>
          </rPr>
          <t>409/31A nguyễn trọng tuyển oc</t>
        </r>
      </text>
    </comment>
    <comment ref="X17" authorId="0">
      <text>
        <r>
          <rPr>
            <b/>
            <sz val="9"/>
            <color indexed="81"/>
            <rFont val="Tahoma"/>
            <family val="2"/>
          </rPr>
          <t>485/14, 485/20 lê văn sỹ ktl, 409/31B, 409/31D nguyễn trọng tuyển đào
82 bùi thị xuân đào
406 nguyễn trọng tuyển đào</t>
        </r>
      </text>
    </comment>
    <comment ref="L18" authorId="0">
      <text>
        <r>
          <rPr>
            <b/>
            <sz val="9"/>
            <color indexed="81"/>
            <rFont val="Tahoma"/>
            <family val="2"/>
          </rPr>
          <t>281/39a lvs đào</t>
        </r>
      </text>
    </comment>
    <comment ref="R19" authorId="0">
      <text>
        <r>
          <rPr>
            <b/>
            <sz val="9"/>
            <color indexed="81"/>
            <rFont val="Tahoma"/>
            <family val="2"/>
          </rPr>
          <t>68/8, 68/10 út tịch ps</t>
        </r>
      </text>
    </comment>
    <comment ref="X19" authorId="0">
      <text>
        <r>
          <rPr>
            <b/>
            <sz val="9"/>
            <color indexed="81"/>
            <rFont val="Tahoma"/>
            <family val="2"/>
          </rPr>
          <t>82 út tịch ktl</t>
        </r>
      </text>
    </comment>
    <comment ref="L20" authorId="0">
      <text>
        <r>
          <rPr>
            <b/>
            <sz val="9"/>
            <color indexed="81"/>
            <rFont val="Tahoma"/>
            <family val="2"/>
          </rPr>
          <t>49 nguyễn bặc đào</t>
        </r>
      </text>
    </comment>
    <comment ref="P20" authorId="0">
      <text>
        <r>
          <rPr>
            <b/>
            <sz val="9"/>
            <color indexed="81"/>
            <rFont val="Tahoma"/>
            <family val="2"/>
          </rPr>
          <t>25,29 nguyễn bặc đào
1418, 1448 trường sa đào</t>
        </r>
      </text>
    </comment>
    <comment ref="L21" authorId="0">
      <text>
        <r>
          <rPr>
            <b/>
            <sz val="9"/>
            <color indexed="81"/>
            <rFont val="Tahoma"/>
            <family val="2"/>
          </rPr>
          <t>131 pvh xì ốc lã</t>
        </r>
      </text>
    </comment>
    <comment ref="W21" authorId="0">
      <text>
        <r>
          <rPr>
            <b/>
            <sz val="9"/>
            <color indexed="81"/>
            <rFont val="Tahoma"/>
            <family val="2"/>
          </rPr>
          <t>107/31 p.v.h oc</t>
        </r>
      </text>
    </comment>
    <comment ref="AB21" authorId="0">
      <text>
        <r>
          <rPr>
            <b/>
            <sz val="9"/>
            <color indexed="81"/>
            <rFont val="Tahoma"/>
            <family val="2"/>
          </rPr>
          <t>1364 trường sa đào</t>
        </r>
      </text>
    </comment>
    <comment ref="AF21" authorId="0">
      <text>
        <r>
          <rPr>
            <b/>
            <sz val="9"/>
            <color indexed="81"/>
            <rFont val="Tahoma"/>
            <charset val="1"/>
          </rPr>
          <t>63a pvh đào</t>
        </r>
      </text>
    </comment>
    <comment ref="L22" authorId="0">
      <text>
        <r>
          <rPr>
            <b/>
            <sz val="9"/>
            <color indexed="81"/>
            <rFont val="Tahoma"/>
            <family val="2"/>
          </rPr>
          <t>1158 tự lập đào</t>
        </r>
      </text>
    </comment>
    <comment ref="M22" authorId="0">
      <text>
        <r>
          <rPr>
            <b/>
            <sz val="9"/>
            <color indexed="81"/>
            <rFont val="Tahoma"/>
            <family val="2"/>
          </rPr>
          <t>GL cmt8-hoàng văn thụ oc</t>
        </r>
      </text>
    </comment>
    <comment ref="AC22" authorId="0">
      <text>
        <r>
          <rPr>
            <b/>
            <sz val="9"/>
            <color indexed="81"/>
            <rFont val="Tahoma"/>
            <family val="2"/>
          </rPr>
          <t>61-63 tự cường oc</t>
        </r>
      </text>
    </comment>
    <comment ref="AD22" authorId="0">
      <text>
        <r>
          <rPr>
            <b/>
            <sz val="9"/>
            <color indexed="81"/>
            <rFont val="Tahoma"/>
            <family val="2"/>
          </rPr>
          <t>61-63 tự cường ps</t>
        </r>
      </text>
    </comment>
    <comment ref="AF22" authorId="0">
      <text>
        <r>
          <rPr>
            <b/>
            <sz val="9"/>
            <color indexed="81"/>
            <rFont val="Tahoma"/>
            <charset val="1"/>
          </rPr>
          <t>65 tự cường ktl
13 hòa hiệp đào
11/25 tự lập đào</t>
        </r>
      </text>
    </comment>
    <comment ref="L23" authorId="0">
      <text>
        <r>
          <rPr>
            <b/>
            <sz val="9"/>
            <color indexed="81"/>
            <rFont val="Tahoma"/>
            <family val="2"/>
          </rPr>
          <t>272 phạm văn hai xì joint</t>
        </r>
      </text>
    </comment>
    <comment ref="X23" authorId="0">
      <text>
        <r>
          <rPr>
            <b/>
            <sz val="9"/>
            <color indexed="81"/>
            <rFont val="Tahoma"/>
            <family val="2"/>
          </rPr>
          <t>đh 922 cmt8 đào
974/47/33 cmt8 đào</t>
        </r>
      </text>
    </comment>
    <comment ref="L24" authorId="0">
      <text>
        <r>
          <rPr>
            <b/>
            <sz val="9"/>
            <color indexed="81"/>
            <rFont val="Tahoma"/>
            <family val="2"/>
          </rPr>
          <t>686/112 cmt8 đào tháng 12/2017</t>
        </r>
      </text>
    </comment>
    <comment ref="P24" authorId="0">
      <text>
        <r>
          <rPr>
            <b/>
            <sz val="9"/>
            <color indexed="81"/>
            <rFont val="Tahoma"/>
            <family val="2"/>
          </rPr>
          <t>kế 145/2 p.v.hai ktl
49 lưu nhân chú, 1251 hoàng sa đào</t>
        </r>
      </text>
    </comment>
    <comment ref="T24" authorId="0">
      <text>
        <r>
          <rPr>
            <b/>
            <sz val="9"/>
            <color indexed="81"/>
            <rFont val="Tahoma"/>
            <family val="2"/>
          </rPr>
          <t>1119 hoàng sa bể ống trong
686/112 cmt8 ktl
1237/7 hoàng sa ktl</t>
        </r>
      </text>
    </comment>
    <comment ref="X24" authorId="0">
      <text>
        <r>
          <rPr>
            <b/>
            <sz val="9"/>
            <color indexed="81"/>
            <rFont val="Tahoma"/>
            <family val="2"/>
          </rPr>
          <t>giữa hẻm 1249-1251 hoàng sa đào
686/114 cmt8 đào</t>
        </r>
      </text>
    </comment>
    <comment ref="AF24" authorId="0">
      <text>
        <r>
          <rPr>
            <b/>
            <sz val="9"/>
            <color indexed="81"/>
            <rFont val="Tahoma"/>
            <charset val="1"/>
          </rPr>
          <t>19a lưu nhân chú đào</t>
        </r>
      </text>
    </comment>
    <comment ref="L25" authorId="0">
      <text>
        <r>
          <rPr>
            <b/>
            <sz val="9"/>
            <color indexed="81"/>
            <rFont val="Tahoma"/>
            <family val="2"/>
          </rPr>
          <t>947/45 cmt8 xì joint</t>
        </r>
      </text>
    </comment>
    <comment ref="P25" authorId="0">
      <text>
        <r>
          <rPr>
            <b/>
            <sz val="9"/>
            <color indexed="81"/>
            <rFont val="Tahoma"/>
            <family val="2"/>
          </rPr>
          <t>149/33A22 bành văn trân đào</t>
        </r>
      </text>
    </comment>
    <comment ref="G26" authorId="0">
      <text>
        <r>
          <rPr>
            <b/>
            <sz val="9"/>
            <color indexed="81"/>
            <rFont val="Tahoma"/>
            <family val="2"/>
          </rPr>
          <t>129 Bành Văn Trân xps</t>
        </r>
      </text>
    </comment>
    <comment ref="AC26" authorId="0">
      <text>
        <r>
          <rPr>
            <b/>
            <sz val="9"/>
            <color indexed="81"/>
            <rFont val="Tahoma"/>
            <family val="2"/>
          </rPr>
          <t>87/22/29 bành văn trân oc</t>
        </r>
      </text>
    </comment>
    <comment ref="I27" authorId="0">
      <text>
        <r>
          <rPr>
            <b/>
            <sz val="9"/>
            <color indexed="81"/>
            <rFont val="Tahoma"/>
            <family val="2"/>
          </rPr>
          <t>số 2 hẻm 270b lý thường kiệt oc</t>
        </r>
      </text>
    </comment>
    <comment ref="AB27" authorId="0">
      <text>
        <r>
          <rPr>
            <b/>
            <sz val="9"/>
            <color indexed="81"/>
            <rFont val="Tahoma"/>
            <family val="2"/>
          </rPr>
          <t>181/11/9 nghĩa phát xì co hđh</t>
        </r>
      </text>
    </comment>
    <comment ref="P28" authorId="0">
      <text>
        <r>
          <rPr>
            <b/>
            <sz val="9"/>
            <color indexed="81"/>
            <rFont val="Tahoma"/>
            <family val="2"/>
          </rPr>
          <t>274,234,282,304,80 bắc hải đào</t>
        </r>
      </text>
    </comment>
    <comment ref="X28" authorId="0">
      <text>
        <r>
          <rPr>
            <b/>
            <sz val="9"/>
            <color indexed="81"/>
            <rFont val="Tahoma"/>
            <family val="2"/>
          </rPr>
          <t>46 bắc hải ktl
81 chấn hưng đào</t>
        </r>
      </text>
    </comment>
    <comment ref="AF28" authorId="0">
      <text>
        <r>
          <rPr>
            <b/>
            <sz val="9"/>
            <color indexed="81"/>
            <rFont val="Tahoma"/>
            <family val="2"/>
          </rPr>
          <t>39A/11 hưng hóa trùng với điểm 783/84
66b chấn hưng đào</t>
        </r>
      </text>
    </comment>
    <comment ref="L29" authorId="0">
      <text>
        <r>
          <rPr>
            <b/>
            <sz val="9"/>
            <color indexed="81"/>
            <rFont val="Tahoma"/>
            <family val="2"/>
          </rPr>
          <t>kế 2/8 tân lập đào</t>
        </r>
      </text>
    </comment>
    <comment ref="O29" authorId="0">
      <text>
        <r>
          <rPr>
            <b/>
            <sz val="9"/>
            <color indexed="81"/>
            <rFont val="Tahoma"/>
            <family val="2"/>
          </rPr>
          <t>45B đông hồ oc</t>
        </r>
      </text>
    </comment>
    <comment ref="P29" authorId="0">
      <text>
        <r>
          <rPr>
            <b/>
            <sz val="9"/>
            <color indexed="81"/>
            <rFont val="Tahoma"/>
            <family val="2"/>
          </rPr>
          <t>15 phú hòa, 17, 40 duy tân, 32 tân tiến, 91 tân xuân ktl
33-35 thủ khoa huân đào</t>
        </r>
      </text>
    </comment>
    <comment ref="Y29" authorId="0">
      <text>
        <r>
          <rPr>
            <b/>
            <sz val="9"/>
            <color indexed="81"/>
            <rFont val="Tahoma"/>
            <family val="2"/>
          </rPr>
          <t>1122 llq oc</t>
        </r>
      </text>
    </comment>
    <comment ref="AF29" authorId="0">
      <text>
        <r>
          <rPr>
            <b/>
            <sz val="9"/>
            <color indexed="81"/>
            <rFont val="Tahoma"/>
            <family val="2"/>
          </rPr>
          <t>38 phú hòa đào
11 tân châu đào</t>
        </r>
      </text>
    </comment>
    <comment ref="P30" authorId="0">
      <text>
        <r>
          <rPr>
            <b/>
            <sz val="9"/>
            <color indexed="81"/>
            <rFont val="Tahoma"/>
            <family val="2"/>
          </rPr>
          <t>1052/7 llq đào</t>
        </r>
      </text>
    </comment>
    <comment ref="T30" authorId="0">
      <text>
        <r>
          <rPr>
            <b/>
            <sz val="9"/>
            <color indexed="81"/>
            <rFont val="Tahoma"/>
            <family val="2"/>
          </rPr>
          <t>81 thành mỹ đào</t>
        </r>
      </text>
    </comment>
    <comment ref="X30" authorId="0">
      <text>
        <r>
          <rPr>
            <b/>
            <sz val="9"/>
            <color indexed="81"/>
            <rFont val="Tahoma"/>
            <family val="2"/>
          </rPr>
          <t>888/35/2 llq nổi tb báo ko bể</t>
        </r>
      </text>
    </comment>
    <comment ref="L31" authorId="0">
      <text>
        <r>
          <rPr>
            <b/>
            <sz val="9"/>
            <color indexed="81"/>
            <rFont val="Tahoma"/>
            <family val="2"/>
          </rPr>
          <t>373/32 ltk đào</t>
        </r>
      </text>
    </comment>
    <comment ref="Q31" authorId="0">
      <text>
        <r>
          <rPr>
            <b/>
            <sz val="9"/>
            <color indexed="81"/>
            <rFont val="Tahoma"/>
            <family val="2"/>
          </rPr>
          <t>55/107a/49 thành mỹ oc</t>
        </r>
      </text>
    </comment>
    <comment ref="R31" authorId="0">
      <text>
        <r>
          <rPr>
            <b/>
            <sz val="9"/>
            <color indexed="81"/>
            <rFont val="Tahoma"/>
            <family val="2"/>
          </rPr>
          <t>55/107A/44 thành mỹ ps</t>
        </r>
      </text>
    </comment>
    <comment ref="L32" authorId="0">
      <text>
        <r>
          <rPr>
            <b/>
            <sz val="9"/>
            <color indexed="81"/>
            <rFont val="Tahoma"/>
            <family val="2"/>
          </rPr>
          <t>373/47/17 ltk ktl</t>
        </r>
      </text>
    </comment>
    <comment ref="P32" authorId="0">
      <text>
        <r>
          <rPr>
            <b/>
            <sz val="9"/>
            <color indexed="81"/>
            <rFont val="Tahoma"/>
            <family val="2"/>
          </rPr>
          <t>373/79/1, 373/79/10, 373/81/6 lý thường kiệt ktl</t>
        </r>
      </text>
    </comment>
    <comment ref="T32" authorId="0">
      <text>
        <r>
          <rPr>
            <b/>
            <sz val="9"/>
            <color indexed="81"/>
            <rFont val="Tahoma"/>
            <family val="2"/>
          </rPr>
          <t>373/79/10A lý thường kiệt ktl
2/2 thiên phước tb báo</t>
        </r>
      </text>
    </comment>
    <comment ref="AF32" authorId="0">
      <text>
        <r>
          <rPr>
            <b/>
            <sz val="9"/>
            <color indexed="81"/>
            <rFont val="Tahoma"/>
            <family val="2"/>
          </rPr>
          <t>75 tân trang đào</t>
        </r>
      </text>
    </comment>
    <comment ref="O34" authorId="0">
      <text>
        <r>
          <rPr>
            <b/>
            <sz val="9"/>
            <color indexed="81"/>
            <rFont val="Tahoma"/>
            <family val="2"/>
          </rPr>
          <t>220/5 âu cơ oc</t>
        </r>
      </text>
    </comment>
    <comment ref="T34" authorId="0">
      <text>
        <r>
          <rPr>
            <b/>
            <sz val="9"/>
            <color indexed="81"/>
            <rFont val="Tahoma"/>
            <family val="2"/>
          </rPr>
          <t>730/37 llq ktl</t>
        </r>
      </text>
    </comment>
    <comment ref="V34" authorId="0">
      <text>
        <r>
          <rPr>
            <b/>
            <sz val="9"/>
            <color indexed="81"/>
            <rFont val="Tahoma"/>
            <family val="2"/>
          </rPr>
          <t>254/98/37A âu cơ ps</t>
        </r>
      </text>
    </comment>
    <comment ref="AB34" authorId="0">
      <text>
        <r>
          <rPr>
            <b/>
            <sz val="9"/>
            <color indexed="81"/>
            <rFont val="Tahoma"/>
            <family val="2"/>
          </rPr>
          <t>86/99/15 âu cơ đào</t>
        </r>
      </text>
    </comment>
    <comment ref="P35" authorId="0">
      <text>
        <r>
          <rPr>
            <b/>
            <sz val="9"/>
            <color indexed="81"/>
            <rFont val="Tahoma"/>
            <family val="2"/>
          </rPr>
          <t>17 nguyễn thị nhỏ đào</t>
        </r>
      </text>
    </comment>
    <comment ref="X35" authorId="0">
      <text>
        <r>
          <rPr>
            <b/>
            <sz val="9"/>
            <color indexed="81"/>
            <rFont val="Tahoma"/>
            <family val="2"/>
          </rPr>
          <t>17 nguyễn thị nhỏ đào
206 âu cơ đào
130, đd 58/66a âu cơ đào</t>
        </r>
      </text>
    </comment>
    <comment ref="Z35" authorId="0">
      <text>
        <r>
          <rPr>
            <b/>
            <sz val="9"/>
            <color indexed="81"/>
            <rFont val="Tahoma"/>
            <family val="2"/>
          </rPr>
          <t>58/92 âu cơ ps</t>
        </r>
      </text>
    </comment>
    <comment ref="AF35" authorId="0">
      <text>
        <r>
          <rPr>
            <b/>
            <sz val="9"/>
            <color indexed="81"/>
            <rFont val="Tahoma"/>
            <charset val="1"/>
          </rPr>
          <t>220/54/18 âu cơ đào</t>
        </r>
      </text>
    </comment>
    <comment ref="T36" authorId="0">
      <text>
        <r>
          <rPr>
            <b/>
            <sz val="9"/>
            <color indexed="81"/>
            <rFont val="Tahoma"/>
            <family val="2"/>
          </rPr>
          <t>180/28 lý thánh tông đào</t>
        </r>
      </text>
    </comment>
    <comment ref="X36" authorId="0">
      <text>
        <r>
          <rPr>
            <b/>
            <sz val="9"/>
            <color indexed="81"/>
            <rFont val="Tahoma"/>
            <family val="2"/>
          </rPr>
          <t>93 tô hiệu đào</t>
        </r>
      </text>
    </comment>
    <comment ref="AF38" authorId="0">
      <text>
        <r>
          <rPr>
            <b/>
            <sz val="9"/>
            <color indexed="81"/>
            <rFont val="Tahoma"/>
            <charset val="1"/>
          </rPr>
          <t>133/2/11/1A hòa bình,110/32/6 tô hiệu đào
179/39/6 hòa bình xì joint đhn
110/9 tô hiệu đào</t>
        </r>
      </text>
    </comment>
    <comment ref="AD39" authorId="0">
      <text>
        <r>
          <rPr>
            <b/>
            <sz val="9"/>
            <color indexed="81"/>
            <rFont val="Tahoma"/>
            <charset val="1"/>
          </rPr>
          <t>111/6 lbb ps</t>
        </r>
      </text>
    </comment>
    <comment ref="T41" authorId="0">
      <text>
        <r>
          <rPr>
            <b/>
            <sz val="9"/>
            <color indexed="81"/>
            <rFont val="Tahoma"/>
            <family val="2"/>
          </rPr>
          <t>307 lũy bán bích xì van góc</t>
        </r>
      </text>
    </comment>
    <comment ref="X41" authorId="0">
      <text>
        <r>
          <rPr>
            <b/>
            <sz val="9"/>
            <color indexed="81"/>
            <rFont val="Tahoma"/>
            <family val="2"/>
          </rPr>
          <t>14 cây keo ktl
178/37 tô hiệu ktl</t>
        </r>
      </text>
    </comment>
    <comment ref="AB41" authorId="0">
      <text>
        <r>
          <rPr>
            <b/>
            <sz val="9"/>
            <color indexed="81"/>
            <rFont val="Tahoma"/>
            <family val="2"/>
          </rPr>
          <t>178/37 tô hiệu đào</t>
        </r>
      </text>
    </comment>
    <comment ref="X43" authorId="0">
      <text>
        <r>
          <rPr>
            <b/>
            <sz val="9"/>
            <color indexed="81"/>
            <rFont val="Tahoma"/>
            <family val="2"/>
          </rPr>
          <t>6 quách hữu nghiêm bể ống trong nhà</t>
        </r>
      </text>
    </comment>
    <comment ref="L44" authorId="0">
      <text>
        <r>
          <rPr>
            <b/>
            <sz val="9"/>
            <color indexed="81"/>
            <rFont val="Tahoma"/>
            <family val="2"/>
          </rPr>
          <t>156/90 phú thọ hòa đào
156/37 phú thọ hòa trùng với ngày 27/12/2017</t>
        </r>
      </text>
    </comment>
    <comment ref="P44" authorId="0">
      <text>
        <r>
          <rPr>
            <b/>
            <sz val="9"/>
            <color indexed="81"/>
            <rFont val="Tahoma"/>
            <family val="2"/>
          </rPr>
          <t>83/40 vườn lài đào</t>
        </r>
      </text>
    </comment>
    <comment ref="Q44" authorId="0">
      <text>
        <r>
          <rPr>
            <b/>
            <sz val="9"/>
            <color indexed="81"/>
            <rFont val="Tahoma"/>
            <family val="2"/>
          </rPr>
          <t>83/37 vuờn lài oc</t>
        </r>
      </text>
    </comment>
    <comment ref="T44" authorId="0">
      <text>
        <r>
          <rPr>
            <b/>
            <sz val="9"/>
            <color indexed="81"/>
            <rFont val="Tahoma"/>
            <family val="2"/>
          </rPr>
          <t>76/28/24 lê văn phan gãy van bi khóa từ</t>
        </r>
      </text>
    </comment>
    <comment ref="V44" authorId="0">
      <text>
        <r>
          <rPr>
            <b/>
            <sz val="9"/>
            <color indexed="81"/>
            <rFont val="Tahoma"/>
            <family val="2"/>
          </rPr>
          <t>114/19/2 phú thọ hòa ps</t>
        </r>
      </text>
    </comment>
    <comment ref="X44" authorId="0">
      <text>
        <r>
          <rPr>
            <b/>
            <sz val="9"/>
            <color indexed="81"/>
            <rFont val="Tahoma"/>
            <family val="2"/>
          </rPr>
          <t>114/19/6 phú thọ hòa đào
72/91/7 lê văn phan đào</t>
        </r>
      </text>
    </comment>
    <comment ref="Y44" authorId="0">
      <text>
        <r>
          <rPr>
            <b/>
            <sz val="9"/>
            <color indexed="81"/>
            <rFont val="Tahoma"/>
            <family val="2"/>
          </rPr>
          <t>735 lũy bán bích oc</t>
        </r>
      </text>
    </comment>
    <comment ref="AB44" authorId="0">
      <text>
        <r>
          <rPr>
            <b/>
            <sz val="9"/>
            <color indexed="81"/>
            <rFont val="Tahoma"/>
            <family val="2"/>
          </rPr>
          <t>76/33/37 lê văn phan nghẹt van góc</t>
        </r>
      </text>
    </comment>
    <comment ref="T45" authorId="0">
      <text>
        <r>
          <rPr>
            <b/>
            <sz val="9"/>
            <color indexed="81"/>
            <rFont val="Tahoma"/>
            <family val="2"/>
          </rPr>
          <t>164A thoại ngọc hầu ktl</t>
        </r>
      </text>
    </comment>
    <comment ref="AB45" authorId="0">
      <text>
        <r>
          <rPr>
            <b/>
            <sz val="9"/>
            <color indexed="81"/>
            <rFont val="Tahoma"/>
            <family val="2"/>
          </rPr>
          <t>242/2a xì ống sau đồng hồ</t>
        </r>
      </text>
    </comment>
    <comment ref="J46" authorId="0">
      <text>
        <r>
          <rPr>
            <b/>
            <sz val="9"/>
            <color indexed="81"/>
            <rFont val="Tahoma"/>
            <family val="2"/>
          </rPr>
          <t>9A lê thúc hoạch ps</t>
        </r>
      </text>
    </comment>
    <comment ref="L46" authorId="0">
      <text>
        <r>
          <rPr>
            <b/>
            <sz val="9"/>
            <color indexed="81"/>
            <rFont val="Tahoma"/>
            <family val="2"/>
          </rPr>
          <t>38/9 hoàng ngọc phách ktl</t>
        </r>
      </text>
    </comment>
    <comment ref="AB46" authorId="0">
      <text>
        <r>
          <rPr>
            <b/>
            <sz val="9"/>
            <color indexed="81"/>
            <rFont val="Tahoma"/>
            <family val="2"/>
          </rPr>
          <t>165/44 vườn lài xl báo
4 lê thúc hoạch đào</t>
        </r>
      </text>
    </comment>
    <comment ref="L48" authorId="0">
      <text>
        <r>
          <rPr>
            <b/>
            <sz val="9"/>
            <color indexed="81"/>
            <rFont val="Tahoma"/>
            <family val="2"/>
          </rPr>
          <t>127/83/4 lê thúc hoạch xì co hộp đh</t>
        </r>
      </text>
    </comment>
    <comment ref="P48" authorId="0">
      <text>
        <r>
          <rPr>
            <b/>
            <sz val="9"/>
            <color indexed="81"/>
            <rFont val="Tahoma"/>
            <family val="2"/>
          </rPr>
          <t>25 văn cao đào</t>
        </r>
      </text>
    </comment>
    <comment ref="T48" authorId="0">
      <text>
        <r>
          <rPr>
            <b/>
            <sz val="9"/>
            <color indexed="81"/>
            <rFont val="Tahoma"/>
            <family val="2"/>
          </rPr>
          <t>127/2/108 lê thúc hoạch xì joint đhn
102/12/5 bình long xì khóa góc</t>
        </r>
      </text>
    </comment>
    <comment ref="AB48" authorId="0">
      <text>
        <r>
          <rPr>
            <b/>
            <sz val="9"/>
            <color indexed="81"/>
            <rFont val="Tahoma"/>
            <family val="2"/>
          </rPr>
          <t>85 lê thiệt bung khóa góc</t>
        </r>
      </text>
    </comment>
    <comment ref="X49" authorId="0">
      <text>
        <r>
          <rPr>
            <b/>
            <sz val="9"/>
            <color indexed="81"/>
            <rFont val="Tahoma"/>
            <family val="2"/>
          </rPr>
          <t>81 đỗ đức dục xì joint đhn</t>
        </r>
      </text>
    </comment>
    <comment ref="T50" authorId="0">
      <text>
        <r>
          <rPr>
            <b/>
            <sz val="9"/>
            <color indexed="81"/>
            <rFont val="Tahoma"/>
            <family val="2"/>
          </rPr>
          <t>84 hiền vương đào</t>
        </r>
      </text>
    </comment>
    <comment ref="G52" authorId="0">
      <text>
        <r>
          <rPr>
            <b/>
            <sz val="9"/>
            <color indexed="81"/>
            <rFont val="Tahoma"/>
            <family val="2"/>
          </rPr>
          <t>378 gò dầu chờ hỏi lại dò bể</t>
        </r>
      </text>
    </comment>
    <comment ref="AB52" authorId="0">
      <text>
        <r>
          <rPr>
            <b/>
            <sz val="9"/>
            <color indexed="81"/>
            <rFont val="Tahoma"/>
            <family val="2"/>
          </rPr>
          <t>419 tân kỳ tân quý bể ống thoát nước
13/3 tân quý xì co hđh</t>
        </r>
      </text>
    </comment>
    <comment ref="AF52" authorId="0">
      <text>
        <r>
          <rPr>
            <b/>
            <sz val="9"/>
            <color indexed="81"/>
            <rFont val="Tahoma"/>
            <family val="2"/>
          </rPr>
          <t>14/3 nguyễn văn dưỡng đào</t>
        </r>
      </text>
    </comment>
    <comment ref="K53" authorId="0">
      <text>
        <r>
          <rPr>
            <b/>
            <sz val="9"/>
            <color indexed="81"/>
            <rFont val="Tahoma"/>
            <family val="2"/>
          </rPr>
          <t xml:space="preserve">
GL tân hương-bình long oc</t>
        </r>
      </text>
    </comment>
    <comment ref="L53" authorId="0">
      <text>
        <r>
          <rPr>
            <b/>
            <sz val="9"/>
            <color indexed="81"/>
            <rFont val="Tahoma"/>
            <family val="2"/>
          </rPr>
          <t>426 bình long ktl</t>
        </r>
      </text>
    </comment>
    <comment ref="X53" authorId="0">
      <text>
        <r>
          <rPr>
            <b/>
            <sz val="9"/>
            <color indexed="81"/>
            <rFont val="Tahoma"/>
            <family val="2"/>
          </rPr>
          <t>116 dương văn dương đào
14/22a đỗ thừa luông đào</t>
        </r>
      </text>
    </comment>
    <comment ref="AF53" authorId="0">
      <text>
        <r>
          <rPr>
            <b/>
            <sz val="9"/>
            <color indexed="81"/>
            <rFont val="Tahoma"/>
            <charset val="1"/>
          </rPr>
          <t>139/6/15 dvd đào
169/8 dvd xì joint van góc</t>
        </r>
      </text>
    </comment>
    <comment ref="W54" authorId="0">
      <text>
        <r>
          <rPr>
            <b/>
            <sz val="9"/>
            <color indexed="81"/>
            <rFont val="Tahoma"/>
            <family val="2"/>
          </rPr>
          <t>241 tân quý oc</t>
        </r>
      </text>
    </comment>
    <comment ref="AF54" authorId="0">
      <text>
        <r>
          <rPr>
            <b/>
            <sz val="9"/>
            <color indexed="81"/>
            <rFont val="Tahoma"/>
            <family val="2"/>
          </rPr>
          <t>29 đường số 18 bể ống sau đồng hồ
184/26 nguyễn súy bung đhn
20A đỗ thị tâm đào</t>
        </r>
      </text>
    </comment>
    <comment ref="I55" authorId="0">
      <text>
        <r>
          <rPr>
            <b/>
            <sz val="9"/>
            <color indexed="81"/>
            <rFont val="Tahoma"/>
            <family val="2"/>
          </rPr>
          <t>212 lê thúc hoạch ktl</t>
        </r>
      </text>
    </comment>
    <comment ref="K55" authorId="0">
      <text>
        <r>
          <rPr>
            <b/>
            <sz val="9"/>
            <color indexed="81"/>
            <rFont val="Tahoma"/>
            <family val="2"/>
          </rPr>
          <t xml:space="preserve">GL tân hương-bình long xì tê 150
GL tân hương-bình long xì manchon 150
</t>
        </r>
      </text>
    </comment>
    <comment ref="U55" authorId="0">
      <text>
        <r>
          <rPr>
            <b/>
            <sz val="9"/>
            <color indexed="81"/>
            <rFont val="Tahoma"/>
            <family val="2"/>
          </rPr>
          <t>440 bình long oc</t>
        </r>
      </text>
    </comment>
    <comment ref="X55" authorId="0">
      <text>
        <r>
          <rPr>
            <b/>
            <sz val="9"/>
            <color indexed="81"/>
            <rFont val="Tahoma"/>
            <family val="2"/>
          </rPr>
          <t>446 bình long đào</t>
        </r>
      </text>
    </comment>
    <comment ref="S56" authorId="0">
      <text>
        <r>
          <rPr>
            <b/>
            <sz val="9"/>
            <color indexed="81"/>
            <rFont val="Tahoma"/>
            <family val="2"/>
          </rPr>
          <t>20/3/23 nguyễn ngọc nhựt oc</t>
        </r>
      </text>
    </comment>
    <comment ref="X57" authorId="0">
      <text>
        <r>
          <rPr>
            <b/>
            <sz val="9"/>
            <color indexed="81"/>
            <rFont val="Tahoma"/>
            <family val="2"/>
          </rPr>
          <t>15/1 cầu xéo đào</t>
        </r>
      </text>
    </comment>
    <comment ref="AB57" authorId="0">
      <text>
        <r>
          <rPr>
            <b/>
            <sz val="9"/>
            <color indexed="81"/>
            <rFont val="Tahoma"/>
            <family val="2"/>
          </rPr>
          <t>15/1/74 cầu xéo đào</t>
        </r>
      </text>
    </comment>
    <comment ref="P59" authorId="0">
      <text>
        <r>
          <rPr>
            <b/>
            <sz val="9"/>
            <color indexed="81"/>
            <rFont val="Tahoma"/>
            <family val="2"/>
          </rPr>
          <t>8 nguyễn quý anh đào</t>
        </r>
      </text>
    </comment>
    <comment ref="T59" authorId="0">
      <text>
        <r>
          <rPr>
            <b/>
            <sz val="9"/>
            <color indexed="81"/>
            <rFont val="Tahoma"/>
            <family val="2"/>
          </rPr>
          <t>47/8A nqa đào</t>
        </r>
      </text>
    </comment>
    <comment ref="V59" authorId="0">
      <text>
        <r>
          <rPr>
            <b/>
            <sz val="9"/>
            <color indexed="81"/>
            <rFont val="Tahoma"/>
            <family val="2"/>
          </rPr>
          <t>47/12 nguyễn quý anh st</t>
        </r>
      </text>
    </comment>
    <comment ref="X59" authorId="0">
      <text>
        <r>
          <rPr>
            <b/>
            <sz val="9"/>
            <color indexed="81"/>
            <rFont val="Tahoma"/>
            <family val="2"/>
          </rPr>
          <t>56/19 nqa ktl</t>
        </r>
      </text>
    </comment>
    <comment ref="AF59" authorId="0">
      <text>
        <r>
          <rPr>
            <b/>
            <sz val="9"/>
            <color indexed="81"/>
            <rFont val="Tahoma"/>
            <charset val="1"/>
          </rPr>
          <t xml:space="preserve">kế số 2 nguyễn quý anh trùng với điểm 1-3
</t>
        </r>
      </text>
    </comment>
    <comment ref="G60" authorId="0">
      <text>
        <r>
          <rPr>
            <b/>
            <sz val="9"/>
            <color indexed="81"/>
            <rFont val="Tahoma"/>
            <family val="2"/>
          </rPr>
          <t>917 âu cơ xì bít hủy ko tận gốc vào ống 350 gang</t>
        </r>
      </text>
    </comment>
    <comment ref="AA60" authorId="0">
      <text>
        <r>
          <rPr>
            <b/>
            <sz val="9"/>
            <color indexed="81"/>
            <rFont val="Tahoma"/>
            <family val="2"/>
          </rPr>
          <t>78/2 nguyễn văn săng xì manchon</t>
        </r>
      </text>
    </comment>
    <comment ref="G61" authorId="0">
      <text>
        <r>
          <rPr>
            <b/>
            <sz val="9"/>
            <color indexed="81"/>
            <rFont val="Tahoma"/>
            <family val="2"/>
          </rPr>
          <t>83 nguyễn thế truyện đã bít tạm chờ đấu nối lại</t>
        </r>
      </text>
    </comment>
    <comment ref="U61" authorId="0">
      <text>
        <r>
          <rPr>
            <b/>
            <sz val="9"/>
            <color indexed="81"/>
            <rFont val="Tahoma"/>
            <family val="2"/>
          </rPr>
          <t>94 trần tấn oc</t>
        </r>
      </text>
    </comment>
    <comment ref="G62" authorId="0">
      <text>
        <r>
          <rPr>
            <b/>
            <sz val="9"/>
            <color indexed="81"/>
            <rFont val="Tahoma"/>
            <family val="2"/>
          </rPr>
          <t>163,165,169,171,175 độc lập chờ kt</t>
        </r>
      </text>
    </comment>
    <comment ref="W62" authorId="0">
      <text>
        <r>
          <rPr>
            <b/>
            <sz val="9"/>
            <color indexed="81"/>
            <rFont val="Tahoma"/>
            <family val="2"/>
          </rPr>
          <t>200 độc lập oc</t>
        </r>
      </text>
    </comment>
    <comment ref="X62" authorId="0">
      <text>
        <r>
          <rPr>
            <b/>
            <sz val="9"/>
            <color indexed="81"/>
            <rFont val="Tahoma"/>
            <family val="2"/>
          </rPr>
          <t>11 hàn mặc tử ktl</t>
        </r>
      </text>
    </comment>
    <comment ref="Z62" authorId="0">
      <text>
        <r>
          <rPr>
            <b/>
            <sz val="9"/>
            <color indexed="81"/>
            <rFont val="Tahoma"/>
            <family val="2"/>
          </rPr>
          <t>97 nguyễn thái học ps</t>
        </r>
      </text>
    </comment>
    <comment ref="AF62" authorId="0">
      <text>
        <r>
          <rPr>
            <b/>
            <sz val="9"/>
            <color indexed="81"/>
            <rFont val="Tahoma"/>
            <family val="2"/>
          </rPr>
          <t>153 trương vĩnh ký đào</t>
        </r>
      </text>
    </comment>
    <comment ref="G63" authorId="0">
      <text>
        <r>
          <rPr>
            <b/>
            <sz val="9"/>
            <color indexed="81"/>
            <rFont val="Tahoma"/>
            <family val="2"/>
          </rPr>
          <t>211 vườn lài</t>
        </r>
      </text>
    </comment>
    <comment ref="L63" authorId="0">
      <text>
        <r>
          <rPr>
            <b/>
            <sz val="9"/>
            <color indexed="81"/>
            <rFont val="Tahoma"/>
            <family val="2"/>
          </rPr>
          <t>15/22 chu văn an đào</t>
        </r>
      </text>
    </comment>
    <comment ref="L64" authorId="0">
      <text>
        <r>
          <rPr>
            <b/>
            <sz val="9"/>
            <color indexed="81"/>
            <rFont val="Tahoma"/>
            <family val="2"/>
          </rPr>
          <t>444 tktq xì joint đhn</t>
        </r>
      </text>
    </comment>
    <comment ref="AB64" authorId="0">
      <text>
        <r>
          <rPr>
            <b/>
            <sz val="9"/>
            <color indexed="81"/>
            <rFont val="Tahoma"/>
            <family val="2"/>
          </rPr>
          <t>93/51 bờ bao tân thắng ktl
297 lê trọng tấn đào</t>
        </r>
      </text>
    </comment>
    <comment ref="L65" authorId="0">
      <text>
        <r>
          <rPr>
            <b/>
            <sz val="9"/>
            <color indexed="81"/>
            <rFont val="Tahoma"/>
            <family val="2"/>
          </rPr>
          <t>25-27 đường DC13 ống nước kcn</t>
        </r>
      </text>
    </comment>
    <comment ref="AA65" authorId="0">
      <text>
        <r>
          <rPr>
            <b/>
            <sz val="9"/>
            <color indexed="81"/>
            <rFont val="Tahoma"/>
            <family val="2"/>
          </rPr>
          <t>6 đường cn1 oc</t>
        </r>
      </text>
    </comment>
    <comment ref="L66" authorId="0">
      <text>
        <r>
          <rPr>
            <b/>
            <sz val="9"/>
            <color indexed="81"/>
            <rFont val="Tahoma"/>
            <family val="2"/>
          </rPr>
          <t>63 đường D11 xì van góc
109-111 tây thạnh nổi đào ko bể
GL TC-PVB ống của nước ngầm</t>
        </r>
      </text>
    </comment>
    <comment ref="Y66" authorId="0">
      <text>
        <r>
          <rPr>
            <b/>
            <sz val="9"/>
            <color indexed="81"/>
            <rFont val="Tahoma"/>
            <family val="2"/>
          </rPr>
          <t>gl trường chinh-chế lan viên ống nước ngầm
899 trường chinh ống nước ngầm
43 đường D9 oc</t>
        </r>
      </text>
    </comment>
    <comment ref="AB66" authorId="0">
      <text>
        <r>
          <rPr>
            <b/>
            <sz val="9"/>
            <color indexed="81"/>
            <rFont val="Tahoma"/>
            <family val="2"/>
          </rPr>
          <t>337 tây thạnh nước cống
gl trường chinh-tây thạnh trùng với điểm 899 trường chinh</t>
        </r>
      </text>
    </comment>
    <comment ref="X67" authorId="0">
      <text>
        <r>
          <rPr>
            <b/>
            <sz val="9"/>
            <color indexed="81"/>
            <rFont val="Tahoma"/>
            <family val="2"/>
          </rPr>
          <t>54 dương đức hiền ktl
206 lê trọng tấn đào</t>
        </r>
      </text>
    </comment>
    <comment ref="AB67" authorId="0">
      <text>
        <r>
          <rPr>
            <b/>
            <sz val="9"/>
            <color indexed="81"/>
            <rFont val="Tahoma"/>
            <family val="2"/>
          </rPr>
          <t>16 dương đức hiền đào</t>
        </r>
      </text>
    </comment>
    <comment ref="X68" authorId="0">
      <text>
        <r>
          <rPr>
            <b/>
            <sz val="9"/>
            <color indexed="81"/>
            <rFont val="Tahoma"/>
            <family val="2"/>
          </rPr>
          <t>10 hồ đắc di ktl</t>
        </r>
      </text>
    </comment>
    <comment ref="L69" authorId="0">
      <text>
        <r>
          <rPr>
            <b/>
            <sz val="9"/>
            <color indexed="81"/>
            <rFont val="Tahoma"/>
            <family val="2"/>
          </rPr>
          <t>25/34/2 sơn kỳ ktl</t>
        </r>
      </text>
    </comment>
    <comment ref="Z71" authorId="0">
      <text>
        <r>
          <rPr>
            <b/>
            <sz val="9"/>
            <color indexed="81"/>
            <rFont val="Tahoma"/>
            <family val="2"/>
          </rPr>
          <t>120/55a trường chinh ps</t>
        </r>
      </text>
    </comment>
    <comment ref="W72" authorId="0">
      <text>
        <r>
          <rPr>
            <b/>
            <sz val="9"/>
            <color indexed="81"/>
            <rFont val="Tahoma"/>
            <family val="2"/>
          </rPr>
          <t>162r trường chinh oc</t>
        </r>
      </text>
    </comment>
    <comment ref="T73" authorId="0">
      <text>
        <r>
          <rPr>
            <b/>
            <sz val="9"/>
            <color indexed="81"/>
            <rFont val="Tahoma"/>
            <family val="2"/>
          </rPr>
          <t>giao lộ lê trung nghĩa-hoàng hoa thám đào</t>
        </r>
      </text>
    </comment>
    <comment ref="U74" authorId="0">
      <text>
        <r>
          <rPr>
            <b/>
            <sz val="9"/>
            <color indexed="81"/>
            <rFont val="Tahoma"/>
            <family val="2"/>
          </rPr>
          <t>290 trường chinh oc</t>
        </r>
      </text>
    </comment>
    <comment ref="AB74" authorId="0">
      <text>
        <r>
          <rPr>
            <b/>
            <sz val="9"/>
            <color indexed="81"/>
            <rFont val="Tahoma"/>
            <family val="2"/>
          </rPr>
          <t>168 trường chinh đào</t>
        </r>
      </text>
    </comment>
    <comment ref="L75" authorId="0">
      <text>
        <r>
          <rPr>
            <b/>
            <sz val="9"/>
            <color indexed="81"/>
            <rFont val="Tahoma"/>
            <family val="2"/>
          </rPr>
          <t>320/26 TC đào</t>
        </r>
      </text>
    </comment>
    <comment ref="V75" authorId="0">
      <text>
        <r>
          <rPr>
            <b/>
            <sz val="9"/>
            <color indexed="81"/>
            <rFont val="Tahoma"/>
            <family val="2"/>
          </rPr>
          <t>20/21/7 núi thành ps
3/31, 3/33 bình giã ps
2/8 bàu bàng ps</t>
        </r>
      </text>
    </comment>
    <comment ref="X75" authorId="0">
      <text>
        <r>
          <rPr>
            <b/>
            <sz val="9"/>
            <color indexed="81"/>
            <rFont val="Tahoma"/>
            <family val="2"/>
          </rPr>
          <t>đối diện 320/36 trường chinh đào</t>
        </r>
      </text>
    </comment>
    <comment ref="K76" authorId="0">
      <text>
        <r>
          <rPr>
            <b/>
            <sz val="9"/>
            <color indexed="81"/>
            <rFont val="Tahoma"/>
            <family val="2"/>
          </rPr>
          <t>392 TC oc</t>
        </r>
      </text>
    </comment>
    <comment ref="L76" authorId="0">
      <text>
        <r>
          <rPr>
            <b/>
            <sz val="9"/>
            <color indexed="81"/>
            <rFont val="Tahoma"/>
            <family val="2"/>
          </rPr>
          <t>13 tân hải đào
10 tân hải đào
73 tân hải đào</t>
        </r>
      </text>
    </comment>
    <comment ref="P76" authorId="0">
      <text>
        <r>
          <rPr>
            <b/>
            <sz val="9"/>
            <color indexed="81"/>
            <rFont val="Tahoma"/>
            <family val="2"/>
          </rPr>
          <t>13 tân hải ktl</t>
        </r>
      </text>
    </comment>
    <comment ref="X76" authorId="0">
      <text>
        <r>
          <rPr>
            <b/>
            <sz val="9"/>
            <color indexed="81"/>
            <rFont val="Tahoma"/>
            <family val="2"/>
          </rPr>
          <t>630,646,678 trường chinh đào</t>
        </r>
      </text>
    </comment>
    <comment ref="AE76" authorId="0">
      <text>
        <r>
          <rPr>
            <b/>
            <sz val="9"/>
            <color indexed="81"/>
            <rFont val="Tahoma"/>
            <charset val="1"/>
          </rPr>
          <t>508 tc oc</t>
        </r>
      </text>
    </comment>
    <comment ref="X78" authorId="0">
      <text>
        <r>
          <rPr>
            <b/>
            <sz val="9"/>
            <color indexed="81"/>
            <rFont val="Tahoma"/>
            <family val="2"/>
          </rPr>
          <t>391 trường chinh đào</t>
        </r>
      </text>
    </comment>
    <comment ref="AD78" authorId="0">
      <text>
        <r>
          <rPr>
            <b/>
            <sz val="9"/>
            <color indexed="81"/>
            <rFont val="Tahoma"/>
            <charset val="1"/>
          </rPr>
          <t>391A tc ps</t>
        </r>
      </text>
    </comment>
    <comment ref="AF78" authorId="0">
      <text>
        <r>
          <rPr>
            <b/>
            <sz val="9"/>
            <color indexed="81"/>
            <rFont val="Tahoma"/>
            <charset val="1"/>
          </rPr>
          <t>89/37/2, 89/37/15 nguyễn hồng đào đào, 89/37/35 nguyễn hồng đào ktl</t>
        </r>
      </text>
    </comment>
    <comment ref="L79" authorId="0">
      <text>
        <r>
          <rPr>
            <b/>
            <sz val="9"/>
            <color indexed="81"/>
            <rFont val="Tahoma"/>
            <family val="2"/>
          </rPr>
          <t>153 bàu cát đào</t>
        </r>
      </text>
    </comment>
    <comment ref="G80" authorId="0">
      <text>
        <r>
          <rPr>
            <b/>
            <sz val="9"/>
            <color indexed="81"/>
            <rFont val="Tahoma"/>
            <family val="2"/>
          </rPr>
          <t>13/7 đồng đen cấm đào
13/14 đồng đen cấm đào</t>
        </r>
      </text>
    </comment>
    <comment ref="K80" authorId="0">
      <text>
        <r>
          <rPr>
            <b/>
            <sz val="9"/>
            <color indexed="81"/>
            <rFont val="Tahoma"/>
            <family val="2"/>
          </rPr>
          <t>97 trường chinh oc</t>
        </r>
      </text>
    </comment>
    <comment ref="L80" authorId="0">
      <text>
        <r>
          <rPr>
            <b/>
            <sz val="9"/>
            <color indexed="81"/>
            <rFont val="Tahoma"/>
            <family val="2"/>
          </rPr>
          <t>125 đồng đen đào tháng 12/2017</t>
        </r>
      </text>
    </comment>
    <comment ref="T80" authorId="0">
      <text>
        <r>
          <rPr>
            <b/>
            <sz val="9"/>
            <color indexed="81"/>
            <rFont val="Tahoma"/>
            <family val="2"/>
          </rPr>
          <t>52 trung lang xì van góc</t>
        </r>
      </text>
    </comment>
    <comment ref="U80" authorId="0">
      <text>
        <r>
          <rPr>
            <b/>
            <sz val="9"/>
            <color indexed="81"/>
            <rFont val="Tahoma"/>
            <family val="2"/>
          </rPr>
          <t>97 TC OC</t>
        </r>
      </text>
    </comment>
    <comment ref="X80" authorId="0">
      <text>
        <r>
          <rPr>
            <b/>
            <sz val="9"/>
            <color indexed="81"/>
            <rFont val="Tahoma"/>
            <family val="2"/>
          </rPr>
          <t>141B đồng đen đào</t>
        </r>
      </text>
    </comment>
    <comment ref="Y80" authorId="0">
      <text>
        <r>
          <rPr>
            <b/>
            <sz val="9"/>
            <color indexed="81"/>
            <rFont val="Tahoma"/>
            <family val="2"/>
          </rPr>
          <t>111 tc oc</t>
        </r>
      </text>
    </comment>
    <comment ref="AE80" authorId="0">
      <text>
        <r>
          <rPr>
            <b/>
            <sz val="9"/>
            <color indexed="81"/>
            <rFont val="Tahoma"/>
            <family val="2"/>
          </rPr>
          <t>109 tc oc</t>
        </r>
      </text>
    </comment>
    <comment ref="AF80" authorId="0">
      <text>
        <r>
          <rPr>
            <b/>
            <sz val="9"/>
            <color indexed="81"/>
            <rFont val="Tahoma"/>
            <charset val="1"/>
          </rPr>
          <t>bên hông 13 trung lang</t>
        </r>
      </text>
    </comment>
    <comment ref="L81" authorId="0">
      <text>
        <r>
          <rPr>
            <b/>
            <sz val="9"/>
            <color indexed="81"/>
            <rFont val="Tahoma"/>
            <family val="2"/>
          </rPr>
          <t>164 nguyễn bá tòng đào
47 nguyễn tử nha đào</t>
        </r>
      </text>
    </comment>
    <comment ref="U81" authorId="0">
      <text>
        <r>
          <rPr>
            <b/>
            <sz val="9"/>
            <color indexed="81"/>
            <rFont val="Tahoma"/>
            <family val="2"/>
          </rPr>
          <t>75/5 nguyễn bá tòng oc</t>
        </r>
      </text>
    </comment>
    <comment ref="V81" authorId="0">
      <text>
        <r>
          <rPr>
            <b/>
            <sz val="9"/>
            <color indexed="81"/>
            <rFont val="Tahoma"/>
            <family val="2"/>
          </rPr>
          <t>75/5 nguyễn bá tòng ps</t>
        </r>
      </text>
    </comment>
    <comment ref="I82" authorId="0">
      <text>
        <r>
          <rPr>
            <b/>
            <sz val="9"/>
            <color indexed="81"/>
            <rFont val="Tahoma"/>
            <family val="2"/>
          </rPr>
          <t>62 tái thiết oc</t>
        </r>
      </text>
    </comment>
    <comment ref="J82" authorId="0">
      <text>
        <r>
          <rPr>
            <b/>
            <sz val="9"/>
            <color indexed="81"/>
            <rFont val="Tahoma"/>
            <family val="2"/>
          </rPr>
          <t>62 tái thiết ocps</t>
        </r>
      </text>
    </comment>
    <comment ref="X82" authorId="0">
      <text>
        <r>
          <rPr>
            <b/>
            <sz val="9"/>
            <color indexed="81"/>
            <rFont val="Tahoma"/>
            <family val="2"/>
          </rPr>
          <t>188 võ thành trang đào</t>
        </r>
      </text>
    </comment>
    <comment ref="AC82" authorId="0">
      <text>
        <r>
          <rPr>
            <b/>
            <sz val="9"/>
            <color indexed="81"/>
            <rFont val="Tahoma"/>
            <family val="2"/>
          </rPr>
          <t>128 vtt gắn hộp bảo vệ đhn</t>
        </r>
      </text>
    </comment>
    <comment ref="AF82" authorId="0">
      <text>
        <r>
          <rPr>
            <b/>
            <sz val="9"/>
            <color indexed="81"/>
            <rFont val="Tahoma"/>
            <charset val="1"/>
          </rPr>
          <t>56 võ thành trang đào</t>
        </r>
      </text>
    </comment>
    <comment ref="G84" authorId="0">
      <text>
        <r>
          <rPr>
            <b/>
            <sz val="9"/>
            <color indexed="81"/>
            <rFont val="Tahoma"/>
            <family val="2"/>
          </rPr>
          <t>76 phạm phú thứ, 78 phạm phú thứ cấm đào</t>
        </r>
      </text>
    </comment>
    <comment ref="J84" authorId="0">
      <text>
        <r>
          <rPr>
            <b/>
            <sz val="9"/>
            <color indexed="81"/>
            <rFont val="Tahoma"/>
            <family val="2"/>
          </rPr>
          <t>288 HL ps</t>
        </r>
      </text>
    </comment>
    <comment ref="K85" authorId="0">
      <text>
        <r>
          <rPr>
            <b/>
            <sz val="9"/>
            <color indexed="81"/>
            <rFont val="Tahoma"/>
            <family val="2"/>
          </rPr>
          <t>911/1/4 LLQ oc</t>
        </r>
      </text>
    </comment>
    <comment ref="L85" authorId="0">
      <text>
        <r>
          <rPr>
            <b/>
            <sz val="9"/>
            <color indexed="81"/>
            <rFont val="Tahoma"/>
            <family val="2"/>
          </rPr>
          <t>1007/88 LLQ đào</t>
        </r>
      </text>
    </comment>
    <comment ref="U85" authorId="0">
      <text>
        <r>
          <rPr>
            <b/>
            <sz val="9"/>
            <color indexed="81"/>
            <rFont val="Tahoma"/>
            <family val="2"/>
          </rPr>
          <t>ĐH 100 hồng lạc oc
192/17 hồng lạc oc</t>
        </r>
      </text>
    </comment>
    <comment ref="X85" authorId="0">
      <text>
        <r>
          <rPr>
            <b/>
            <sz val="9"/>
            <color indexed="81"/>
            <rFont val="Tahoma"/>
            <family val="2"/>
          </rPr>
          <t>265 võ thành trang xì ốc lã</t>
        </r>
      </text>
    </comment>
    <comment ref="AF85" authorId="0">
      <text>
        <r>
          <rPr>
            <b/>
            <sz val="9"/>
            <color indexed="81"/>
            <rFont val="Tahoma"/>
            <charset val="1"/>
          </rPr>
          <t>93/3 phạm phú thứ đào
1007/75 llq ktl</t>
        </r>
      </text>
    </comment>
    <comment ref="X86" authorId="0">
      <text>
        <r>
          <rPr>
            <b/>
            <sz val="9"/>
            <color indexed="81"/>
            <rFont val="Tahoma"/>
            <family val="2"/>
          </rPr>
          <t>305-307 hồng lạc đào</t>
        </r>
      </text>
    </comment>
    <comment ref="G87" authorId="0">
      <text>
        <r>
          <rPr>
            <b/>
            <sz val="9"/>
            <color indexed="81"/>
            <rFont val="Tahoma"/>
            <family val="2"/>
          </rPr>
          <t>26 hồng lạc cấm đào</t>
        </r>
      </text>
    </comment>
    <comment ref="AF87" authorId="0">
      <text>
        <r>
          <rPr>
            <b/>
            <sz val="9"/>
            <color indexed="81"/>
            <rFont val="Tahoma"/>
            <charset val="1"/>
          </rPr>
          <t>đh 28 đặng minh trứ đào
28/12 đặng minh trứ ktl</t>
        </r>
      </text>
    </comment>
    <comment ref="P88" authorId="0">
      <text>
        <r>
          <rPr>
            <b/>
            <sz val="9"/>
            <color indexed="81"/>
            <rFont val="Tahoma"/>
            <family val="2"/>
          </rPr>
          <t>618/10 âu cơ đào
185/62 nshl đào</t>
        </r>
      </text>
    </comment>
    <comment ref="X89" authorId="0">
      <text>
        <r>
          <rPr>
            <b/>
            <sz val="9"/>
            <color indexed="81"/>
            <rFont val="Tahoma"/>
            <family val="2"/>
          </rPr>
          <t>126 nshl xì,hư van góc 25</t>
        </r>
      </text>
    </comment>
    <comment ref="I90" authorId="0">
      <text>
        <r>
          <rPr>
            <b/>
            <sz val="9"/>
            <color indexed="81"/>
            <rFont val="Tahoma"/>
            <family val="2"/>
          </rPr>
          <t>108/20 tvq oc</t>
        </r>
      </text>
    </comment>
    <comment ref="L90" authorId="0">
      <text>
        <r>
          <rPr>
            <b/>
            <sz val="9"/>
            <color indexed="81"/>
            <rFont val="Tahoma"/>
            <family val="2"/>
          </rPr>
          <t>536/27/7 âu cơ xì van góc
156,108/42 tvq đào</t>
        </r>
      </text>
    </comment>
    <comment ref="T90" authorId="0">
      <text>
        <r>
          <rPr>
            <b/>
            <sz val="9"/>
            <color indexed="81"/>
            <rFont val="Tahoma"/>
            <family val="2"/>
          </rPr>
          <t>157 trần văn quang đào</t>
        </r>
      </text>
    </comment>
    <comment ref="AB90" authorId="0">
      <text>
        <r>
          <rPr>
            <b/>
            <sz val="9"/>
            <color indexed="81"/>
            <rFont val="Tahoma"/>
            <family val="2"/>
          </rPr>
          <t>118/29/16/8, 136/21 tvq đào</t>
        </r>
      </text>
    </comment>
    <comment ref="Q92" authorId="0">
      <text>
        <r>
          <rPr>
            <b/>
            <sz val="9"/>
            <color indexed="81"/>
            <rFont val="Tahoma"/>
            <family val="2"/>
          </rPr>
          <t>175 kênh tân hóa oc</t>
        </r>
      </text>
    </comment>
    <comment ref="X92" authorId="0">
      <text>
        <r>
          <rPr>
            <b/>
            <sz val="9"/>
            <color indexed="81"/>
            <rFont val="Tahoma"/>
            <family val="2"/>
          </rPr>
          <t>161 kênh tân hóa xl báo ko bể</t>
        </r>
      </text>
    </comment>
    <comment ref="Y92" authorId="0">
      <text>
        <r>
          <rPr>
            <b/>
            <sz val="9"/>
            <color indexed="81"/>
            <rFont val="Tahoma"/>
            <family val="2"/>
          </rPr>
          <t>262/20 lũy bán bích oc</t>
        </r>
      </text>
    </comment>
    <comment ref="G93" authorId="0">
      <text>
        <r>
          <rPr>
            <b/>
            <sz val="9"/>
            <color indexed="81"/>
            <rFont val="Tahoma"/>
            <family val="2"/>
          </rPr>
          <t>353 kênh tân hóa cấm đào</t>
        </r>
      </text>
    </comment>
    <comment ref="S93" authorId="0">
      <text>
        <r>
          <rPr>
            <b/>
            <sz val="9"/>
            <color indexed="81"/>
            <rFont val="Tahoma"/>
            <family val="2"/>
          </rPr>
          <t>36 huỳnh thiện lộc oc</t>
        </r>
      </text>
    </comment>
    <comment ref="T93" authorId="0">
      <text>
        <r>
          <rPr>
            <b/>
            <sz val="9"/>
            <color indexed="81"/>
            <rFont val="Tahoma"/>
            <family val="2"/>
          </rPr>
          <t>6 huỳnh thiện lộc xl báo</t>
        </r>
      </text>
    </comment>
    <comment ref="AF94" authorId="0">
      <text>
        <r>
          <rPr>
            <b/>
            <sz val="9"/>
            <color indexed="81"/>
            <rFont val="Tahoma"/>
            <family val="2"/>
          </rPr>
          <t>4/3 nguyễn nghiêm đào</t>
        </r>
      </text>
    </comment>
    <comment ref="AA95" authorId="0">
      <text>
        <r>
          <rPr>
            <b/>
            <sz val="9"/>
            <color indexed="81"/>
            <rFont val="Tahoma"/>
            <family val="2"/>
          </rPr>
          <t>564 lũy bán bích oc</t>
        </r>
      </text>
    </comment>
  </commentList>
</comments>
</file>

<file path=xl/sharedStrings.xml><?xml version="1.0" encoding="utf-8"?>
<sst xmlns="http://schemas.openxmlformats.org/spreadsheetml/2006/main" count="1199" uniqueCount="213">
  <si>
    <t>DMA</t>
  </si>
  <si>
    <t>01-01</t>
  </si>
  <si>
    <t>STT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</si>
  <si>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</si>
  <si>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</si>
  <si>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</si>
  <si>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</si>
  <si>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</si>
  <si>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</si>
  <si>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</si>
  <si>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</si>
  <si>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</si>
  <si>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</si>
  <si>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</si>
  <si>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</si>
  <si>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</si>
  <si>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</si>
  <si>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</si>
  <si>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</si>
  <si>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</si>
  <si>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</si>
  <si>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</si>
  <si>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</si>
  <si>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</si>
  <si>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</si>
  <si>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</si>
  <si>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</si>
  <si>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</si>
  <si>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</si>
  <si>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</si>
  <si>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</si>
  <si>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</si>
  <si>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</si>
  <si>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</si>
  <si>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</si>
  <si>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</si>
  <si>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</si>
  <si>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</si>
  <si>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</si>
  <si>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</si>
  <si>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</si>
  <si>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</si>
  <si>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</si>
  <si>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</si>
  <si>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</si>
  <si>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</si>
  <si>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</si>
  <si>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</si>
  <si>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</si>
  <si>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</si>
  <si>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</si>
  <si>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</si>
  <si>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</si>
  <si>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</si>
  <si>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</si>
  <si>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</si>
  <si>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</si>
  <si>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</si>
  <si>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</si>
  <si>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</si>
  <si>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</si>
  <si>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</si>
  <si>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</si>
  <si>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</si>
  <si>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</si>
  <si>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</si>
  <si>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</si>
  <si>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</si>
  <si>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</si>
  <si>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</si>
  <si>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</si>
  <si>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</si>
  <si>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</si>
  <si>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</si>
  <si>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</si>
  <si>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</si>
  <si>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</si>
  <si>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</si>
  <si>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</si>
  <si>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</si>
  <si>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</si>
  <si>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</si>
  <si>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</si>
  <si>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</si>
  <si>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</si>
  <si>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</si>
  <si>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</si>
  <si>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</si>
  <si>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</si>
  <si>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</si>
  <si>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</si>
  <si>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</si>
  <si>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</si>
  <si>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</si>
  <si>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</si>
  <si>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01-02</t>
  </si>
  <si>
    <t>01-03</t>
  </si>
  <si>
    <t>01-04</t>
  </si>
  <si>
    <t>02-01</t>
  </si>
  <si>
    <t>02-02</t>
  </si>
  <si>
    <t>02-03</t>
  </si>
  <si>
    <t>02-04</t>
  </si>
  <si>
    <t>02-05</t>
  </si>
  <si>
    <t>02-06</t>
  </si>
  <si>
    <t>03-01</t>
  </si>
  <si>
    <t>03-02</t>
  </si>
  <si>
    <t>03-03</t>
  </si>
  <si>
    <t>03-04</t>
  </si>
  <si>
    <t>03-05</t>
  </si>
  <si>
    <t>03-06</t>
  </si>
  <si>
    <t>03-07</t>
  </si>
  <si>
    <t>03-08</t>
  </si>
  <si>
    <t>03-09</t>
  </si>
  <si>
    <t>03-10</t>
  </si>
  <si>
    <t>03-11</t>
  </si>
  <si>
    <t>03-12</t>
  </si>
  <si>
    <t>03-13</t>
  </si>
  <si>
    <t>03-14</t>
  </si>
  <si>
    <t>04-01</t>
  </si>
  <si>
    <t>04-02</t>
  </si>
  <si>
    <t>04-03</t>
  </si>
  <si>
    <t>04-04</t>
  </si>
  <si>
    <t>04-05</t>
  </si>
  <si>
    <t>04-06</t>
  </si>
  <si>
    <t>04-07</t>
  </si>
  <si>
    <t>06-01</t>
  </si>
  <si>
    <t>06-01A</t>
  </si>
  <si>
    <t>06-02</t>
  </si>
  <si>
    <t>06-03</t>
  </si>
  <si>
    <t>06-04</t>
  </si>
  <si>
    <t>07-01</t>
  </si>
  <si>
    <t>07-02</t>
  </si>
  <si>
    <t>07-03</t>
  </si>
  <si>
    <t>07-04</t>
  </si>
  <si>
    <t>07-05</t>
  </si>
  <si>
    <t>07-06</t>
  </si>
  <si>
    <t>07-07</t>
  </si>
  <si>
    <t>07-08</t>
  </si>
  <si>
    <t>07-09</t>
  </si>
  <si>
    <t>07-09A</t>
  </si>
  <si>
    <t>07-10</t>
  </si>
  <si>
    <t>08-01</t>
  </si>
  <si>
    <t>08-02</t>
  </si>
  <si>
    <t>08-03</t>
  </si>
  <si>
    <t>08-04</t>
  </si>
  <si>
    <t>08-05</t>
  </si>
  <si>
    <t>08-06</t>
  </si>
  <si>
    <t>08-07</t>
  </si>
  <si>
    <t>08-08</t>
  </si>
  <si>
    <t>08-09</t>
  </si>
  <si>
    <t>08-10</t>
  </si>
  <si>
    <t>08-11</t>
  </si>
  <si>
    <t>08-12</t>
  </si>
  <si>
    <t>09-01</t>
  </si>
  <si>
    <t>09-02</t>
  </si>
  <si>
    <t>09-03</t>
  </si>
  <si>
    <t>09-04</t>
  </si>
  <si>
    <t>09-05</t>
  </si>
  <si>
    <t>09-06</t>
  </si>
  <si>
    <t>10-01</t>
  </si>
  <si>
    <t>10-02</t>
  </si>
  <si>
    <t>10-03</t>
  </si>
  <si>
    <t>10-04</t>
  </si>
  <si>
    <t>10-05</t>
  </si>
  <si>
    <t>10-06</t>
  </si>
  <si>
    <t>10-07</t>
  </si>
  <si>
    <t>11-01</t>
  </si>
  <si>
    <t>11-02</t>
  </si>
  <si>
    <t>11-03</t>
  </si>
  <si>
    <t>11-04</t>
  </si>
  <si>
    <t>11-05</t>
  </si>
  <si>
    <t>11-06</t>
  </si>
  <si>
    <t>11-07</t>
  </si>
  <si>
    <t>11-08</t>
  </si>
  <si>
    <t>11-09</t>
  </si>
  <si>
    <t>11-10</t>
  </si>
  <si>
    <t>11-11</t>
  </si>
  <si>
    <t>11-12</t>
  </si>
  <si>
    <t>11-13</t>
  </si>
  <si>
    <t>11-14</t>
  </si>
  <si>
    <t>11-15</t>
  </si>
  <si>
    <t>12-01</t>
  </si>
  <si>
    <t>12-02</t>
  </si>
  <si>
    <t>12-03</t>
  </si>
  <si>
    <t>12-04</t>
  </si>
  <si>
    <t>12-05</t>
  </si>
  <si>
    <t>Tổng</t>
  </si>
  <si>
    <t>Tháng 1</t>
  </si>
  <si>
    <t>Tháng 2</t>
  </si>
  <si>
    <t>Tháng 3</t>
  </si>
  <si>
    <t>Tháng 4</t>
  </si>
  <si>
    <t>Tháng 5</t>
  </si>
  <si>
    <t>Tháng 6</t>
  </si>
  <si>
    <t>Tháng 7</t>
  </si>
  <si>
    <t>Tháng 8</t>
  </si>
  <si>
    <t>Tháng 9</t>
  </si>
  <si>
    <t>Tháng 10</t>
  </si>
  <si>
    <t>Tháng 11</t>
  </si>
  <si>
    <t>Tháng 12</t>
  </si>
  <si>
    <t>Tồn</t>
  </si>
  <si>
    <t xml:space="preserve"> </t>
  </si>
  <si>
    <t>Ko
BỂ</t>
  </si>
  <si>
    <t>Dò
Bể</t>
  </si>
  <si>
    <t>Sửa
Bể</t>
  </si>
  <si>
    <t>NĂM 2015</t>
  </si>
  <si>
    <t>x</t>
  </si>
  <si>
    <t>Bể Nổi</t>
  </si>
  <si>
    <t>chưa đưa</t>
  </si>
  <si>
    <t>Tồn 2015</t>
  </si>
  <si>
    <t>NĂM 2016</t>
  </si>
  <si>
    <t>NĂM 2017</t>
  </si>
  <si>
    <t>Tồn 2016</t>
  </si>
  <si>
    <t>Tồn 2017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</si>
</sst>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8"/>
      <color theme="1"/>
      <name val="Calibri"/>
      <family val="2"/>
      <scheme val="minor"/>
    </font>
    <font>
      <b/>
      <sz val="8"/>
      <color rgb="FFFF0000"/>
      <name val="Calibri"/>
      <family val="2"/>
      <scheme val="minor"/>
    </font>
    <font>
      <b/>
      <sz val="8"/>
      <name val="Calibri"/>
      <family val="2"/>
      <scheme val="minor"/>
    </font>
    <font>
      <b/>
      <sz val="9"/>
      <color indexed="81"/>
      <name val="Tahoma"/>
      <family val="2"/>
    </font>
    <font>
      <sz val="9"/>
      <color indexed="81"/>
      <name val="Tahoma"/>
      <family val="2"/>
    </font>
    <font>
      <b/>
      <sz val="9"/>
      <color indexed="81"/>
      <name val="Tahoma"/>
      <charset val="1"/>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49" fontId="1" fillId="0" borderId="1" xfId="0" applyNumberFormat="1" applyFont="1" applyFill="1" applyBorder="1" applyAlignment="1">
      <alignment horizontal="center" vertical="center"/>
    </xf>
    <xf numFmtId="0" fontId="1" fillId="7" borderId="0" xfId="0" applyFont="1" applyFill="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 fillId="7" borderId="0" xfId="0" applyNumberFormat="1" applyFont="1" applyFill="1" applyAlignment="1">
      <alignment horizontal="center" vertical="center"/>
    </xf>
    <xf numFmtId="0" fontId="1" fillId="4" borderId="0" xfId="0" applyNumberFormat="1" applyFont="1"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49" fontId="1" fillId="7"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NumberFormat="1" applyFont="1" applyFill="1" applyBorder="1" applyAlignment="1">
      <alignment horizontal="center" vertical="center"/>
    </xf>
    <xf numFmtId="0" fontId="1" fillId="4" borderId="1" xfId="0" applyNumberFormat="1" applyFont="1" applyFill="1" applyBorder="1" applyAlignment="1">
      <alignment horizontal="center" vertical="center"/>
    </xf>
    <xf numFmtId="0" fontId="1" fillId="0" borderId="0" xfId="0" applyFont="1" applyFill="1" applyAlignment="1">
      <alignment horizontal="center" vertical="center"/>
    </xf>
    <xf numFmtId="49" fontId="1" fillId="0" borderId="0" xfId="0" applyNumberFormat="1" applyFont="1" applyFill="1" applyAlignment="1">
      <alignment horizontal="center" vertical="center"/>
    </xf>
    <xf numFmtId="49" fontId="1" fillId="7"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1" fillId="3" borderId="1" xfId="0" applyNumberFormat="1" applyFont="1" applyFill="1" applyBorder="1" applyAlignment="1">
      <alignment horizontal="center" vertical="center"/>
    </xf>
    <xf numFmtId="0" fontId="1" fillId="8" borderId="1" xfId="0" applyNumberFormat="1" applyFont="1" applyFill="1" applyBorder="1" applyAlignment="1">
      <alignment horizontal="center" vertical="center"/>
    </xf>
    <xf numFmtId="49" fontId="1" fillId="8" borderId="0" xfId="0" applyNumberFormat="1" applyFont="1" applyFill="1" applyAlignment="1">
      <alignment horizontal="center" vertical="center"/>
    </xf>
    <xf numFmtId="0" fontId="1" fillId="6" borderId="1" xfId="0" applyNumberFormat="1" applyFont="1" applyFill="1" applyBorder="1" applyAlignment="1">
      <alignment horizontal="center" vertical="center"/>
    </xf>
    <xf numFmtId="0" fontId="2" fillId="4" borderId="1" xfId="0" applyNumberFormat="1" applyFont="1" applyFill="1" applyBorder="1" applyAlignment="1">
      <alignment horizontal="center" vertical="center"/>
    </xf>
    <xf numFmtId="0" fontId="1" fillId="4" borderId="2"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2" fillId="7"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xf>
    <xf numFmtId="0" fontId="1" fillId="6" borderId="0" xfId="0" applyFont="1" applyFill="1" applyAlignment="1">
      <alignment horizontal="center" vertical="center"/>
    </xf>
    <xf numFmtId="0" fontId="2" fillId="6" borderId="1" xfId="0" applyNumberFormat="1" applyFont="1" applyFill="1" applyBorder="1" applyAlignment="1">
      <alignment horizontal="center" vertical="center"/>
    </xf>
    <xf numFmtId="0" fontId="1" fillId="8" borderId="0" xfId="0" applyNumberFormat="1" applyFont="1" applyFill="1" applyAlignment="1">
      <alignment horizontal="center" vertical="center"/>
    </xf>
    <xf numFmtId="2" fontId="1" fillId="7" borderId="0" xfId="0" applyNumberFormat="1" applyFont="1" applyFill="1" applyAlignment="1">
      <alignment horizontal="center" vertical="center"/>
    </xf>
    <xf numFmtId="49" fontId="2" fillId="3"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2" fillId="7" borderId="0" xfId="0" applyFont="1" applyFill="1" applyAlignment="1">
      <alignment horizontal="center" vertical="center"/>
    </xf>
    <xf numFmtId="16" fontId="1" fillId="7" borderId="0" xfId="0" quotePrefix="1" applyNumberFormat="1" applyFont="1" applyFill="1" applyAlignment="1">
      <alignment horizontal="center" vertical="center"/>
    </xf>
    <xf numFmtId="0" fontId="1" fillId="7" borderId="0" xfId="0" quotePrefix="1" applyFont="1" applyFill="1" applyAlignment="1">
      <alignment horizontal="center" vertical="center"/>
    </xf>
    <xf numFmtId="0" fontId="3" fillId="6" borderId="1" xfId="0" applyNumberFormat="1" applyFont="1" applyFill="1" applyBorder="1" applyAlignment="1">
      <alignment horizontal="center" vertical="center"/>
    </xf>
    <xf numFmtId="0" fontId="2" fillId="8" borderId="1" xfId="0" applyNumberFormat="1" applyFont="1" applyFill="1" applyBorder="1" applyAlignment="1">
      <alignment horizontal="center" vertical="center"/>
    </xf>
    <xf numFmtId="49" fontId="1" fillId="8" borderId="0" xfId="0" quotePrefix="1" applyNumberFormat="1" applyFont="1" applyFill="1" applyAlignment="1">
      <alignment horizontal="center" vertical="center"/>
    </xf>
    <xf numFmtId="0" fontId="1" fillId="6" borderId="0" xfId="0" applyNumberFormat="1" applyFont="1" applyFill="1" applyAlignment="1">
      <alignment horizontal="center" vertical="center"/>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0" fontId="1" fillId="6"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6" borderId="3" xfId="0" applyNumberFormat="1" applyFont="1" applyFill="1" applyBorder="1" applyAlignment="1">
      <alignment horizontal="center" vertical="center" wrapText="1"/>
    </xf>
    <xf numFmtId="0" fontId="1" fillId="6"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27"/>
  <sheetViews>
    <sheetView zoomScale="115" zoomScaleNormal="115" workbookViewId="0">
      <pane ySplit="4" topLeftCell="A56" activePane="bottomLeft" state="frozen"/>
      <selection pane="bottomLeft" activeCell="A72" sqref="A72:XFD72"/>
    </sheetView>
  </sheetViews>
  <sheetFormatPr defaultRowHeight="11.25" x14ac:dyDescent="0.25"/>
  <cols>
    <col min="1" max="1" width="3" style="14" customWidth="1"/>
    <col min="2" max="2" width="5.28515625" style="14" customWidth="1"/>
    <col min="3" max="3" width="4.42578125" style="5" bestFit="1" customWidth="1"/>
    <col min="4" max="4" width="4.42578125" style="6" bestFit="1" customWidth="1"/>
    <col min="5" max="5" width="3.28515625" style="19" customWidth="1"/>
    <col min="6" max="6" width="2.85546875" style="4" customWidth="1"/>
    <col min="7" max="7" width="3.5703125" style="40" bestFit="1" customWidth="1"/>
    <col min="8" max="8" width="3.28515625" style="15" customWidth="1"/>
    <col min="9" max="9" width="3.28515625" style="16" customWidth="1"/>
    <col min="10" max="10" width="3.28515625" style="19" customWidth="1"/>
    <col min="11" max="11" width="3.28515625" style="4" customWidth="1"/>
    <col min="12" max="12" width="3.28515625" style="15" customWidth="1"/>
    <col min="13" max="13" width="3.28515625" style="3" customWidth="1"/>
    <col min="14" max="14" width="3.28515625" style="19" customWidth="1"/>
    <col min="15" max="15" width="3.28515625" style="4" customWidth="1"/>
    <col min="16" max="16" width="3.28515625" style="2" customWidth="1"/>
    <col min="17" max="17" width="3.28515625" style="3" customWidth="1"/>
    <col min="18" max="18" width="3.28515625" style="19" customWidth="1"/>
    <col min="19" max="19" width="3.28515625" style="4" customWidth="1"/>
    <col min="20" max="20" width="3.28515625" style="2" customWidth="1"/>
    <col min="21" max="21" width="3.28515625" style="3" customWidth="1"/>
    <col min="22" max="22" width="3.28515625" style="19" customWidth="1"/>
    <col min="23" max="23" width="3.28515625" style="4" customWidth="1"/>
    <col min="24" max="24" width="3.28515625" style="2" customWidth="1"/>
    <col min="25" max="25" width="3.28515625" style="3" customWidth="1"/>
    <col min="26" max="26" width="3.28515625" style="19" customWidth="1"/>
    <col min="27" max="27" width="3.28515625" style="4" customWidth="1"/>
    <col min="28" max="28" width="3.28515625" style="2" customWidth="1"/>
    <col min="29" max="29" width="3.28515625" style="3" customWidth="1"/>
    <col min="30" max="30" width="3.28515625" style="19" customWidth="1"/>
    <col min="31" max="31" width="3.28515625" style="4" customWidth="1"/>
    <col min="32" max="32" width="4.140625" style="2" customWidth="1"/>
    <col min="33" max="33" width="3.28515625" style="3" customWidth="1"/>
    <col min="34" max="34" width="3.28515625" style="19" customWidth="1"/>
    <col min="35" max="35" width="3.28515625" style="4" customWidth="1"/>
    <col min="36" max="36" width="3.28515625" style="2" customWidth="1"/>
    <col min="37" max="37" width="3.28515625" style="3" customWidth="1"/>
    <col min="38" max="38" width="3.28515625" style="19" customWidth="1"/>
    <col min="39" max="39" width="3.28515625" style="4" customWidth="1"/>
    <col min="40" max="40" width="3.28515625" style="2" customWidth="1"/>
    <col min="41" max="41" width="3.28515625" style="3" customWidth="1"/>
    <col min="42" max="42" width="3.28515625" style="19" customWidth="1"/>
    <col min="43" max="43" width="3.28515625" style="4" customWidth="1"/>
    <col min="44" max="44" width="5.7109375" style="2" bestFit="1" customWidth="1"/>
    <col min="45" max="45" width="3.28515625" style="3" customWidth="1"/>
    <col min="46" max="46" width="5.28515625" style="19" bestFit="1" customWidth="1"/>
    <col min="47" max="47" width="3.28515625" style="4" customWidth="1"/>
    <col min="48" max="48" width="4.85546875" style="2" bestFit="1" customWidth="1"/>
    <col min="49" max="49" width="3.28515625" style="3" customWidth="1"/>
    <col min="50" max="50" width="3.28515625" style="19" customWidth="1"/>
    <col min="51" max="51" width="3.28515625" style="4" customWidth="1"/>
    <col min="52" max="52" width="4.140625" style="2" customWidth="1"/>
    <col min="53" max="53" width="3.28515625" style="3" customWidth="1"/>
    <col min="54" max="54" width="3.28515625" style="19" customWidth="1"/>
    <col min="55" max="55" width="3.28515625" style="4" customWidth="1"/>
    <col min="56" max="16384" width="9.140625" style="13"/>
  </cols>
  <sheetData>
    <row r="1" spans="1:56" s="7" customFormat="1" x14ac:dyDescent="0.25">
      <c r="A1" s="45" t="s">
        <v>2</v>
      </c>
      <c r="B1" s="51" t="s">
        <v>0</v>
      </c>
      <c r="C1" s="53" t="s">
        <v>204</v>
      </c>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row>
    <row r="2" spans="1:56" s="8" customFormat="1" ht="15" customHeight="1" x14ac:dyDescent="0.25">
      <c r="A2" s="45"/>
      <c r="B2" s="51"/>
      <c r="C2" s="54" t="s">
        <v>186</v>
      </c>
      <c r="D2" s="54"/>
      <c r="E2" s="54"/>
      <c r="F2" s="54"/>
      <c r="G2" s="54"/>
      <c r="H2" s="44" t="s">
        <v>187</v>
      </c>
      <c r="I2" s="44"/>
      <c r="J2" s="44"/>
      <c r="K2" s="44"/>
      <c r="L2" s="44" t="s">
        <v>188</v>
      </c>
      <c r="M2" s="44"/>
      <c r="N2" s="44"/>
      <c r="O2" s="44"/>
      <c r="P2" s="44" t="s">
        <v>189</v>
      </c>
      <c r="Q2" s="44"/>
      <c r="R2" s="44"/>
      <c r="S2" s="44"/>
      <c r="T2" s="44" t="s">
        <v>190</v>
      </c>
      <c r="U2" s="44"/>
      <c r="V2" s="44"/>
      <c r="W2" s="44"/>
      <c r="X2" s="49" t="s">
        <v>191</v>
      </c>
      <c r="Y2" s="49"/>
      <c r="Z2" s="49"/>
      <c r="AA2" s="49"/>
      <c r="AB2" s="44" t="s">
        <v>192</v>
      </c>
      <c r="AC2" s="44"/>
      <c r="AD2" s="44"/>
      <c r="AE2" s="44"/>
      <c r="AF2" s="44" t="s">
        <v>193</v>
      </c>
      <c r="AG2" s="44"/>
      <c r="AH2" s="44"/>
      <c r="AI2" s="44"/>
      <c r="AJ2" s="44" t="s">
        <v>194</v>
      </c>
      <c r="AK2" s="44"/>
      <c r="AL2" s="44"/>
      <c r="AM2" s="44"/>
      <c r="AN2" s="44" t="s">
        <v>195</v>
      </c>
      <c r="AO2" s="44"/>
      <c r="AP2" s="44"/>
      <c r="AQ2" s="44"/>
      <c r="AR2" s="44" t="s">
        <v>196</v>
      </c>
      <c r="AS2" s="44"/>
      <c r="AT2" s="44"/>
      <c r="AU2" s="44"/>
      <c r="AV2" s="44" t="s">
        <v>197</v>
      </c>
      <c r="AW2" s="44"/>
      <c r="AX2" s="44"/>
      <c r="AY2" s="44"/>
      <c r="AZ2" s="44" t="s">
        <v>198</v>
      </c>
      <c r="BA2" s="44"/>
      <c r="BB2" s="44"/>
      <c r="BC2" s="44"/>
    </row>
    <row r="3" spans="1:56" s="8" customFormat="1" ht="15" customHeight="1" x14ac:dyDescent="0.25">
      <c r="A3" s="45"/>
      <c r="B3" s="51"/>
      <c r="C3" s="50" t="s">
        <v>203</v>
      </c>
      <c r="D3" s="46" t="s">
        <v>202</v>
      </c>
      <c r="E3" s="52" t="s">
        <v>206</v>
      </c>
      <c r="F3" s="48" t="s">
        <v>201</v>
      </c>
      <c r="G3" s="47" t="s">
        <v>199</v>
      </c>
      <c r="H3" s="50" t="s">
        <v>203</v>
      </c>
      <c r="I3" s="46" t="s">
        <v>202</v>
      </c>
      <c r="J3" s="52" t="s">
        <v>206</v>
      </c>
      <c r="K3" s="48" t="s">
        <v>201</v>
      </c>
      <c r="L3" s="50" t="s">
        <v>203</v>
      </c>
      <c r="M3" s="46" t="s">
        <v>202</v>
      </c>
      <c r="N3" s="52" t="s">
        <v>206</v>
      </c>
      <c r="O3" s="48" t="s">
        <v>201</v>
      </c>
      <c r="P3" s="50" t="s">
        <v>203</v>
      </c>
      <c r="Q3" s="46" t="s">
        <v>202</v>
      </c>
      <c r="R3" s="52" t="s">
        <v>206</v>
      </c>
      <c r="S3" s="48" t="s">
        <v>201</v>
      </c>
      <c r="T3" s="50" t="s">
        <v>203</v>
      </c>
      <c r="U3" s="46" t="s">
        <v>202</v>
      </c>
      <c r="V3" s="52" t="s">
        <v>206</v>
      </c>
      <c r="W3" s="48" t="s">
        <v>201</v>
      </c>
      <c r="X3" s="50" t="s">
        <v>203</v>
      </c>
      <c r="Y3" s="46" t="s">
        <v>202</v>
      </c>
      <c r="Z3" s="52" t="s">
        <v>206</v>
      </c>
      <c r="AA3" s="48" t="s">
        <v>201</v>
      </c>
      <c r="AB3" s="50" t="s">
        <v>203</v>
      </c>
      <c r="AC3" s="46" t="s">
        <v>202</v>
      </c>
      <c r="AD3" s="52" t="s">
        <v>206</v>
      </c>
      <c r="AE3" s="48" t="s">
        <v>201</v>
      </c>
      <c r="AF3" s="50" t="s">
        <v>203</v>
      </c>
      <c r="AG3" s="46" t="s">
        <v>202</v>
      </c>
      <c r="AH3" s="52" t="s">
        <v>206</v>
      </c>
      <c r="AI3" s="48" t="s">
        <v>201</v>
      </c>
      <c r="AJ3" s="50" t="s">
        <v>203</v>
      </c>
      <c r="AK3" s="46" t="s">
        <v>202</v>
      </c>
      <c r="AL3" s="52" t="s">
        <v>206</v>
      </c>
      <c r="AM3" s="48" t="s">
        <v>201</v>
      </c>
      <c r="AN3" s="50" t="s">
        <v>203</v>
      </c>
      <c r="AO3" s="46" t="s">
        <v>202</v>
      </c>
      <c r="AP3" s="52" t="s">
        <v>206</v>
      </c>
      <c r="AQ3" s="48" t="s">
        <v>201</v>
      </c>
      <c r="AR3" s="50" t="s">
        <v>203</v>
      </c>
      <c r="AS3" s="46" t="s">
        <v>202</v>
      </c>
      <c r="AT3" s="52" t="s">
        <v>206</v>
      </c>
      <c r="AU3" s="48" t="s">
        <v>201</v>
      </c>
      <c r="AV3" s="50" t="s">
        <v>203</v>
      </c>
      <c r="AW3" s="46" t="s">
        <v>202</v>
      </c>
      <c r="AX3" s="52" t="s">
        <v>206</v>
      </c>
      <c r="AY3" s="48" t="s">
        <v>201</v>
      </c>
      <c r="AZ3" s="50" t="s">
        <v>203</v>
      </c>
      <c r="BA3" s="46" t="s">
        <v>202</v>
      </c>
      <c r="BB3" s="52" t="s">
        <v>206</v>
      </c>
      <c r="BC3" s="48" t="s">
        <v>201</v>
      </c>
    </row>
    <row r="4" spans="1:56" s="8" customFormat="1" ht="15" customHeight="1" x14ac:dyDescent="0.25">
      <c r="A4" s="45"/>
      <c r="B4" s="51"/>
      <c r="C4" s="50"/>
      <c r="D4" s="46"/>
      <c r="E4" s="52"/>
      <c r="F4" s="48"/>
      <c r="G4" s="47"/>
      <c r="H4" s="50"/>
      <c r="I4" s="46"/>
      <c r="J4" s="52"/>
      <c r="K4" s="48"/>
      <c r="L4" s="50"/>
      <c r="M4" s="46"/>
      <c r="N4" s="52"/>
      <c r="O4" s="48"/>
      <c r="P4" s="50"/>
      <c r="Q4" s="46"/>
      <c r="R4" s="52"/>
      <c r="S4" s="48"/>
      <c r="T4" s="50"/>
      <c r="U4" s="46"/>
      <c r="V4" s="52"/>
      <c r="W4" s="48"/>
      <c r="X4" s="50"/>
      <c r="Y4" s="46"/>
      <c r="Z4" s="52"/>
      <c r="AA4" s="48"/>
      <c r="AB4" s="50"/>
      <c r="AC4" s="46"/>
      <c r="AD4" s="52"/>
      <c r="AE4" s="48"/>
      <c r="AF4" s="50"/>
      <c r="AG4" s="46"/>
      <c r="AH4" s="52"/>
      <c r="AI4" s="48"/>
      <c r="AJ4" s="50"/>
      <c r="AK4" s="46"/>
      <c r="AL4" s="52"/>
      <c r="AM4" s="48"/>
      <c r="AN4" s="50"/>
      <c r="AO4" s="46"/>
      <c r="AP4" s="52"/>
      <c r="AQ4" s="48"/>
      <c r="AR4" s="50"/>
      <c r="AS4" s="46"/>
      <c r="AT4" s="52"/>
      <c r="AU4" s="48"/>
      <c r="AV4" s="50"/>
      <c r="AW4" s="46"/>
      <c r="AX4" s="52"/>
      <c r="AY4" s="48"/>
      <c r="AZ4" s="50"/>
      <c r="BA4" s="46"/>
      <c r="BB4" s="52"/>
      <c r="BC4" s="48"/>
    </row>
    <row r="5" spans="1:56" x14ac:dyDescent="0.25">
      <c r="A5" s="1" t="s">
        <v>3</v>
      </c>
      <c r="B5" s="1" t="s">
        <v>1</v>
      </c>
      <c r="C5" s="11">
        <f t="shared" ref="C5:C36" si="0">SUM(H5,L5,P5,T5,X5,AB5,AF5,AJ5,AN5,AR5,AV5,AZ5)</f>
        <v>24</v>
      </c>
      <c r="D5" s="12">
        <f t="shared" ref="D5:D36" si="1">SUM(I5,M5,Q5,U5,Y5,AC5,AG5,AK5,AO5,AS5,AW5,BA5)</f>
        <v>30</v>
      </c>
      <c r="E5" s="18">
        <f t="shared" ref="E5" si="2">SUM(J5,N5,R5,V5,Z5,AD5,AH5,AL5,AP5,AT5,AX5,BB5)</f>
        <v>14</v>
      </c>
      <c r="F5" s="10">
        <f>SUM(K5,O5,S5,W5,AA5,AE5,AI5,AM5,AQ5,AU5,AY5,BC5)</f>
        <v>5</v>
      </c>
      <c r="G5" s="20">
        <f>D5-C5-F5</f>
        <v>1</v>
      </c>
      <c r="H5" s="11">
        <v>7</v>
      </c>
      <c r="I5" s="21">
        <v>7</v>
      </c>
      <c r="J5" s="18">
        <v>1</v>
      </c>
      <c r="K5" s="17">
        <v>1</v>
      </c>
      <c r="L5" s="11"/>
      <c r="M5" s="21"/>
      <c r="N5" s="18">
        <v>1</v>
      </c>
      <c r="O5" s="17"/>
      <c r="P5" s="11"/>
      <c r="Q5" s="12">
        <v>1</v>
      </c>
      <c r="R5" s="18"/>
      <c r="S5" s="17"/>
      <c r="T5" s="11"/>
      <c r="U5" s="12">
        <v>11</v>
      </c>
      <c r="V5" s="18"/>
      <c r="W5" s="10"/>
      <c r="X5" s="11">
        <v>8</v>
      </c>
      <c r="Y5" s="12">
        <v>2</v>
      </c>
      <c r="Z5" s="18">
        <v>1</v>
      </c>
      <c r="AA5" s="17">
        <v>4</v>
      </c>
      <c r="AB5" s="11">
        <v>1</v>
      </c>
      <c r="AC5" s="12"/>
      <c r="AD5" s="18"/>
      <c r="AE5" s="17"/>
      <c r="AF5" s="11"/>
      <c r="AG5" s="12"/>
      <c r="AH5" s="18"/>
      <c r="AI5" s="17"/>
      <c r="AJ5" s="11"/>
      <c r="AK5" s="12"/>
      <c r="AL5" s="18">
        <v>3</v>
      </c>
      <c r="AM5" s="17"/>
      <c r="AN5" s="11"/>
      <c r="AO5" s="12"/>
      <c r="AP5" s="18">
        <v>4</v>
      </c>
      <c r="AQ5" s="17"/>
      <c r="AR5" s="11"/>
      <c r="AS5" s="12"/>
      <c r="AT5" s="18">
        <v>4</v>
      </c>
      <c r="AU5" s="17"/>
      <c r="AV5" s="11">
        <v>1</v>
      </c>
      <c r="AW5" s="12">
        <v>2</v>
      </c>
      <c r="AX5" s="18"/>
      <c r="AY5" s="17"/>
      <c r="AZ5" s="11">
        <v>7</v>
      </c>
      <c r="BA5" s="12">
        <v>7</v>
      </c>
      <c r="BB5" s="18"/>
      <c r="BC5" s="17"/>
    </row>
    <row r="6" spans="1:56" x14ac:dyDescent="0.25">
      <c r="A6" s="1" t="s">
        <v>4</v>
      </c>
      <c r="B6" s="1" t="s">
        <v>95</v>
      </c>
      <c r="C6" s="9">
        <f t="shared" si="0"/>
        <v>21</v>
      </c>
      <c r="D6" s="12">
        <f t="shared" si="1"/>
        <v>25</v>
      </c>
      <c r="E6" s="18">
        <f t="shared" ref="E6:E69" si="3">SUM(J6,N6,R6,V6,Z6,AD6,AH6,AL6,AP6,AT6,AX6,BB6)</f>
        <v>7</v>
      </c>
      <c r="F6" s="10">
        <f t="shared" ref="F6:F69" si="4">SUM(K6,O6,S6,W6,AA6,AE6,AI6,AM6,AQ6,AU6,AY6,BC6)</f>
        <v>3</v>
      </c>
      <c r="G6" s="20">
        <f t="shared" ref="G6:G69" si="5">D6-C6-F6</f>
        <v>1</v>
      </c>
      <c r="H6" s="11">
        <v>3</v>
      </c>
      <c r="I6" s="12">
        <v>3</v>
      </c>
      <c r="J6" s="18">
        <v>4</v>
      </c>
      <c r="K6" s="17"/>
      <c r="L6" s="11"/>
      <c r="M6" s="12"/>
      <c r="N6" s="18"/>
      <c r="O6" s="17"/>
      <c r="P6" s="11"/>
      <c r="Q6" s="12">
        <v>3</v>
      </c>
      <c r="R6" s="18">
        <v>1</v>
      </c>
      <c r="S6" s="17"/>
      <c r="T6" s="11">
        <v>4</v>
      </c>
      <c r="U6" s="12">
        <v>3</v>
      </c>
      <c r="V6" s="18"/>
      <c r="W6" s="10"/>
      <c r="X6" s="11">
        <v>1</v>
      </c>
      <c r="Y6" s="12">
        <v>3</v>
      </c>
      <c r="Z6" s="18"/>
      <c r="AA6" s="17"/>
      <c r="AB6" s="11">
        <v>2</v>
      </c>
      <c r="AC6" s="12"/>
      <c r="AD6" s="18"/>
      <c r="AE6" s="17"/>
      <c r="AF6" s="11">
        <v>1</v>
      </c>
      <c r="AG6" s="12">
        <v>1</v>
      </c>
      <c r="AH6" s="18"/>
      <c r="AI6" s="23">
        <v>1</v>
      </c>
      <c r="AJ6" s="11">
        <v>2</v>
      </c>
      <c r="AK6" s="12">
        <v>1</v>
      </c>
      <c r="AL6" s="18"/>
      <c r="AM6" s="17"/>
      <c r="AN6" s="11"/>
      <c r="AO6" s="12">
        <v>1</v>
      </c>
      <c r="AP6" s="18">
        <v>1</v>
      </c>
      <c r="AQ6" s="17"/>
      <c r="AR6" s="11">
        <v>3</v>
      </c>
      <c r="AS6" s="12">
        <v>2</v>
      </c>
      <c r="AT6" s="18">
        <v>1</v>
      </c>
      <c r="AU6" s="17"/>
      <c r="AV6" s="11">
        <v>3</v>
      </c>
      <c r="AW6" s="12">
        <v>6</v>
      </c>
      <c r="AX6" s="18"/>
      <c r="AY6" s="17"/>
      <c r="AZ6" s="11">
        <v>2</v>
      </c>
      <c r="BA6" s="12">
        <v>2</v>
      </c>
      <c r="BB6" s="18"/>
      <c r="BC6" s="17">
        <v>2</v>
      </c>
    </row>
    <row r="7" spans="1:56" x14ac:dyDescent="0.25">
      <c r="A7" s="1" t="s">
        <v>5</v>
      </c>
      <c r="B7" s="1" t="s">
        <v>96</v>
      </c>
      <c r="C7" s="9">
        <f t="shared" si="0"/>
        <v>3</v>
      </c>
      <c r="D7" s="12">
        <f t="shared" si="1"/>
        <v>4</v>
      </c>
      <c r="E7" s="18">
        <f t="shared" si="3"/>
        <v>8</v>
      </c>
      <c r="F7" s="10">
        <f t="shared" si="4"/>
        <v>1</v>
      </c>
      <c r="G7" s="20">
        <f t="shared" si="5"/>
        <v>0</v>
      </c>
      <c r="H7" s="9"/>
      <c r="I7" s="12"/>
      <c r="J7" s="18">
        <v>3</v>
      </c>
      <c r="K7" s="17"/>
      <c r="L7" s="11"/>
      <c r="M7" s="12">
        <v>1</v>
      </c>
      <c r="N7" s="18"/>
      <c r="O7" s="17"/>
      <c r="P7" s="11">
        <v>1</v>
      </c>
      <c r="Q7" s="12"/>
      <c r="R7" s="18"/>
      <c r="S7" s="17"/>
      <c r="T7" s="11"/>
      <c r="U7" s="12"/>
      <c r="V7" s="18"/>
      <c r="W7" s="10"/>
      <c r="X7" s="11"/>
      <c r="Y7" s="12"/>
      <c r="Z7" s="18"/>
      <c r="AA7" s="17"/>
      <c r="AB7" s="11"/>
      <c r="AC7" s="12"/>
      <c r="AD7" s="18"/>
      <c r="AE7" s="17"/>
      <c r="AF7" s="11"/>
      <c r="AG7" s="12"/>
      <c r="AH7" s="18"/>
      <c r="AI7" s="17"/>
      <c r="AJ7" s="11"/>
      <c r="AK7" s="12"/>
      <c r="AL7" s="18">
        <v>1</v>
      </c>
      <c r="AM7" s="17"/>
      <c r="AN7" s="11"/>
      <c r="AO7" s="12"/>
      <c r="AP7" s="18">
        <v>2</v>
      </c>
      <c r="AQ7" s="17"/>
      <c r="AR7" s="11"/>
      <c r="AS7" s="12">
        <v>1</v>
      </c>
      <c r="AT7" s="18">
        <v>2</v>
      </c>
      <c r="AU7" s="17"/>
      <c r="AV7" s="11">
        <v>1</v>
      </c>
      <c r="AW7" s="12">
        <v>1</v>
      </c>
      <c r="AX7" s="18"/>
      <c r="AY7" s="17">
        <v>1</v>
      </c>
      <c r="AZ7" s="11">
        <v>1</v>
      </c>
      <c r="BA7" s="12">
        <v>1</v>
      </c>
      <c r="BB7" s="18"/>
      <c r="BC7" s="17"/>
    </row>
    <row r="8" spans="1:56" x14ac:dyDescent="0.25">
      <c r="A8" s="1" t="s">
        <v>6</v>
      </c>
      <c r="B8" s="1" t="s">
        <v>97</v>
      </c>
      <c r="C8" s="11">
        <f t="shared" si="0"/>
        <v>6</v>
      </c>
      <c r="D8" s="12">
        <f t="shared" si="1"/>
        <v>8</v>
      </c>
      <c r="E8" s="18">
        <f t="shared" si="3"/>
        <v>6</v>
      </c>
      <c r="F8" s="10">
        <f t="shared" si="4"/>
        <v>2</v>
      </c>
      <c r="G8" s="20">
        <f t="shared" si="5"/>
        <v>0</v>
      </c>
      <c r="H8" s="9"/>
      <c r="I8" s="12"/>
      <c r="J8" s="18"/>
      <c r="K8" s="17"/>
      <c r="L8" s="11"/>
      <c r="M8" s="12"/>
      <c r="N8" s="18"/>
      <c r="O8" s="17"/>
      <c r="P8" s="11"/>
      <c r="Q8" s="12"/>
      <c r="R8" s="18"/>
      <c r="S8" s="17"/>
      <c r="T8" s="11"/>
      <c r="U8" s="12"/>
      <c r="V8" s="18"/>
      <c r="W8" s="10"/>
      <c r="X8" s="11"/>
      <c r="Y8" s="12">
        <v>1</v>
      </c>
      <c r="Z8" s="18">
        <v>1</v>
      </c>
      <c r="AA8" s="17"/>
      <c r="AB8" s="11">
        <v>1</v>
      </c>
      <c r="AC8" s="12"/>
      <c r="AD8" s="18"/>
      <c r="AE8" s="17"/>
      <c r="AF8" s="11">
        <v>1</v>
      </c>
      <c r="AG8" s="12">
        <v>2</v>
      </c>
      <c r="AH8" s="18">
        <v>1</v>
      </c>
      <c r="AI8" s="17"/>
      <c r="AJ8" s="11"/>
      <c r="AK8" s="12">
        <v>3</v>
      </c>
      <c r="AL8" s="18">
        <v>2</v>
      </c>
      <c r="AM8" s="17"/>
      <c r="AN8" s="33">
        <v>3</v>
      </c>
      <c r="AO8" s="12">
        <v>2</v>
      </c>
      <c r="AP8" s="18">
        <v>2</v>
      </c>
      <c r="AQ8" s="17">
        <v>1</v>
      </c>
      <c r="AR8" s="11">
        <v>1</v>
      </c>
      <c r="AS8" s="12"/>
      <c r="AT8" s="18"/>
      <c r="AU8" s="17">
        <v>1</v>
      </c>
      <c r="AV8" s="11"/>
      <c r="AW8" s="12"/>
      <c r="AX8" s="18"/>
      <c r="AY8" s="17"/>
      <c r="AZ8" s="11"/>
      <c r="BA8" s="12"/>
      <c r="BB8" s="18"/>
      <c r="BC8" s="17"/>
      <c r="BD8" s="13" t="s">
        <v>200</v>
      </c>
    </row>
    <row r="9" spans="1:56" x14ac:dyDescent="0.25">
      <c r="A9" s="1" t="s">
        <v>7</v>
      </c>
      <c r="B9" s="1" t="s">
        <v>98</v>
      </c>
      <c r="C9" s="11">
        <f t="shared" si="0"/>
        <v>5</v>
      </c>
      <c r="D9" s="12">
        <f t="shared" si="1"/>
        <v>7</v>
      </c>
      <c r="E9" s="18">
        <f t="shared" si="3"/>
        <v>0</v>
      </c>
      <c r="F9" s="10">
        <f t="shared" si="4"/>
        <v>1</v>
      </c>
      <c r="G9" s="20">
        <f t="shared" si="5"/>
        <v>1</v>
      </c>
      <c r="H9" s="9"/>
      <c r="I9" s="21">
        <v>1</v>
      </c>
      <c r="J9" s="18"/>
      <c r="K9" s="17"/>
      <c r="L9" s="11"/>
      <c r="M9" s="12"/>
      <c r="N9" s="18"/>
      <c r="O9" s="17"/>
      <c r="P9" s="11"/>
      <c r="Q9" s="12"/>
      <c r="R9" s="18"/>
      <c r="S9" s="17"/>
      <c r="T9" s="11"/>
      <c r="U9" s="12"/>
      <c r="V9" s="18"/>
      <c r="W9" s="10"/>
      <c r="X9" s="11"/>
      <c r="Y9" s="12"/>
      <c r="Z9" s="18"/>
      <c r="AA9" s="17"/>
      <c r="AB9" s="11"/>
      <c r="AC9" s="12">
        <v>3</v>
      </c>
      <c r="AD9" s="18"/>
      <c r="AE9" s="17"/>
      <c r="AF9" s="11">
        <v>3</v>
      </c>
      <c r="AG9" s="12">
        <v>2</v>
      </c>
      <c r="AH9" s="18"/>
      <c r="AI9" s="17"/>
      <c r="AJ9" s="17">
        <v>2</v>
      </c>
      <c r="AK9" s="12"/>
      <c r="AL9" s="18"/>
      <c r="AM9" s="17">
        <v>1</v>
      </c>
      <c r="AN9" s="11"/>
      <c r="AO9" s="12"/>
      <c r="AP9" s="18"/>
      <c r="AQ9" s="17"/>
      <c r="AR9" s="11"/>
      <c r="AS9" s="12"/>
      <c r="AT9" s="18"/>
      <c r="AU9" s="17"/>
      <c r="AV9" s="11"/>
      <c r="AW9" s="12"/>
      <c r="AX9" s="18"/>
      <c r="AY9" s="17"/>
      <c r="AZ9" s="11"/>
      <c r="BA9" s="12">
        <v>1</v>
      </c>
      <c r="BB9" s="18"/>
      <c r="BC9" s="17"/>
    </row>
    <row r="10" spans="1:56" x14ac:dyDescent="0.25">
      <c r="A10" s="1" t="s">
        <v>8</v>
      </c>
      <c r="B10" s="1" t="s">
        <v>99</v>
      </c>
      <c r="C10" s="11">
        <f t="shared" si="0"/>
        <v>3</v>
      </c>
      <c r="D10" s="12">
        <f t="shared" si="1"/>
        <v>3</v>
      </c>
      <c r="E10" s="18">
        <f t="shared" si="3"/>
        <v>1</v>
      </c>
      <c r="F10" s="10">
        <f t="shared" si="4"/>
        <v>0</v>
      </c>
      <c r="G10" s="20">
        <f t="shared" si="5"/>
        <v>0</v>
      </c>
      <c r="H10" s="9"/>
      <c r="I10" s="12"/>
      <c r="J10" s="18"/>
      <c r="K10" s="17"/>
      <c r="L10" s="11"/>
      <c r="M10" s="12"/>
      <c r="N10" s="18"/>
      <c r="O10" s="17"/>
      <c r="P10" s="11"/>
      <c r="Q10" s="12"/>
      <c r="R10" s="18"/>
      <c r="S10" s="17"/>
      <c r="T10" s="11">
        <v>1</v>
      </c>
      <c r="U10" s="12">
        <v>1</v>
      </c>
      <c r="V10" s="18"/>
      <c r="W10" s="10"/>
      <c r="X10" s="11">
        <v>1</v>
      </c>
      <c r="Y10" s="12">
        <v>1</v>
      </c>
      <c r="Z10" s="18"/>
      <c r="AA10" s="17"/>
      <c r="AB10" s="11"/>
      <c r="AC10" s="12"/>
      <c r="AD10" s="18"/>
      <c r="AE10" s="17"/>
      <c r="AF10" s="11"/>
      <c r="AG10" s="21"/>
      <c r="AH10" s="18">
        <v>1</v>
      </c>
      <c r="AI10" s="17"/>
      <c r="AJ10" s="11"/>
      <c r="AK10" s="12"/>
      <c r="AL10" s="18"/>
      <c r="AM10" s="17"/>
      <c r="AN10" s="11"/>
      <c r="AO10" s="12"/>
      <c r="AP10" s="18"/>
      <c r="AQ10" s="17"/>
      <c r="AR10" s="11"/>
      <c r="AS10" s="12"/>
      <c r="AT10" s="18"/>
      <c r="AU10" s="17"/>
      <c r="AV10" s="11"/>
      <c r="AW10" s="12">
        <v>1</v>
      </c>
      <c r="AX10" s="18"/>
      <c r="AY10" s="17"/>
      <c r="AZ10" s="11">
        <v>1</v>
      </c>
      <c r="BA10" s="12"/>
      <c r="BB10" s="18"/>
      <c r="BC10" s="17"/>
    </row>
    <row r="11" spans="1:56" x14ac:dyDescent="0.25">
      <c r="A11" s="1" t="s">
        <v>9</v>
      </c>
      <c r="B11" s="1" t="s">
        <v>100</v>
      </c>
      <c r="C11" s="11">
        <f t="shared" si="0"/>
        <v>8</v>
      </c>
      <c r="D11" s="12">
        <f t="shared" si="1"/>
        <v>8</v>
      </c>
      <c r="E11" s="18">
        <f t="shared" si="3"/>
        <v>5</v>
      </c>
      <c r="F11" s="10">
        <f t="shared" si="4"/>
        <v>0</v>
      </c>
      <c r="G11" s="20">
        <f t="shared" si="5"/>
        <v>0</v>
      </c>
      <c r="H11" s="9"/>
      <c r="I11" s="12"/>
      <c r="J11" s="18"/>
      <c r="K11" s="17"/>
      <c r="L11" s="11"/>
      <c r="M11" s="12"/>
      <c r="N11" s="18"/>
      <c r="O11" s="17"/>
      <c r="P11" s="11"/>
      <c r="Q11" s="12"/>
      <c r="R11" s="18"/>
      <c r="S11" s="17"/>
      <c r="T11" s="11"/>
      <c r="U11" s="12"/>
      <c r="V11" s="18"/>
      <c r="W11" s="10"/>
      <c r="X11" s="11"/>
      <c r="Y11" s="12">
        <v>7</v>
      </c>
      <c r="Z11" s="18"/>
      <c r="AA11" s="17"/>
      <c r="AB11" s="11">
        <v>3</v>
      </c>
      <c r="AC11" s="12">
        <v>1</v>
      </c>
      <c r="AD11" s="18"/>
      <c r="AE11" s="17"/>
      <c r="AF11" s="24">
        <v>4</v>
      </c>
      <c r="AG11" s="12"/>
      <c r="AH11" s="18"/>
      <c r="AI11" s="17"/>
      <c r="AJ11" s="11">
        <v>1</v>
      </c>
      <c r="AK11" s="12"/>
      <c r="AL11" s="18">
        <v>2</v>
      </c>
      <c r="AM11" s="17"/>
      <c r="AN11" s="11"/>
      <c r="AO11" s="12"/>
      <c r="AP11" s="18">
        <v>2</v>
      </c>
      <c r="AQ11" s="17"/>
      <c r="AR11" s="11"/>
      <c r="AS11" s="12"/>
      <c r="AT11" s="18"/>
      <c r="AU11" s="17"/>
      <c r="AV11" s="11"/>
      <c r="AW11" s="12"/>
      <c r="AX11" s="18">
        <v>1</v>
      </c>
      <c r="AY11" s="17"/>
      <c r="AZ11" s="11"/>
      <c r="BA11" s="12"/>
      <c r="BB11" s="18"/>
      <c r="BC11" s="17"/>
    </row>
    <row r="12" spans="1:56" x14ac:dyDescent="0.25">
      <c r="A12" s="1" t="s">
        <v>10</v>
      </c>
      <c r="B12" s="1" t="s">
        <v>101</v>
      </c>
      <c r="C12" s="11">
        <f t="shared" si="0"/>
        <v>30</v>
      </c>
      <c r="D12" s="12">
        <f t="shared" si="1"/>
        <v>34</v>
      </c>
      <c r="E12" s="18">
        <f t="shared" si="3"/>
        <v>5</v>
      </c>
      <c r="F12" s="10">
        <f t="shared" si="4"/>
        <v>3</v>
      </c>
      <c r="G12" s="20">
        <f t="shared" si="5"/>
        <v>1</v>
      </c>
      <c r="H12" s="9"/>
      <c r="I12" s="12">
        <v>9</v>
      </c>
      <c r="J12" s="18"/>
      <c r="K12" s="17"/>
      <c r="L12" s="11"/>
      <c r="M12" s="12"/>
      <c r="N12" s="18"/>
      <c r="O12" s="17"/>
      <c r="P12" s="11"/>
      <c r="Q12" s="12"/>
      <c r="R12" s="18"/>
      <c r="S12" s="17"/>
      <c r="T12" s="11">
        <v>2</v>
      </c>
      <c r="U12" s="12"/>
      <c r="V12" s="18"/>
      <c r="W12" s="10"/>
      <c r="X12" s="11">
        <v>11</v>
      </c>
      <c r="Y12" s="12">
        <v>3</v>
      </c>
      <c r="Z12" s="18"/>
      <c r="AA12" s="17">
        <v>2</v>
      </c>
      <c r="AB12" s="11">
        <v>3</v>
      </c>
      <c r="AC12" s="12">
        <v>9</v>
      </c>
      <c r="AD12" s="18"/>
      <c r="AE12" s="17"/>
      <c r="AF12" s="11">
        <v>7</v>
      </c>
      <c r="AG12" s="12">
        <v>8</v>
      </c>
      <c r="AH12" s="18"/>
      <c r="AI12" s="17">
        <v>1</v>
      </c>
      <c r="AJ12" s="11">
        <v>3</v>
      </c>
      <c r="AK12" s="12">
        <v>3</v>
      </c>
      <c r="AL12" s="18">
        <v>3</v>
      </c>
      <c r="AM12" s="17"/>
      <c r="AN12" s="11">
        <v>2</v>
      </c>
      <c r="AO12" s="12"/>
      <c r="AP12" s="18">
        <v>1</v>
      </c>
      <c r="AQ12" s="17"/>
      <c r="AR12" s="11">
        <v>1</v>
      </c>
      <c r="AS12" s="12">
        <v>1</v>
      </c>
      <c r="AT12" s="18">
        <v>1</v>
      </c>
      <c r="AU12" s="17"/>
      <c r="AV12" s="11">
        <v>1</v>
      </c>
      <c r="AW12" s="12">
        <v>1</v>
      </c>
      <c r="AX12" s="18"/>
      <c r="AY12" s="17"/>
      <c r="AZ12" s="11"/>
      <c r="BA12" s="12"/>
      <c r="BB12" s="18"/>
      <c r="BC12" s="17"/>
    </row>
    <row r="13" spans="1:56" x14ac:dyDescent="0.25">
      <c r="A13" s="1" t="s">
        <v>11</v>
      </c>
      <c r="B13" s="1" t="s">
        <v>102</v>
      </c>
      <c r="C13" s="11">
        <f t="shared" si="0"/>
        <v>8</v>
      </c>
      <c r="D13" s="12">
        <f t="shared" si="1"/>
        <v>8</v>
      </c>
      <c r="E13" s="18">
        <f t="shared" si="3"/>
        <v>4</v>
      </c>
      <c r="F13" s="10">
        <f t="shared" si="4"/>
        <v>0</v>
      </c>
      <c r="G13" s="20">
        <f t="shared" si="5"/>
        <v>0</v>
      </c>
      <c r="H13" s="9"/>
      <c r="I13" s="21">
        <v>1</v>
      </c>
      <c r="J13" s="18"/>
      <c r="K13" s="17"/>
      <c r="L13" s="11"/>
      <c r="M13" s="12"/>
      <c r="N13" s="18"/>
      <c r="O13" s="17"/>
      <c r="P13" s="11"/>
      <c r="Q13" s="12"/>
      <c r="R13" s="18"/>
      <c r="S13" s="17"/>
      <c r="T13" s="11"/>
      <c r="U13" s="12"/>
      <c r="V13" s="18"/>
      <c r="W13" s="10"/>
      <c r="X13" s="11"/>
      <c r="Y13" s="12"/>
      <c r="Z13" s="18"/>
      <c r="AA13" s="17"/>
      <c r="AB13" s="11">
        <v>1</v>
      </c>
      <c r="AC13" s="12">
        <v>1</v>
      </c>
      <c r="AD13" s="18"/>
      <c r="AE13" s="17"/>
      <c r="AF13" s="11"/>
      <c r="AG13" s="12"/>
      <c r="AH13" s="18">
        <v>1</v>
      </c>
      <c r="AI13" s="17"/>
      <c r="AJ13" s="11"/>
      <c r="AK13" s="12"/>
      <c r="AL13" s="18"/>
      <c r="AM13" s="17"/>
      <c r="AN13" s="11"/>
      <c r="AO13" s="12">
        <v>1</v>
      </c>
      <c r="AP13" s="18">
        <v>1</v>
      </c>
      <c r="AQ13" s="17"/>
      <c r="AR13" s="11">
        <v>5</v>
      </c>
      <c r="AS13" s="12">
        <v>5</v>
      </c>
      <c r="AT13" s="18">
        <v>2</v>
      </c>
      <c r="AU13" s="17"/>
      <c r="AV13" s="11">
        <v>2</v>
      </c>
      <c r="AW13" s="12"/>
      <c r="AX13" s="18"/>
      <c r="AY13" s="17"/>
      <c r="AZ13" s="11"/>
      <c r="BA13" s="12"/>
      <c r="BB13" s="18"/>
      <c r="BC13" s="17"/>
    </row>
    <row r="14" spans="1:56" x14ac:dyDescent="0.25">
      <c r="A14" s="1" t="s">
        <v>12</v>
      </c>
      <c r="B14" s="1" t="s">
        <v>103</v>
      </c>
      <c r="C14" s="11">
        <f t="shared" si="0"/>
        <v>9</v>
      </c>
      <c r="D14" s="12">
        <f t="shared" si="1"/>
        <v>10</v>
      </c>
      <c r="E14" s="18">
        <f t="shared" si="3"/>
        <v>7</v>
      </c>
      <c r="F14" s="10">
        <f t="shared" si="4"/>
        <v>1</v>
      </c>
      <c r="G14" s="20">
        <f t="shared" si="5"/>
        <v>0</v>
      </c>
      <c r="H14" s="9"/>
      <c r="I14" s="12"/>
      <c r="J14" s="18"/>
      <c r="K14" s="17"/>
      <c r="L14" s="11"/>
      <c r="M14" s="12"/>
      <c r="N14" s="18"/>
      <c r="O14" s="17"/>
      <c r="P14" s="11"/>
      <c r="Q14" s="12"/>
      <c r="R14" s="18"/>
      <c r="S14" s="17"/>
      <c r="T14" s="11"/>
      <c r="U14" s="12"/>
      <c r="V14" s="18"/>
      <c r="W14" s="10"/>
      <c r="X14" s="11"/>
      <c r="Y14" s="12"/>
      <c r="Z14" s="18"/>
      <c r="AA14" s="17"/>
      <c r="AB14" s="11"/>
      <c r="AC14" s="12"/>
      <c r="AD14" s="18"/>
      <c r="AE14" s="17"/>
      <c r="AF14" s="11"/>
      <c r="AG14" s="21"/>
      <c r="AH14" s="18">
        <v>1</v>
      </c>
      <c r="AI14" s="17"/>
      <c r="AJ14" s="11"/>
      <c r="AK14" s="12"/>
      <c r="AL14" s="18">
        <v>3</v>
      </c>
      <c r="AM14" s="17"/>
      <c r="AN14" s="33">
        <v>2</v>
      </c>
      <c r="AO14" s="12">
        <v>3</v>
      </c>
      <c r="AP14" s="18">
        <v>1</v>
      </c>
      <c r="AQ14" s="17"/>
      <c r="AR14" s="11">
        <v>3</v>
      </c>
      <c r="AS14" s="12">
        <v>2</v>
      </c>
      <c r="AT14" s="18">
        <v>2</v>
      </c>
      <c r="AU14" s="17"/>
      <c r="AV14" s="11">
        <v>2</v>
      </c>
      <c r="AW14" s="12">
        <v>3</v>
      </c>
      <c r="AX14" s="18"/>
      <c r="AY14" s="17"/>
      <c r="AZ14" s="11">
        <v>2</v>
      </c>
      <c r="BA14" s="12">
        <v>2</v>
      </c>
      <c r="BB14" s="18"/>
      <c r="BC14" s="17">
        <v>1</v>
      </c>
    </row>
    <row r="15" spans="1:56" x14ac:dyDescent="0.25">
      <c r="A15" s="1" t="s">
        <v>13</v>
      </c>
      <c r="B15" s="1" t="s">
        <v>104</v>
      </c>
      <c r="C15" s="11">
        <f t="shared" si="0"/>
        <v>46</v>
      </c>
      <c r="D15" s="12">
        <f t="shared" si="1"/>
        <v>65</v>
      </c>
      <c r="E15" s="18">
        <f t="shared" si="3"/>
        <v>5</v>
      </c>
      <c r="F15" s="10">
        <f t="shared" si="4"/>
        <v>15</v>
      </c>
      <c r="G15" s="20">
        <f t="shared" si="5"/>
        <v>4</v>
      </c>
      <c r="H15" s="9"/>
      <c r="I15" s="21">
        <v>11</v>
      </c>
      <c r="J15" s="18"/>
      <c r="K15" s="17"/>
      <c r="L15" s="11"/>
      <c r="M15" s="12"/>
      <c r="N15" s="18"/>
      <c r="O15" s="17"/>
      <c r="P15" s="11">
        <v>9</v>
      </c>
      <c r="Q15" s="12">
        <v>2</v>
      </c>
      <c r="R15" s="18"/>
      <c r="S15" s="17">
        <v>1</v>
      </c>
      <c r="T15" s="11">
        <v>2</v>
      </c>
      <c r="U15" s="12"/>
      <c r="V15" s="18"/>
      <c r="W15" s="10">
        <v>1</v>
      </c>
      <c r="X15" s="11"/>
      <c r="Y15" s="12"/>
      <c r="Z15" s="18"/>
      <c r="AA15" s="17"/>
      <c r="AB15" s="11"/>
      <c r="AC15" s="12">
        <v>1</v>
      </c>
      <c r="AD15" s="18"/>
      <c r="AE15" s="17"/>
      <c r="AF15" s="11">
        <v>2</v>
      </c>
      <c r="AG15" s="12">
        <v>7</v>
      </c>
      <c r="AH15" s="18"/>
      <c r="AI15" s="17"/>
      <c r="AJ15" s="17">
        <v>7</v>
      </c>
      <c r="AK15" s="12">
        <v>8</v>
      </c>
      <c r="AL15" s="18"/>
      <c r="AM15" s="17"/>
      <c r="AN15" s="11">
        <v>3</v>
      </c>
      <c r="AO15" s="12">
        <v>1</v>
      </c>
      <c r="AP15" s="18">
        <v>1</v>
      </c>
      <c r="AQ15" s="17">
        <v>2</v>
      </c>
      <c r="AR15" s="17">
        <v>2</v>
      </c>
      <c r="AS15" s="12">
        <v>11</v>
      </c>
      <c r="AT15" s="18">
        <v>3</v>
      </c>
      <c r="AU15" s="17">
        <v>7</v>
      </c>
      <c r="AV15" s="11">
        <v>18</v>
      </c>
      <c r="AW15" s="12">
        <v>24</v>
      </c>
      <c r="AX15" s="18">
        <v>1</v>
      </c>
      <c r="AY15" s="17">
        <v>3</v>
      </c>
      <c r="AZ15" s="11">
        <v>3</v>
      </c>
      <c r="BA15" s="12"/>
      <c r="BB15" s="18"/>
      <c r="BC15" s="17">
        <v>1</v>
      </c>
    </row>
    <row r="16" spans="1:56" x14ac:dyDescent="0.25">
      <c r="A16" s="1" t="s">
        <v>14</v>
      </c>
      <c r="B16" s="1" t="s">
        <v>105</v>
      </c>
      <c r="C16" s="11">
        <f t="shared" si="0"/>
        <v>39</v>
      </c>
      <c r="D16" s="12">
        <f t="shared" si="1"/>
        <v>49</v>
      </c>
      <c r="E16" s="18">
        <f t="shared" si="3"/>
        <v>1</v>
      </c>
      <c r="F16" s="10">
        <f t="shared" si="4"/>
        <v>9</v>
      </c>
      <c r="G16" s="20">
        <f t="shared" si="5"/>
        <v>1</v>
      </c>
      <c r="H16" s="9"/>
      <c r="I16" s="21">
        <v>4</v>
      </c>
      <c r="J16" s="18"/>
      <c r="K16" s="17"/>
      <c r="L16" s="11"/>
      <c r="M16" s="12">
        <v>5</v>
      </c>
      <c r="N16" s="18"/>
      <c r="O16" s="17"/>
      <c r="P16" s="11">
        <v>5</v>
      </c>
      <c r="Q16" s="12">
        <v>5</v>
      </c>
      <c r="R16" s="18"/>
      <c r="S16" s="17">
        <v>1</v>
      </c>
      <c r="T16" s="11">
        <v>8</v>
      </c>
      <c r="U16" s="12">
        <v>9</v>
      </c>
      <c r="V16" s="18"/>
      <c r="W16" s="10"/>
      <c r="X16" s="11">
        <v>10</v>
      </c>
      <c r="Y16" s="12">
        <v>7</v>
      </c>
      <c r="Z16" s="18"/>
      <c r="AA16" s="17">
        <v>2</v>
      </c>
      <c r="AB16" s="11">
        <v>3</v>
      </c>
      <c r="AC16" s="12">
        <v>4</v>
      </c>
      <c r="AD16" s="18"/>
      <c r="AE16" s="17">
        <v>2</v>
      </c>
      <c r="AF16" s="11"/>
      <c r="AG16" s="12"/>
      <c r="AH16" s="18"/>
      <c r="AI16" s="17">
        <v>1</v>
      </c>
      <c r="AJ16" s="11">
        <v>1</v>
      </c>
      <c r="AK16" s="12">
        <v>4</v>
      </c>
      <c r="AL16" s="18"/>
      <c r="AM16" s="17">
        <v>2</v>
      </c>
      <c r="AN16" s="11">
        <v>2</v>
      </c>
      <c r="AO16" s="12"/>
      <c r="AP16" s="18">
        <v>1</v>
      </c>
      <c r="AQ16" s="17"/>
      <c r="AR16" s="11">
        <v>2</v>
      </c>
      <c r="AS16" s="12">
        <v>4</v>
      </c>
      <c r="AT16" s="18"/>
      <c r="AU16" s="17"/>
      <c r="AV16" s="11">
        <v>4</v>
      </c>
      <c r="AW16" s="12">
        <v>4</v>
      </c>
      <c r="AX16" s="18"/>
      <c r="AY16" s="17"/>
      <c r="AZ16" s="11">
        <v>4</v>
      </c>
      <c r="BA16" s="12">
        <v>3</v>
      </c>
      <c r="BB16" s="18"/>
      <c r="BC16" s="17">
        <v>1</v>
      </c>
    </row>
    <row r="17" spans="1:56" x14ac:dyDescent="0.25">
      <c r="A17" s="1" t="s">
        <v>15</v>
      </c>
      <c r="B17" s="1" t="s">
        <v>106</v>
      </c>
      <c r="C17" s="11">
        <f t="shared" si="0"/>
        <v>10</v>
      </c>
      <c r="D17" s="12">
        <f t="shared" si="1"/>
        <v>25</v>
      </c>
      <c r="E17" s="18">
        <f t="shared" si="3"/>
        <v>1</v>
      </c>
      <c r="F17" s="10">
        <f t="shared" si="4"/>
        <v>5</v>
      </c>
      <c r="G17" s="20">
        <f t="shared" si="5"/>
        <v>10</v>
      </c>
      <c r="H17" s="9"/>
      <c r="I17" s="21">
        <v>8</v>
      </c>
      <c r="J17" s="18"/>
      <c r="K17" s="17"/>
      <c r="L17" s="11"/>
      <c r="M17" s="12"/>
      <c r="N17" s="18"/>
      <c r="O17" s="17"/>
      <c r="P17" s="11">
        <v>3</v>
      </c>
      <c r="Q17" s="12"/>
      <c r="R17" s="18"/>
      <c r="S17" s="17">
        <v>2</v>
      </c>
      <c r="T17" s="11"/>
      <c r="U17" s="12"/>
      <c r="V17" s="18"/>
      <c r="W17" s="10"/>
      <c r="X17" s="11"/>
      <c r="Y17" s="12"/>
      <c r="Z17" s="18"/>
      <c r="AA17" s="17"/>
      <c r="AB17" s="11"/>
      <c r="AC17" s="12"/>
      <c r="AD17" s="18"/>
      <c r="AE17" s="17"/>
      <c r="AF17" s="11">
        <v>3</v>
      </c>
      <c r="AG17" s="12">
        <v>3</v>
      </c>
      <c r="AH17" s="18">
        <v>1</v>
      </c>
      <c r="AI17" s="17"/>
      <c r="AJ17" s="11"/>
      <c r="AK17" s="12">
        <v>1</v>
      </c>
      <c r="AL17" s="18"/>
      <c r="AM17" s="17"/>
      <c r="AN17" s="11"/>
      <c r="AO17" s="12">
        <v>1</v>
      </c>
      <c r="AP17" s="18"/>
      <c r="AQ17" s="17">
        <v>3</v>
      </c>
      <c r="AR17" s="11">
        <v>2</v>
      </c>
      <c r="AS17" s="12"/>
      <c r="AT17" s="18"/>
      <c r="AU17" s="17"/>
      <c r="AV17" s="11">
        <v>2</v>
      </c>
      <c r="AW17" s="12">
        <v>2</v>
      </c>
      <c r="AX17" s="18"/>
      <c r="AY17" s="17"/>
      <c r="AZ17" s="11"/>
      <c r="BA17" s="12">
        <v>10</v>
      </c>
      <c r="BB17" s="18"/>
      <c r="BC17" s="17"/>
    </row>
    <row r="18" spans="1:56" x14ac:dyDescent="0.25">
      <c r="A18" s="1" t="s">
        <v>16</v>
      </c>
      <c r="B18" s="1" t="s">
        <v>107</v>
      </c>
      <c r="C18" s="11">
        <f t="shared" si="0"/>
        <v>3</v>
      </c>
      <c r="D18" s="12">
        <f t="shared" si="1"/>
        <v>5</v>
      </c>
      <c r="E18" s="18">
        <f t="shared" si="3"/>
        <v>1</v>
      </c>
      <c r="F18" s="10">
        <f t="shared" si="4"/>
        <v>1</v>
      </c>
      <c r="G18" s="20">
        <f t="shared" si="5"/>
        <v>1</v>
      </c>
      <c r="H18" s="9"/>
      <c r="I18" s="12">
        <v>1</v>
      </c>
      <c r="J18" s="18"/>
      <c r="K18" s="17"/>
      <c r="L18" s="11"/>
      <c r="M18" s="12"/>
      <c r="N18" s="18"/>
      <c r="O18" s="17"/>
      <c r="P18" s="11">
        <v>1</v>
      </c>
      <c r="Q18" s="12"/>
      <c r="R18" s="18"/>
      <c r="S18" s="17"/>
      <c r="T18" s="11"/>
      <c r="U18" s="12"/>
      <c r="V18" s="18"/>
      <c r="W18" s="10"/>
      <c r="X18" s="11"/>
      <c r="Y18" s="12"/>
      <c r="Z18" s="18"/>
      <c r="AA18" s="17"/>
      <c r="AB18" s="11"/>
      <c r="AC18" s="12"/>
      <c r="AD18" s="18"/>
      <c r="AE18" s="17"/>
      <c r="AF18" s="11"/>
      <c r="AG18" s="12"/>
      <c r="AH18" s="18"/>
      <c r="AI18" s="17"/>
      <c r="AJ18" s="11"/>
      <c r="AK18" s="12"/>
      <c r="AL18" s="18">
        <v>1</v>
      </c>
      <c r="AM18" s="17"/>
      <c r="AN18" s="11"/>
      <c r="AO18" s="12"/>
      <c r="AP18" s="18"/>
      <c r="AQ18" s="17"/>
      <c r="AR18" s="11"/>
      <c r="AS18" s="12"/>
      <c r="AT18" s="18"/>
      <c r="AU18" s="17"/>
      <c r="AV18" s="11"/>
      <c r="AW18" s="12"/>
      <c r="AX18" s="18"/>
      <c r="AY18" s="17"/>
      <c r="AZ18" s="11">
        <v>2</v>
      </c>
      <c r="BA18" s="12">
        <v>4</v>
      </c>
      <c r="BB18" s="18"/>
      <c r="BC18" s="17">
        <v>1</v>
      </c>
    </row>
    <row r="19" spans="1:56" x14ac:dyDescent="0.25">
      <c r="A19" s="1" t="s">
        <v>17</v>
      </c>
      <c r="B19" s="1" t="s">
        <v>108</v>
      </c>
      <c r="C19" s="11">
        <f t="shared" si="0"/>
        <v>7</v>
      </c>
      <c r="D19" s="12">
        <f t="shared" si="1"/>
        <v>13</v>
      </c>
      <c r="E19" s="18">
        <f t="shared" si="3"/>
        <v>2</v>
      </c>
      <c r="F19" s="10">
        <f t="shared" si="4"/>
        <v>6</v>
      </c>
      <c r="G19" s="20">
        <f t="shared" si="5"/>
        <v>0</v>
      </c>
      <c r="H19" s="9"/>
      <c r="I19" s="12">
        <v>7</v>
      </c>
      <c r="J19" s="18"/>
      <c r="K19" s="17"/>
      <c r="L19" s="11"/>
      <c r="M19" s="12"/>
      <c r="N19" s="18"/>
      <c r="O19" s="17"/>
      <c r="P19" s="11"/>
      <c r="Q19" s="12">
        <v>2</v>
      </c>
      <c r="R19" s="18"/>
      <c r="S19" s="17"/>
      <c r="T19" s="11"/>
      <c r="U19" s="12"/>
      <c r="V19" s="18"/>
      <c r="W19" s="10"/>
      <c r="X19" s="24"/>
      <c r="Y19" s="12">
        <v>1</v>
      </c>
      <c r="Z19" s="18"/>
      <c r="AA19" s="17"/>
      <c r="AB19" s="11"/>
      <c r="AC19" s="12"/>
      <c r="AD19" s="18"/>
      <c r="AE19" s="17"/>
      <c r="AF19" s="11">
        <v>1</v>
      </c>
      <c r="AG19" s="12">
        <v>1</v>
      </c>
      <c r="AH19" s="18">
        <v>1</v>
      </c>
      <c r="AI19" s="17"/>
      <c r="AJ19" s="17">
        <v>5</v>
      </c>
      <c r="AK19" s="12"/>
      <c r="AL19" s="18"/>
      <c r="AM19" s="17">
        <v>4</v>
      </c>
      <c r="AN19" s="11"/>
      <c r="AO19" s="12"/>
      <c r="AP19" s="18">
        <v>1</v>
      </c>
      <c r="AQ19" s="17">
        <v>1</v>
      </c>
      <c r="AR19" s="11"/>
      <c r="AS19" s="12">
        <v>1</v>
      </c>
      <c r="AT19" s="18"/>
      <c r="AU19" s="17"/>
      <c r="AV19" s="11">
        <v>1</v>
      </c>
      <c r="AW19" s="12">
        <v>1</v>
      </c>
      <c r="AX19" s="18"/>
      <c r="AY19" s="17"/>
      <c r="AZ19" s="11"/>
      <c r="BA19" s="12"/>
      <c r="BB19" s="18"/>
      <c r="BC19" s="17">
        <v>1</v>
      </c>
    </row>
    <row r="20" spans="1:56" x14ac:dyDescent="0.25">
      <c r="A20" s="1" t="s">
        <v>18</v>
      </c>
      <c r="B20" s="1" t="s">
        <v>109</v>
      </c>
      <c r="C20" s="11">
        <f t="shared" si="0"/>
        <v>5</v>
      </c>
      <c r="D20" s="12">
        <f t="shared" si="1"/>
        <v>12</v>
      </c>
      <c r="E20" s="18">
        <f t="shared" si="3"/>
        <v>6</v>
      </c>
      <c r="F20" s="10">
        <f t="shared" si="4"/>
        <v>2</v>
      </c>
      <c r="G20" s="20">
        <f t="shared" si="5"/>
        <v>5</v>
      </c>
      <c r="H20" s="9"/>
      <c r="I20" s="12"/>
      <c r="J20" s="18"/>
      <c r="K20" s="17"/>
      <c r="L20" s="11"/>
      <c r="M20" s="12"/>
      <c r="N20" s="18"/>
      <c r="O20" s="17"/>
      <c r="P20" s="11"/>
      <c r="Q20" s="12">
        <v>2</v>
      </c>
      <c r="R20" s="18"/>
      <c r="S20" s="17"/>
      <c r="T20" s="11">
        <v>2</v>
      </c>
      <c r="U20" s="12"/>
      <c r="V20" s="18"/>
      <c r="W20" s="10"/>
      <c r="X20" s="11"/>
      <c r="Y20" s="12"/>
      <c r="Z20" s="18"/>
      <c r="AA20" s="17"/>
      <c r="AB20" s="11"/>
      <c r="AC20" s="12"/>
      <c r="AD20" s="18"/>
      <c r="AE20" s="17"/>
      <c r="AF20" s="11"/>
      <c r="AG20" s="12">
        <v>1</v>
      </c>
      <c r="AH20" s="18"/>
      <c r="AI20" s="17"/>
      <c r="AJ20" s="11"/>
      <c r="AK20" s="12"/>
      <c r="AL20" s="18">
        <v>1</v>
      </c>
      <c r="AM20" s="17"/>
      <c r="AN20" s="11">
        <v>1</v>
      </c>
      <c r="AO20" s="12">
        <v>2</v>
      </c>
      <c r="AP20" s="18">
        <v>4</v>
      </c>
      <c r="AQ20" s="17"/>
      <c r="AR20" s="11">
        <v>1</v>
      </c>
      <c r="AS20" s="12"/>
      <c r="AT20" s="18"/>
      <c r="AU20" s="17">
        <v>1</v>
      </c>
      <c r="AV20" s="11"/>
      <c r="AW20" s="12"/>
      <c r="AX20" s="18">
        <v>1</v>
      </c>
      <c r="AY20" s="17"/>
      <c r="AZ20" s="11">
        <v>1</v>
      </c>
      <c r="BA20" s="12">
        <v>7</v>
      </c>
      <c r="BB20" s="18"/>
      <c r="BC20" s="17">
        <v>1</v>
      </c>
    </row>
    <row r="21" spans="1:56" x14ac:dyDescent="0.25">
      <c r="A21" s="1" t="s">
        <v>19</v>
      </c>
      <c r="B21" s="1" t="s">
        <v>110</v>
      </c>
      <c r="C21" s="11">
        <f t="shared" si="0"/>
        <v>11</v>
      </c>
      <c r="D21" s="12">
        <f t="shared" si="1"/>
        <v>17</v>
      </c>
      <c r="E21" s="18">
        <f t="shared" si="3"/>
        <v>2</v>
      </c>
      <c r="F21" s="10">
        <f t="shared" si="4"/>
        <v>6</v>
      </c>
      <c r="G21" s="20">
        <f t="shared" si="5"/>
        <v>0</v>
      </c>
      <c r="H21" s="9"/>
      <c r="I21" s="12"/>
      <c r="J21" s="18"/>
      <c r="K21" s="17"/>
      <c r="L21" s="11"/>
      <c r="M21" s="12"/>
      <c r="N21" s="18"/>
      <c r="O21" s="17"/>
      <c r="P21" s="11"/>
      <c r="Q21" s="12"/>
      <c r="R21" s="18"/>
      <c r="S21" s="17"/>
      <c r="T21" s="11">
        <v>1</v>
      </c>
      <c r="U21" s="12">
        <v>2</v>
      </c>
      <c r="V21" s="18"/>
      <c r="W21" s="10"/>
      <c r="X21" s="11"/>
      <c r="Y21" s="12"/>
      <c r="Z21" s="18"/>
      <c r="AA21" s="17"/>
      <c r="AB21" s="11"/>
      <c r="AC21" s="12"/>
      <c r="AD21" s="18"/>
      <c r="AE21" s="17"/>
      <c r="AF21" s="11"/>
      <c r="AG21" s="12"/>
      <c r="AH21" s="18"/>
      <c r="AI21" s="17"/>
      <c r="AJ21" s="11">
        <v>4</v>
      </c>
      <c r="AK21" s="12">
        <v>12</v>
      </c>
      <c r="AL21" s="18">
        <v>1</v>
      </c>
      <c r="AM21" s="17">
        <v>2</v>
      </c>
      <c r="AN21" s="11">
        <v>5</v>
      </c>
      <c r="AO21" s="12">
        <v>1</v>
      </c>
      <c r="AP21" s="18"/>
      <c r="AQ21" s="17">
        <v>3</v>
      </c>
      <c r="AR21" s="11"/>
      <c r="AS21" s="12"/>
      <c r="AT21" s="18"/>
      <c r="AU21" s="17"/>
      <c r="AV21" s="11"/>
      <c r="AW21" s="12">
        <v>1</v>
      </c>
      <c r="AX21" s="18">
        <v>1</v>
      </c>
      <c r="AY21" s="17"/>
      <c r="AZ21" s="11">
        <v>1</v>
      </c>
      <c r="BA21" s="12">
        <v>1</v>
      </c>
      <c r="BB21" s="18"/>
      <c r="BC21" s="17">
        <v>1</v>
      </c>
    </row>
    <row r="22" spans="1:56" x14ac:dyDescent="0.25">
      <c r="A22" s="1" t="s">
        <v>20</v>
      </c>
      <c r="B22" s="1" t="s">
        <v>111</v>
      </c>
      <c r="C22" s="11">
        <f t="shared" si="0"/>
        <v>9</v>
      </c>
      <c r="D22" s="12">
        <f t="shared" si="1"/>
        <v>22</v>
      </c>
      <c r="E22" s="18">
        <f t="shared" si="3"/>
        <v>1</v>
      </c>
      <c r="F22" s="10">
        <f t="shared" si="4"/>
        <v>13</v>
      </c>
      <c r="G22" s="20">
        <f t="shared" si="5"/>
        <v>0</v>
      </c>
      <c r="H22" s="9"/>
      <c r="I22" s="21">
        <v>4</v>
      </c>
      <c r="J22" s="18"/>
      <c r="K22" s="17"/>
      <c r="L22" s="11"/>
      <c r="M22" s="12"/>
      <c r="N22" s="18"/>
      <c r="O22" s="17"/>
      <c r="P22" s="11"/>
      <c r="Q22" s="12">
        <v>1</v>
      </c>
      <c r="R22" s="18"/>
      <c r="S22" s="17"/>
      <c r="T22" s="11">
        <v>1</v>
      </c>
      <c r="U22" s="12"/>
      <c r="V22" s="18"/>
      <c r="W22" s="10"/>
      <c r="X22" s="11"/>
      <c r="Y22" s="12"/>
      <c r="Z22" s="18"/>
      <c r="AA22" s="17"/>
      <c r="AB22" s="11">
        <v>3</v>
      </c>
      <c r="AC22" s="12">
        <v>13</v>
      </c>
      <c r="AD22" s="18"/>
      <c r="AE22" s="17">
        <v>5</v>
      </c>
      <c r="AF22" s="11">
        <v>3</v>
      </c>
      <c r="AG22" s="12">
        <v>2</v>
      </c>
      <c r="AH22" s="18"/>
      <c r="AI22" s="17">
        <v>7</v>
      </c>
      <c r="AJ22" s="11"/>
      <c r="AK22" s="12"/>
      <c r="AL22" s="18"/>
      <c r="AM22" s="17"/>
      <c r="AN22" s="11">
        <v>1</v>
      </c>
      <c r="AO22" s="12"/>
      <c r="AP22" s="18"/>
      <c r="AQ22" s="17"/>
      <c r="AR22" s="11">
        <v>1</v>
      </c>
      <c r="AS22" s="12">
        <v>2</v>
      </c>
      <c r="AT22" s="18">
        <v>1</v>
      </c>
      <c r="AU22" s="17"/>
      <c r="AV22" s="11"/>
      <c r="AW22" s="12"/>
      <c r="AX22" s="18"/>
      <c r="AY22" s="17">
        <v>1</v>
      </c>
      <c r="AZ22" s="11"/>
      <c r="BA22" s="12"/>
      <c r="BB22" s="18"/>
      <c r="BC22" s="17"/>
    </row>
    <row r="23" spans="1:56" x14ac:dyDescent="0.25">
      <c r="A23" s="1" t="s">
        <v>21</v>
      </c>
      <c r="B23" s="1" t="s">
        <v>112</v>
      </c>
      <c r="C23" s="11">
        <f t="shared" si="0"/>
        <v>41</v>
      </c>
      <c r="D23" s="12">
        <f t="shared" si="1"/>
        <v>66</v>
      </c>
      <c r="E23" s="18">
        <f t="shared" si="3"/>
        <v>1</v>
      </c>
      <c r="F23" s="10">
        <f t="shared" si="4"/>
        <v>23</v>
      </c>
      <c r="G23" s="20">
        <f t="shared" si="5"/>
        <v>2</v>
      </c>
      <c r="H23" s="9"/>
      <c r="I23" s="21">
        <v>25</v>
      </c>
      <c r="J23" s="18"/>
      <c r="K23" s="17"/>
      <c r="L23" s="11">
        <v>16</v>
      </c>
      <c r="M23" s="12">
        <v>2</v>
      </c>
      <c r="N23" s="18"/>
      <c r="O23" s="17">
        <v>9</v>
      </c>
      <c r="P23" s="11">
        <v>2</v>
      </c>
      <c r="Q23" s="12">
        <v>4</v>
      </c>
      <c r="R23" s="18"/>
      <c r="S23" s="17"/>
      <c r="T23" s="11">
        <v>1</v>
      </c>
      <c r="U23" s="12"/>
      <c r="V23" s="18"/>
      <c r="W23" s="10">
        <v>1</v>
      </c>
      <c r="X23" s="11">
        <v>4</v>
      </c>
      <c r="Y23" s="12">
        <v>9</v>
      </c>
      <c r="Z23" s="18"/>
      <c r="AA23" s="17">
        <v>5</v>
      </c>
      <c r="AB23" s="11">
        <v>1</v>
      </c>
      <c r="AC23" s="12">
        <v>1</v>
      </c>
      <c r="AD23" s="18"/>
      <c r="AE23" s="17">
        <v>1</v>
      </c>
      <c r="AF23" s="11">
        <v>1</v>
      </c>
      <c r="AG23" s="12">
        <v>1</v>
      </c>
      <c r="AH23" s="18"/>
      <c r="AI23" s="17"/>
      <c r="AJ23" s="11"/>
      <c r="AK23" s="12">
        <v>1</v>
      </c>
      <c r="AL23" s="18"/>
      <c r="AM23" s="17"/>
      <c r="AN23" s="11">
        <v>2</v>
      </c>
      <c r="AO23" s="12">
        <v>9</v>
      </c>
      <c r="AP23" s="18">
        <v>1</v>
      </c>
      <c r="AQ23" s="17">
        <v>2</v>
      </c>
      <c r="AR23" s="11">
        <v>13</v>
      </c>
      <c r="AS23" s="12">
        <v>8</v>
      </c>
      <c r="AT23" s="18"/>
      <c r="AU23" s="33">
        <v>1</v>
      </c>
      <c r="AV23" s="11"/>
      <c r="AW23" s="12">
        <v>2</v>
      </c>
      <c r="AX23" s="18"/>
      <c r="AY23" s="17">
        <v>1</v>
      </c>
      <c r="AZ23" s="11">
        <v>1</v>
      </c>
      <c r="BA23" s="12">
        <v>4</v>
      </c>
      <c r="BB23" s="18"/>
      <c r="BC23" s="17">
        <v>3</v>
      </c>
    </row>
    <row r="24" spans="1:56" x14ac:dyDescent="0.25">
      <c r="A24" s="1" t="s">
        <v>22</v>
      </c>
      <c r="B24" s="1" t="s">
        <v>113</v>
      </c>
      <c r="C24" s="11">
        <f t="shared" si="0"/>
        <v>11</v>
      </c>
      <c r="D24" s="12">
        <f t="shared" si="1"/>
        <v>18</v>
      </c>
      <c r="E24" s="18">
        <f t="shared" si="3"/>
        <v>5</v>
      </c>
      <c r="F24" s="10">
        <f t="shared" si="4"/>
        <v>7</v>
      </c>
      <c r="G24" s="20">
        <f t="shared" si="5"/>
        <v>0</v>
      </c>
      <c r="H24" s="9"/>
      <c r="I24" s="21">
        <v>7</v>
      </c>
      <c r="J24" s="18"/>
      <c r="K24" s="17"/>
      <c r="L24" s="11">
        <v>1</v>
      </c>
      <c r="M24" s="12"/>
      <c r="N24" s="18"/>
      <c r="O24" s="17"/>
      <c r="P24" s="11"/>
      <c r="Q24" s="12"/>
      <c r="R24" s="18"/>
      <c r="S24" s="17">
        <v>1</v>
      </c>
      <c r="T24" s="11"/>
      <c r="U24" s="12"/>
      <c r="V24" s="18"/>
      <c r="W24" s="10"/>
      <c r="X24" s="11"/>
      <c r="Y24" s="12"/>
      <c r="Z24" s="18"/>
      <c r="AA24" s="17"/>
      <c r="AB24" s="11">
        <v>3</v>
      </c>
      <c r="AC24" s="12"/>
      <c r="AD24" s="18"/>
      <c r="AE24" s="17">
        <v>1</v>
      </c>
      <c r="AF24" s="11"/>
      <c r="AG24" s="12"/>
      <c r="AH24" s="18"/>
      <c r="AI24" s="17"/>
      <c r="AJ24" s="11"/>
      <c r="AK24" s="12"/>
      <c r="AL24" s="18"/>
      <c r="AM24" s="17"/>
      <c r="AN24" s="11"/>
      <c r="AO24" s="12"/>
      <c r="AP24" s="18">
        <v>5</v>
      </c>
      <c r="AQ24" s="17"/>
      <c r="AR24" s="11">
        <v>1</v>
      </c>
      <c r="AS24" s="12">
        <v>7</v>
      </c>
      <c r="AT24" s="18"/>
      <c r="AU24" s="17"/>
      <c r="AV24" s="11">
        <v>5</v>
      </c>
      <c r="AW24" s="12">
        <v>4</v>
      </c>
      <c r="AX24" s="18"/>
      <c r="AY24" s="17">
        <v>5</v>
      </c>
      <c r="AZ24" s="11">
        <v>1</v>
      </c>
      <c r="BA24" s="12"/>
      <c r="BB24" s="18"/>
      <c r="BC24" s="17"/>
    </row>
    <row r="25" spans="1:56" x14ac:dyDescent="0.25">
      <c r="A25" s="1" t="s">
        <v>23</v>
      </c>
      <c r="B25" s="1" t="s">
        <v>114</v>
      </c>
      <c r="C25" s="11">
        <f t="shared" si="0"/>
        <v>7</v>
      </c>
      <c r="D25" s="12">
        <f t="shared" si="1"/>
        <v>10</v>
      </c>
      <c r="E25" s="18">
        <f t="shared" si="3"/>
        <v>2</v>
      </c>
      <c r="F25" s="10">
        <f t="shared" si="4"/>
        <v>3</v>
      </c>
      <c r="G25" s="20">
        <f t="shared" si="5"/>
        <v>0</v>
      </c>
      <c r="H25" s="9"/>
      <c r="I25" s="12"/>
      <c r="J25" s="18"/>
      <c r="K25" s="17"/>
      <c r="L25" s="11"/>
      <c r="M25" s="12">
        <v>7</v>
      </c>
      <c r="N25" s="18"/>
      <c r="O25" s="17"/>
      <c r="P25" s="11"/>
      <c r="Q25" s="12"/>
      <c r="R25" s="18"/>
      <c r="S25" s="17"/>
      <c r="T25" s="11"/>
      <c r="U25" s="12"/>
      <c r="V25" s="18"/>
      <c r="W25" s="10"/>
      <c r="X25" s="11"/>
      <c r="Y25" s="12"/>
      <c r="Z25" s="18"/>
      <c r="AA25" s="17"/>
      <c r="AB25" s="11"/>
      <c r="AC25" s="12"/>
      <c r="AD25" s="18"/>
      <c r="AE25" s="17"/>
      <c r="AF25" s="11">
        <v>4</v>
      </c>
      <c r="AG25" s="12">
        <v>2</v>
      </c>
      <c r="AH25" s="18"/>
      <c r="AI25" s="17"/>
      <c r="AJ25" s="11">
        <v>2</v>
      </c>
      <c r="AK25" s="12"/>
      <c r="AL25" s="18"/>
      <c r="AM25" s="17">
        <v>2</v>
      </c>
      <c r="AN25" s="11"/>
      <c r="AO25" s="12"/>
      <c r="AP25" s="18">
        <v>2</v>
      </c>
      <c r="AQ25" s="17">
        <v>1</v>
      </c>
      <c r="AR25" s="11">
        <v>1</v>
      </c>
      <c r="AS25" s="12">
        <v>1</v>
      </c>
      <c r="AT25" s="18"/>
      <c r="AU25" s="17"/>
      <c r="AV25" s="11"/>
      <c r="AW25" s="12"/>
      <c r="AX25" s="18"/>
      <c r="AY25" s="17"/>
      <c r="AZ25" s="11"/>
      <c r="BA25" s="12"/>
      <c r="BB25" s="18"/>
      <c r="BC25" s="17"/>
    </row>
    <row r="26" spans="1:56" x14ac:dyDescent="0.25">
      <c r="A26" s="1" t="s">
        <v>24</v>
      </c>
      <c r="B26" s="1" t="s">
        <v>115</v>
      </c>
      <c r="C26" s="11">
        <f t="shared" si="0"/>
        <v>7</v>
      </c>
      <c r="D26" s="12">
        <f t="shared" si="1"/>
        <v>10</v>
      </c>
      <c r="E26" s="18">
        <f t="shared" si="3"/>
        <v>0</v>
      </c>
      <c r="F26" s="10">
        <f t="shared" si="4"/>
        <v>3</v>
      </c>
      <c r="G26" s="20">
        <f t="shared" si="5"/>
        <v>0</v>
      </c>
      <c r="H26" s="9"/>
      <c r="I26" s="12"/>
      <c r="J26" s="18"/>
      <c r="K26" s="17"/>
      <c r="L26" s="11"/>
      <c r="M26" s="12">
        <v>1</v>
      </c>
      <c r="N26" s="18"/>
      <c r="O26" s="17"/>
      <c r="P26" s="11"/>
      <c r="Q26" s="12"/>
      <c r="R26" s="18"/>
      <c r="S26" s="17"/>
      <c r="T26" s="11"/>
      <c r="U26" s="12"/>
      <c r="V26" s="18"/>
      <c r="W26" s="10"/>
      <c r="X26" s="11"/>
      <c r="Y26" s="12">
        <v>1</v>
      </c>
      <c r="Z26" s="18"/>
      <c r="AA26" s="17"/>
      <c r="AB26" s="11"/>
      <c r="AC26" s="12"/>
      <c r="AD26" s="18"/>
      <c r="AE26" s="17"/>
      <c r="AF26" s="11"/>
      <c r="AG26" s="12"/>
      <c r="AH26" s="18"/>
      <c r="AI26" s="17"/>
      <c r="AJ26" s="11"/>
      <c r="AK26" s="12"/>
      <c r="AL26" s="18"/>
      <c r="AM26" s="17"/>
      <c r="AN26" s="11">
        <v>2</v>
      </c>
      <c r="AO26" s="12">
        <v>2</v>
      </c>
      <c r="AP26" s="18"/>
      <c r="AQ26" s="17"/>
      <c r="AR26" s="11">
        <v>1</v>
      </c>
      <c r="AS26" s="12">
        <v>1</v>
      </c>
      <c r="AT26" s="18"/>
      <c r="AU26" s="17"/>
      <c r="AV26" s="11">
        <v>2</v>
      </c>
      <c r="AW26" s="12">
        <v>5</v>
      </c>
      <c r="AX26" s="18"/>
      <c r="AY26" s="17">
        <v>2</v>
      </c>
      <c r="AZ26" s="11">
        <v>2</v>
      </c>
      <c r="BA26" s="12"/>
      <c r="BB26" s="18"/>
      <c r="BC26" s="17">
        <v>1</v>
      </c>
      <c r="BD26" s="13" t="s">
        <v>207</v>
      </c>
    </row>
    <row r="27" spans="1:56" x14ac:dyDescent="0.25">
      <c r="A27" s="1" t="s">
        <v>25</v>
      </c>
      <c r="B27" s="1" t="s">
        <v>116</v>
      </c>
      <c r="C27" s="11">
        <f t="shared" si="0"/>
        <v>25</v>
      </c>
      <c r="D27" s="12">
        <f t="shared" si="1"/>
        <v>34</v>
      </c>
      <c r="E27" s="18">
        <f t="shared" si="3"/>
        <v>1</v>
      </c>
      <c r="F27" s="10">
        <f t="shared" si="4"/>
        <v>8</v>
      </c>
      <c r="G27" s="20">
        <f t="shared" si="5"/>
        <v>1</v>
      </c>
      <c r="H27" s="9"/>
      <c r="I27" s="12">
        <v>4</v>
      </c>
      <c r="J27" s="18"/>
      <c r="K27" s="17"/>
      <c r="L27" s="11">
        <v>2</v>
      </c>
      <c r="M27" s="12"/>
      <c r="N27" s="18"/>
      <c r="O27" s="17"/>
      <c r="P27" s="11">
        <v>2</v>
      </c>
      <c r="Q27" s="12">
        <v>3</v>
      </c>
      <c r="R27" s="18"/>
      <c r="S27" s="17">
        <v>1</v>
      </c>
      <c r="T27" s="11">
        <v>3</v>
      </c>
      <c r="U27" s="12">
        <v>3</v>
      </c>
      <c r="V27" s="18"/>
      <c r="W27" s="10"/>
      <c r="X27" s="11"/>
      <c r="Y27" s="12"/>
      <c r="Z27" s="18"/>
      <c r="AA27" s="17"/>
      <c r="AB27" s="11">
        <v>2</v>
      </c>
      <c r="AC27" s="12"/>
      <c r="AD27" s="18"/>
      <c r="AE27" s="17"/>
      <c r="AF27" s="11">
        <v>3</v>
      </c>
      <c r="AG27" s="12">
        <v>7</v>
      </c>
      <c r="AH27" s="18"/>
      <c r="AI27" s="17">
        <v>3</v>
      </c>
      <c r="AJ27" s="11">
        <v>8</v>
      </c>
      <c r="AK27" s="12">
        <v>11</v>
      </c>
      <c r="AL27" s="18"/>
      <c r="AM27" s="17">
        <v>2</v>
      </c>
      <c r="AN27" s="11">
        <v>1</v>
      </c>
      <c r="AO27" s="12"/>
      <c r="AP27" s="18"/>
      <c r="AQ27" s="17">
        <v>1</v>
      </c>
      <c r="AR27" s="11"/>
      <c r="AS27" s="12">
        <v>1</v>
      </c>
      <c r="AT27" s="18">
        <v>1</v>
      </c>
      <c r="AU27" s="17"/>
      <c r="AV27" s="11">
        <v>1</v>
      </c>
      <c r="AW27" s="12">
        <v>4</v>
      </c>
      <c r="AX27" s="18"/>
      <c r="AY27" s="17">
        <v>1</v>
      </c>
      <c r="AZ27" s="11">
        <v>3</v>
      </c>
      <c r="BA27" s="12">
        <v>1</v>
      </c>
      <c r="BB27" s="18"/>
      <c r="BC27" s="17"/>
    </row>
    <row r="28" spans="1:56" s="4" customFormat="1" x14ac:dyDescent="0.25">
      <c r="A28" s="25" t="s">
        <v>26</v>
      </c>
      <c r="B28" s="32" t="s">
        <v>117</v>
      </c>
      <c r="C28" s="17">
        <f t="shared" si="0"/>
        <v>61</v>
      </c>
      <c r="D28" s="17">
        <f t="shared" si="1"/>
        <v>79</v>
      </c>
      <c r="E28" s="17">
        <f t="shared" si="3"/>
        <v>2</v>
      </c>
      <c r="F28" s="10">
        <f t="shared" si="4"/>
        <v>13</v>
      </c>
      <c r="G28" s="20">
        <f t="shared" si="5"/>
        <v>5</v>
      </c>
      <c r="H28" s="25"/>
      <c r="I28" s="17">
        <v>6</v>
      </c>
      <c r="J28" s="17"/>
      <c r="K28" s="17"/>
      <c r="L28" s="17"/>
      <c r="M28" s="17">
        <v>18</v>
      </c>
      <c r="N28" s="17"/>
      <c r="O28" s="17"/>
      <c r="P28" s="17"/>
      <c r="Q28" s="17"/>
      <c r="R28" s="17"/>
      <c r="S28" s="17"/>
      <c r="T28" s="17"/>
      <c r="U28" s="17"/>
      <c r="V28" s="17"/>
      <c r="W28" s="10"/>
      <c r="X28" s="17"/>
      <c r="Y28" s="17"/>
      <c r="Z28" s="17"/>
      <c r="AA28" s="17"/>
      <c r="AB28" s="17"/>
      <c r="AC28" s="17"/>
      <c r="AD28" s="17"/>
      <c r="AE28" s="17"/>
      <c r="AF28" s="17"/>
      <c r="AG28" s="17">
        <v>5</v>
      </c>
      <c r="AH28" s="17"/>
      <c r="AI28" s="17"/>
      <c r="AJ28" s="17"/>
      <c r="AK28" s="17"/>
      <c r="AL28" s="17"/>
      <c r="AM28" s="17"/>
      <c r="AN28" s="17">
        <v>21</v>
      </c>
      <c r="AO28" s="17">
        <v>4</v>
      </c>
      <c r="AP28" s="17">
        <v>2</v>
      </c>
      <c r="AQ28" s="17"/>
      <c r="AR28" s="17">
        <v>15</v>
      </c>
      <c r="AS28" s="17">
        <v>33</v>
      </c>
      <c r="AT28" s="17"/>
      <c r="AU28" s="17">
        <v>6</v>
      </c>
      <c r="AV28" s="17">
        <v>22</v>
      </c>
      <c r="AW28" s="17">
        <v>10</v>
      </c>
      <c r="AX28" s="17"/>
      <c r="AY28" s="17">
        <v>3</v>
      </c>
      <c r="AZ28" s="17">
        <v>3</v>
      </c>
      <c r="BA28" s="17">
        <v>3</v>
      </c>
      <c r="BB28" s="17"/>
      <c r="BC28" s="17">
        <v>4</v>
      </c>
      <c r="BD28" s="4" t="s">
        <v>207</v>
      </c>
    </row>
    <row r="29" spans="1:56" x14ac:dyDescent="0.25">
      <c r="A29" s="1" t="s">
        <v>27</v>
      </c>
      <c r="B29" s="1" t="s">
        <v>118</v>
      </c>
      <c r="C29" s="11">
        <f t="shared" si="0"/>
        <v>27</v>
      </c>
      <c r="D29" s="12">
        <f t="shared" si="1"/>
        <v>36</v>
      </c>
      <c r="E29" s="18">
        <f t="shared" si="3"/>
        <v>1</v>
      </c>
      <c r="F29" s="10">
        <f t="shared" si="4"/>
        <v>3</v>
      </c>
      <c r="G29" s="20">
        <f t="shared" si="5"/>
        <v>6</v>
      </c>
      <c r="H29" s="9" t="s">
        <v>3</v>
      </c>
      <c r="I29" s="21">
        <v>7</v>
      </c>
      <c r="J29" s="18"/>
      <c r="K29" s="17"/>
      <c r="L29" s="11">
        <v>2</v>
      </c>
      <c r="M29" s="12"/>
      <c r="N29" s="18"/>
      <c r="O29" s="17">
        <v>1</v>
      </c>
      <c r="P29" s="11">
        <v>2</v>
      </c>
      <c r="Q29" s="12">
        <v>1</v>
      </c>
      <c r="R29" s="18"/>
      <c r="S29" s="17"/>
      <c r="T29" s="11">
        <v>2</v>
      </c>
      <c r="U29" s="12">
        <v>1</v>
      </c>
      <c r="V29" s="18"/>
      <c r="W29" s="10"/>
      <c r="X29" s="11">
        <v>6</v>
      </c>
      <c r="Y29" s="12">
        <v>5</v>
      </c>
      <c r="Z29" s="18"/>
      <c r="AA29" s="17"/>
      <c r="AB29" s="11">
        <v>2</v>
      </c>
      <c r="AC29" s="12">
        <v>5</v>
      </c>
      <c r="AD29" s="18"/>
      <c r="AE29" s="17"/>
      <c r="AF29" s="11">
        <v>3</v>
      </c>
      <c r="AG29" s="12">
        <v>1</v>
      </c>
      <c r="AH29" s="18"/>
      <c r="AI29" s="17"/>
      <c r="AJ29" s="11"/>
      <c r="AK29" s="12"/>
      <c r="AL29" s="18"/>
      <c r="AM29" s="17"/>
      <c r="AN29" s="17">
        <v>4</v>
      </c>
      <c r="AO29" s="12">
        <v>4</v>
      </c>
      <c r="AP29" s="18">
        <v>1</v>
      </c>
      <c r="AQ29" s="17">
        <v>1</v>
      </c>
      <c r="AR29" s="11">
        <v>4</v>
      </c>
      <c r="AS29" s="12">
        <v>3</v>
      </c>
      <c r="AT29" s="18"/>
      <c r="AU29" s="17"/>
      <c r="AV29" s="11">
        <v>1</v>
      </c>
      <c r="AW29" s="12">
        <v>2</v>
      </c>
      <c r="AX29" s="18"/>
      <c r="AY29" s="17"/>
      <c r="AZ29" s="11">
        <v>1</v>
      </c>
      <c r="BA29" s="12">
        <v>7</v>
      </c>
      <c r="BB29" s="18"/>
      <c r="BC29" s="17">
        <v>1</v>
      </c>
    </row>
    <row r="30" spans="1:56" x14ac:dyDescent="0.25">
      <c r="A30" s="1" t="s">
        <v>28</v>
      </c>
      <c r="B30" s="1" t="s">
        <v>119</v>
      </c>
      <c r="C30" s="11">
        <f t="shared" si="0"/>
        <v>7</v>
      </c>
      <c r="D30" s="12">
        <f t="shared" si="1"/>
        <v>9</v>
      </c>
      <c r="E30" s="18">
        <f t="shared" si="3"/>
        <v>1</v>
      </c>
      <c r="F30" s="10">
        <f t="shared" si="4"/>
        <v>2</v>
      </c>
      <c r="G30" s="20">
        <f t="shared" si="5"/>
        <v>0</v>
      </c>
      <c r="H30" s="9"/>
      <c r="I30" s="12"/>
      <c r="J30" s="18"/>
      <c r="K30" s="17"/>
      <c r="L30" s="11"/>
      <c r="M30" s="12"/>
      <c r="N30" s="18"/>
      <c r="O30" s="17"/>
      <c r="P30" s="11"/>
      <c r="Q30" s="12"/>
      <c r="R30" s="18"/>
      <c r="S30" s="17"/>
      <c r="T30" s="11"/>
      <c r="U30" s="12"/>
      <c r="V30" s="18"/>
      <c r="W30" s="10"/>
      <c r="X30" s="11"/>
      <c r="Y30" s="12">
        <v>2</v>
      </c>
      <c r="Z30" s="18"/>
      <c r="AA30" s="17">
        <v>1</v>
      </c>
      <c r="AB30" s="11"/>
      <c r="AC30" s="12"/>
      <c r="AD30" s="18"/>
      <c r="AE30" s="17">
        <v>1</v>
      </c>
      <c r="AF30" s="11"/>
      <c r="AG30" s="12"/>
      <c r="AH30" s="18"/>
      <c r="AI30" s="17"/>
      <c r="AJ30" s="17">
        <v>1</v>
      </c>
      <c r="AK30" s="12">
        <v>1</v>
      </c>
      <c r="AL30" s="18">
        <v>1</v>
      </c>
      <c r="AM30" s="17"/>
      <c r="AN30" s="11">
        <v>1</v>
      </c>
      <c r="AO30" s="12">
        <v>1</v>
      </c>
      <c r="AP30" s="18"/>
      <c r="AQ30" s="17"/>
      <c r="AR30" s="11"/>
      <c r="AS30" s="12"/>
      <c r="AT30" s="18"/>
      <c r="AU30" s="17"/>
      <c r="AV30" s="11"/>
      <c r="AW30" s="12">
        <v>1</v>
      </c>
      <c r="AX30" s="18"/>
      <c r="AY30" s="17"/>
      <c r="AZ30" s="11">
        <v>5</v>
      </c>
      <c r="BA30" s="12">
        <v>4</v>
      </c>
      <c r="BB30" s="18"/>
      <c r="BC30" s="17"/>
    </row>
    <row r="31" spans="1:56" x14ac:dyDescent="0.25">
      <c r="A31" s="1" t="s">
        <v>29</v>
      </c>
      <c r="B31" s="1" t="s">
        <v>120</v>
      </c>
      <c r="C31" s="11">
        <f t="shared" si="0"/>
        <v>18</v>
      </c>
      <c r="D31" s="12">
        <f t="shared" si="1"/>
        <v>21</v>
      </c>
      <c r="E31" s="18">
        <f t="shared" si="3"/>
        <v>2</v>
      </c>
      <c r="F31" s="10">
        <f t="shared" si="4"/>
        <v>2</v>
      </c>
      <c r="G31" s="20">
        <f t="shared" si="5"/>
        <v>1</v>
      </c>
      <c r="H31" s="9"/>
      <c r="I31" s="21">
        <v>4</v>
      </c>
      <c r="J31" s="18"/>
      <c r="K31" s="17"/>
      <c r="L31" s="11"/>
      <c r="M31" s="12"/>
      <c r="N31" s="18"/>
      <c r="O31" s="17"/>
      <c r="P31" s="11"/>
      <c r="Q31" s="12"/>
      <c r="R31" s="18"/>
      <c r="S31" s="17"/>
      <c r="T31" s="11">
        <v>3</v>
      </c>
      <c r="U31" s="21"/>
      <c r="V31" s="18"/>
      <c r="W31" s="10"/>
      <c r="X31" s="11">
        <v>1</v>
      </c>
      <c r="Y31" s="12">
        <v>1</v>
      </c>
      <c r="Z31" s="18"/>
      <c r="AA31" s="17">
        <v>1</v>
      </c>
      <c r="AB31" s="11"/>
      <c r="AC31" s="12"/>
      <c r="AD31" s="18"/>
      <c r="AE31" s="17"/>
      <c r="AF31" s="11"/>
      <c r="AG31" s="12"/>
      <c r="AH31" s="18"/>
      <c r="AI31" s="17"/>
      <c r="AJ31" s="11"/>
      <c r="AK31" s="12"/>
      <c r="AL31" s="18"/>
      <c r="AM31" s="17"/>
      <c r="AN31" s="11">
        <v>1</v>
      </c>
      <c r="AO31" s="12">
        <v>1</v>
      </c>
      <c r="AP31" s="18">
        <v>1</v>
      </c>
      <c r="AQ31" s="17"/>
      <c r="AR31" s="11"/>
      <c r="AS31" s="12"/>
      <c r="AT31" s="18">
        <v>1</v>
      </c>
      <c r="AU31" s="17"/>
      <c r="AV31" s="11">
        <v>6</v>
      </c>
      <c r="AW31" s="12">
        <v>7</v>
      </c>
      <c r="AX31" s="18"/>
      <c r="AY31" s="17"/>
      <c r="AZ31" s="11">
        <v>7</v>
      </c>
      <c r="BA31" s="12">
        <v>8</v>
      </c>
      <c r="BB31" s="18"/>
      <c r="BC31" s="17">
        <v>1</v>
      </c>
    </row>
    <row r="32" spans="1:56" x14ac:dyDescent="0.25">
      <c r="A32" s="1" t="s">
        <v>30</v>
      </c>
      <c r="B32" s="1" t="s">
        <v>121</v>
      </c>
      <c r="C32" s="11">
        <f t="shared" si="0"/>
        <v>5</v>
      </c>
      <c r="D32" s="12">
        <f t="shared" si="1"/>
        <v>8</v>
      </c>
      <c r="E32" s="18">
        <f t="shared" si="3"/>
        <v>0</v>
      </c>
      <c r="F32" s="10">
        <f t="shared" si="4"/>
        <v>2</v>
      </c>
      <c r="G32" s="20">
        <f t="shared" si="5"/>
        <v>1</v>
      </c>
      <c r="H32" s="9"/>
      <c r="I32" s="12"/>
      <c r="J32" s="18"/>
      <c r="K32" s="17"/>
      <c r="L32" s="11"/>
      <c r="M32" s="12"/>
      <c r="N32" s="18"/>
      <c r="O32" s="17"/>
      <c r="P32" s="11"/>
      <c r="Q32" s="12"/>
      <c r="R32" s="18"/>
      <c r="S32" s="17"/>
      <c r="T32" s="11"/>
      <c r="U32" s="12"/>
      <c r="V32" s="18"/>
      <c r="W32" s="10"/>
      <c r="X32" s="11"/>
      <c r="Y32" s="12"/>
      <c r="Z32" s="18"/>
      <c r="AA32" s="17"/>
      <c r="AB32" s="11"/>
      <c r="AC32" s="12"/>
      <c r="AD32" s="18"/>
      <c r="AE32" s="17"/>
      <c r="AF32" s="11"/>
      <c r="AG32" s="12">
        <v>3</v>
      </c>
      <c r="AH32" s="18"/>
      <c r="AI32" s="17"/>
      <c r="AJ32" s="11">
        <v>3</v>
      </c>
      <c r="AK32" s="12">
        <v>1</v>
      </c>
      <c r="AL32" s="18"/>
      <c r="AM32" s="17"/>
      <c r="AN32" s="11">
        <v>1</v>
      </c>
      <c r="AO32" s="12"/>
      <c r="AP32" s="18"/>
      <c r="AQ32" s="17"/>
      <c r="AR32" s="11"/>
      <c r="AS32" s="12">
        <v>1</v>
      </c>
      <c r="AT32" s="18"/>
      <c r="AU32" s="17"/>
      <c r="AV32" s="11">
        <v>1</v>
      </c>
      <c r="AW32" s="12">
        <v>2</v>
      </c>
      <c r="AX32" s="18"/>
      <c r="AY32" s="17">
        <v>2</v>
      </c>
      <c r="AZ32" s="11"/>
      <c r="BA32" s="12">
        <v>1</v>
      </c>
      <c r="BB32" s="18"/>
      <c r="BC32" s="17"/>
    </row>
    <row r="33" spans="1:55" x14ac:dyDescent="0.25">
      <c r="A33" s="1" t="s">
        <v>31</v>
      </c>
      <c r="B33" s="1" t="s">
        <v>122</v>
      </c>
      <c r="C33" s="11">
        <f t="shared" si="0"/>
        <v>28</v>
      </c>
      <c r="D33" s="12">
        <f t="shared" si="1"/>
        <v>38</v>
      </c>
      <c r="E33" s="18">
        <f t="shared" si="3"/>
        <v>1</v>
      </c>
      <c r="F33" s="10">
        <f t="shared" si="4"/>
        <v>8</v>
      </c>
      <c r="G33" s="20">
        <f t="shared" si="5"/>
        <v>2</v>
      </c>
      <c r="H33" s="9"/>
      <c r="I33" s="21"/>
      <c r="J33" s="18"/>
      <c r="K33" s="17"/>
      <c r="L33" s="11"/>
      <c r="M33" s="12"/>
      <c r="N33" s="18"/>
      <c r="O33" s="17"/>
      <c r="P33" s="11"/>
      <c r="Q33" s="12">
        <v>1</v>
      </c>
      <c r="R33" s="18"/>
      <c r="S33" s="17"/>
      <c r="T33" s="11">
        <v>3</v>
      </c>
      <c r="U33" s="12"/>
      <c r="V33" s="18"/>
      <c r="W33" s="10"/>
      <c r="X33" s="11"/>
      <c r="Y33" s="12">
        <v>10</v>
      </c>
      <c r="Z33" s="18"/>
      <c r="AA33" s="17">
        <v>1</v>
      </c>
      <c r="AB33" s="11">
        <v>6</v>
      </c>
      <c r="AC33" s="12"/>
      <c r="AD33" s="18"/>
      <c r="AE33" s="17">
        <v>3</v>
      </c>
      <c r="AF33" s="11">
        <v>1</v>
      </c>
      <c r="AG33" s="12">
        <v>10</v>
      </c>
      <c r="AH33" s="18"/>
      <c r="AI33" s="17"/>
      <c r="AJ33" s="11">
        <v>6</v>
      </c>
      <c r="AK33" s="12">
        <v>2</v>
      </c>
      <c r="AL33" s="18"/>
      <c r="AM33" s="17">
        <v>2</v>
      </c>
      <c r="AN33" s="33">
        <v>5</v>
      </c>
      <c r="AO33" s="12">
        <v>9</v>
      </c>
      <c r="AP33" s="18"/>
      <c r="AQ33" s="17"/>
      <c r="AR33" s="11">
        <v>5</v>
      </c>
      <c r="AS33" s="12">
        <v>2</v>
      </c>
      <c r="AT33" s="18"/>
      <c r="AU33" s="17">
        <v>2</v>
      </c>
      <c r="AV33" s="11">
        <v>1</v>
      </c>
      <c r="AW33" s="12">
        <v>2</v>
      </c>
      <c r="AX33" s="18"/>
      <c r="AY33" s="17"/>
      <c r="AZ33" s="11">
        <v>1</v>
      </c>
      <c r="BA33" s="12">
        <v>2</v>
      </c>
      <c r="BB33" s="18">
        <v>1</v>
      </c>
      <c r="BC33" s="17"/>
    </row>
    <row r="34" spans="1:55" x14ac:dyDescent="0.25">
      <c r="A34" s="1" t="s">
        <v>32</v>
      </c>
      <c r="B34" s="1" t="s">
        <v>123</v>
      </c>
      <c r="C34" s="11">
        <f t="shared" si="0"/>
        <v>31</v>
      </c>
      <c r="D34" s="12">
        <f t="shared" si="1"/>
        <v>31</v>
      </c>
      <c r="E34" s="18">
        <f t="shared" si="3"/>
        <v>1</v>
      </c>
      <c r="F34" s="10">
        <f t="shared" si="4"/>
        <v>0</v>
      </c>
      <c r="G34" s="20">
        <f t="shared" si="5"/>
        <v>0</v>
      </c>
      <c r="H34" s="9"/>
      <c r="I34" s="12"/>
      <c r="J34" s="18"/>
      <c r="K34" s="17"/>
      <c r="L34" s="11"/>
      <c r="M34" s="12"/>
      <c r="N34" s="18"/>
      <c r="O34" s="17"/>
      <c r="P34" s="11"/>
      <c r="Q34" s="12"/>
      <c r="R34" s="18"/>
      <c r="S34" s="17"/>
      <c r="T34" s="11"/>
      <c r="U34" s="12"/>
      <c r="V34" s="18"/>
      <c r="W34" s="10"/>
      <c r="X34" s="24">
        <v>3</v>
      </c>
      <c r="Y34" s="12">
        <v>3</v>
      </c>
      <c r="Z34" s="18"/>
      <c r="AA34" s="17"/>
      <c r="AB34" s="11"/>
      <c r="AC34" s="12"/>
      <c r="AD34" s="18"/>
      <c r="AE34" s="17"/>
      <c r="AF34" s="11">
        <v>1</v>
      </c>
      <c r="AG34" s="12">
        <v>2</v>
      </c>
      <c r="AH34" s="18"/>
      <c r="AI34" s="17"/>
      <c r="AJ34" s="11">
        <v>24</v>
      </c>
      <c r="AK34" s="12">
        <v>24</v>
      </c>
      <c r="AL34" s="18"/>
      <c r="AM34" s="17"/>
      <c r="AN34" s="11">
        <v>1</v>
      </c>
      <c r="AO34" s="12"/>
      <c r="AP34" s="18">
        <v>1</v>
      </c>
      <c r="AQ34" s="17"/>
      <c r="AR34" s="24">
        <v>1</v>
      </c>
      <c r="AS34" s="12">
        <v>1</v>
      </c>
      <c r="AT34" s="18"/>
      <c r="AU34" s="17"/>
      <c r="AV34" s="11"/>
      <c r="AW34" s="12"/>
      <c r="AX34" s="18"/>
      <c r="AY34" s="17"/>
      <c r="AZ34" s="11">
        <v>1</v>
      </c>
      <c r="BA34" s="12">
        <v>1</v>
      </c>
      <c r="BB34" s="18"/>
      <c r="BC34" s="17"/>
    </row>
    <row r="35" spans="1:55" x14ac:dyDescent="0.25">
      <c r="A35" s="1" t="s">
        <v>33</v>
      </c>
      <c r="B35" s="1" t="s">
        <v>124</v>
      </c>
      <c r="C35" s="11">
        <f t="shared" si="0"/>
        <v>34</v>
      </c>
      <c r="D35" s="12">
        <f t="shared" si="1"/>
        <v>39</v>
      </c>
      <c r="E35" s="18">
        <f t="shared" si="3"/>
        <v>5</v>
      </c>
      <c r="F35" s="10">
        <f t="shared" si="4"/>
        <v>5</v>
      </c>
      <c r="G35" s="20">
        <f t="shared" si="5"/>
        <v>0</v>
      </c>
      <c r="H35" s="9"/>
      <c r="I35" s="12"/>
      <c r="J35" s="18"/>
      <c r="K35" s="17"/>
      <c r="L35" s="11"/>
      <c r="M35" s="12">
        <v>13</v>
      </c>
      <c r="N35" s="18"/>
      <c r="O35" s="17"/>
      <c r="P35" s="11">
        <v>14</v>
      </c>
      <c r="Q35" s="12">
        <v>2</v>
      </c>
      <c r="R35" s="18"/>
      <c r="S35" s="17"/>
      <c r="T35" s="11">
        <v>2</v>
      </c>
      <c r="U35" s="12">
        <v>7</v>
      </c>
      <c r="V35" s="18"/>
      <c r="W35" s="10"/>
      <c r="X35" s="11">
        <v>7</v>
      </c>
      <c r="Y35" s="12">
        <v>2</v>
      </c>
      <c r="Z35" s="18"/>
      <c r="AA35" s="17">
        <v>2</v>
      </c>
      <c r="AB35" s="11"/>
      <c r="AC35" s="12">
        <v>2</v>
      </c>
      <c r="AD35" s="18"/>
      <c r="AE35" s="17"/>
      <c r="AF35" s="11">
        <v>1</v>
      </c>
      <c r="AG35" s="12"/>
      <c r="AH35" s="18"/>
      <c r="AI35" s="17">
        <v>2</v>
      </c>
      <c r="AJ35" s="11">
        <v>6</v>
      </c>
      <c r="AK35" s="12">
        <v>8</v>
      </c>
      <c r="AL35" s="18">
        <v>1</v>
      </c>
      <c r="AM35" s="17"/>
      <c r="AN35" s="11">
        <v>2</v>
      </c>
      <c r="AO35" s="12">
        <v>1</v>
      </c>
      <c r="AP35" s="18">
        <v>1</v>
      </c>
      <c r="AQ35" s="17">
        <v>1</v>
      </c>
      <c r="AR35" s="11"/>
      <c r="AS35" s="12">
        <v>1</v>
      </c>
      <c r="AT35" s="18">
        <v>3</v>
      </c>
      <c r="AU35" s="17"/>
      <c r="AV35" s="11"/>
      <c r="AW35" s="12"/>
      <c r="AX35" s="18"/>
      <c r="AY35" s="17"/>
      <c r="AZ35" s="11">
        <v>2</v>
      </c>
      <c r="BA35" s="12">
        <v>3</v>
      </c>
      <c r="BB35" s="18"/>
      <c r="BC35" s="17"/>
    </row>
    <row r="36" spans="1:55" x14ac:dyDescent="0.25">
      <c r="A36" s="1" t="s">
        <v>34</v>
      </c>
      <c r="B36" s="1" t="s">
        <v>125</v>
      </c>
      <c r="C36" s="11">
        <f t="shared" si="0"/>
        <v>0</v>
      </c>
      <c r="D36" s="12">
        <f t="shared" si="1"/>
        <v>0</v>
      </c>
      <c r="E36" s="18">
        <f t="shared" si="3"/>
        <v>2</v>
      </c>
      <c r="F36" s="10">
        <f t="shared" si="4"/>
        <v>0</v>
      </c>
      <c r="G36" s="20">
        <f t="shared" si="5"/>
        <v>0</v>
      </c>
      <c r="H36" s="9"/>
      <c r="I36" s="12"/>
      <c r="J36" s="18"/>
      <c r="K36" s="17"/>
      <c r="L36" s="11"/>
      <c r="M36" s="12"/>
      <c r="N36" s="18"/>
      <c r="O36" s="17"/>
      <c r="P36" s="11"/>
      <c r="Q36" s="12"/>
      <c r="R36" s="18"/>
      <c r="S36" s="17"/>
      <c r="T36" s="11"/>
      <c r="U36" s="12"/>
      <c r="V36" s="18"/>
      <c r="W36" s="10"/>
      <c r="X36" s="11"/>
      <c r="Y36" s="12"/>
      <c r="Z36" s="18"/>
      <c r="AA36" s="17"/>
      <c r="AB36" s="11"/>
      <c r="AC36" s="12"/>
      <c r="AD36" s="18"/>
      <c r="AE36" s="17"/>
      <c r="AF36" s="11"/>
      <c r="AG36" s="12"/>
      <c r="AH36" s="18"/>
      <c r="AI36" s="17"/>
      <c r="AJ36" s="11"/>
      <c r="AK36" s="12"/>
      <c r="AL36" s="18">
        <v>1</v>
      </c>
      <c r="AM36" s="17"/>
      <c r="AN36" s="11"/>
      <c r="AO36" s="12"/>
      <c r="AP36" s="18">
        <v>1</v>
      </c>
      <c r="AQ36" s="17"/>
      <c r="AR36" s="11"/>
      <c r="AS36" s="12"/>
      <c r="AT36" s="18"/>
      <c r="AU36" s="17"/>
      <c r="AV36" s="11"/>
      <c r="AW36" s="12"/>
      <c r="AX36" s="18"/>
      <c r="AY36" s="17"/>
      <c r="AZ36" s="11"/>
      <c r="BA36" s="12"/>
      <c r="BB36" s="18"/>
      <c r="BC36" s="17"/>
    </row>
    <row r="37" spans="1:55" x14ac:dyDescent="0.25">
      <c r="A37" s="1" t="s">
        <v>35</v>
      </c>
      <c r="B37" s="1" t="s">
        <v>126</v>
      </c>
      <c r="C37" s="11">
        <f t="shared" ref="C37:C68" si="6">SUM(H37,L37,P37,T37,X37,AB37,AF37,AJ37,AN37,AR37,AV37,AZ37)</f>
        <v>8</v>
      </c>
      <c r="D37" s="12">
        <f t="shared" ref="D37:D68" si="7">SUM(I37,M37,Q37,U37,Y37,AC37,AG37,AK37,AO37,AS37,AW37,BA37)</f>
        <v>9</v>
      </c>
      <c r="E37" s="18">
        <f t="shared" si="3"/>
        <v>6</v>
      </c>
      <c r="F37" s="10">
        <f t="shared" si="4"/>
        <v>1</v>
      </c>
      <c r="G37" s="20">
        <f t="shared" si="5"/>
        <v>0</v>
      </c>
      <c r="H37" s="9"/>
      <c r="I37" s="12"/>
      <c r="J37" s="18"/>
      <c r="K37" s="17"/>
      <c r="L37" s="11"/>
      <c r="M37" s="12"/>
      <c r="N37" s="18"/>
      <c r="O37" s="17"/>
      <c r="P37" s="11">
        <v>1</v>
      </c>
      <c r="Q37" s="12">
        <v>2</v>
      </c>
      <c r="R37" s="18"/>
      <c r="S37" s="17"/>
      <c r="T37" s="11">
        <v>1</v>
      </c>
      <c r="U37" s="12"/>
      <c r="V37" s="18"/>
      <c r="W37" s="10"/>
      <c r="X37" s="11"/>
      <c r="Y37" s="12"/>
      <c r="Z37" s="18"/>
      <c r="AA37" s="17"/>
      <c r="AB37" s="11"/>
      <c r="AC37" s="12"/>
      <c r="AD37" s="18"/>
      <c r="AE37" s="17"/>
      <c r="AF37" s="11">
        <v>1</v>
      </c>
      <c r="AG37" s="12">
        <v>1</v>
      </c>
      <c r="AH37" s="18"/>
      <c r="AI37" s="17"/>
      <c r="AJ37" s="11"/>
      <c r="AK37" s="12"/>
      <c r="AL37" s="18">
        <v>2</v>
      </c>
      <c r="AM37" s="17"/>
      <c r="AN37" s="11">
        <v>1</v>
      </c>
      <c r="AO37" s="12">
        <v>1</v>
      </c>
      <c r="AP37" s="18"/>
      <c r="AQ37" s="17"/>
      <c r="AR37" s="11">
        <v>1</v>
      </c>
      <c r="AS37" s="12">
        <v>1</v>
      </c>
      <c r="AT37" s="18"/>
      <c r="AU37" s="17"/>
      <c r="AV37" s="11">
        <v>1</v>
      </c>
      <c r="AW37" s="12">
        <v>3</v>
      </c>
      <c r="AX37" s="18">
        <v>2</v>
      </c>
      <c r="AY37" s="17"/>
      <c r="AZ37" s="11">
        <v>2</v>
      </c>
      <c r="BA37" s="12">
        <v>1</v>
      </c>
      <c r="BB37" s="18">
        <v>2</v>
      </c>
      <c r="BC37" s="17">
        <v>1</v>
      </c>
    </row>
    <row r="38" spans="1:55" x14ac:dyDescent="0.25">
      <c r="A38" s="1" t="s">
        <v>36</v>
      </c>
      <c r="B38" s="1" t="s">
        <v>127</v>
      </c>
      <c r="C38" s="11">
        <f t="shared" si="6"/>
        <v>30</v>
      </c>
      <c r="D38" s="12">
        <f t="shared" si="7"/>
        <v>33</v>
      </c>
      <c r="E38" s="18">
        <f t="shared" si="3"/>
        <v>6</v>
      </c>
      <c r="F38" s="10">
        <f t="shared" si="4"/>
        <v>3</v>
      </c>
      <c r="G38" s="20">
        <f t="shared" si="5"/>
        <v>0</v>
      </c>
      <c r="H38" s="9"/>
      <c r="I38" s="12"/>
      <c r="J38" s="18"/>
      <c r="K38" s="17"/>
      <c r="L38" s="11"/>
      <c r="M38" s="12"/>
      <c r="N38" s="18"/>
      <c r="O38" s="17"/>
      <c r="P38" s="11">
        <v>5</v>
      </c>
      <c r="Q38" s="12">
        <v>5</v>
      </c>
      <c r="R38" s="18"/>
      <c r="S38" s="17"/>
      <c r="T38" s="11"/>
      <c r="U38" s="12">
        <v>1</v>
      </c>
      <c r="V38" s="18"/>
      <c r="W38" s="10"/>
      <c r="X38" s="11"/>
      <c r="Y38" s="12"/>
      <c r="Z38" s="18"/>
      <c r="AA38" s="17"/>
      <c r="AB38" s="11"/>
      <c r="AC38" s="12">
        <v>2</v>
      </c>
      <c r="AD38" s="18"/>
      <c r="AE38" s="17"/>
      <c r="AF38" s="11">
        <v>3</v>
      </c>
      <c r="AG38" s="12">
        <v>2</v>
      </c>
      <c r="AH38" s="18"/>
      <c r="AI38" s="17"/>
      <c r="AJ38" s="11">
        <v>2</v>
      </c>
      <c r="AK38" s="12">
        <v>5</v>
      </c>
      <c r="AL38" s="18">
        <v>2</v>
      </c>
      <c r="AM38" s="17"/>
      <c r="AN38" s="17">
        <v>7</v>
      </c>
      <c r="AO38" s="12">
        <v>3</v>
      </c>
      <c r="AP38" s="18">
        <v>2</v>
      </c>
      <c r="AQ38" s="17"/>
      <c r="AR38" s="11">
        <v>11</v>
      </c>
      <c r="AS38" s="12">
        <v>13</v>
      </c>
      <c r="AT38" s="18">
        <v>2</v>
      </c>
      <c r="AU38" s="17">
        <v>3</v>
      </c>
      <c r="AV38" s="11">
        <v>1</v>
      </c>
      <c r="AW38" s="12">
        <v>2</v>
      </c>
      <c r="AX38" s="18"/>
      <c r="AY38" s="17"/>
      <c r="AZ38" s="11">
        <v>1</v>
      </c>
      <c r="BA38" s="12"/>
      <c r="BB38" s="18"/>
      <c r="BC38" s="17"/>
    </row>
    <row r="39" spans="1:55" x14ac:dyDescent="0.25">
      <c r="A39" s="1" t="s">
        <v>37</v>
      </c>
      <c r="B39" s="1" t="s">
        <v>128</v>
      </c>
      <c r="C39" s="11">
        <f t="shared" si="6"/>
        <v>20</v>
      </c>
      <c r="D39" s="12">
        <f t="shared" si="7"/>
        <v>24</v>
      </c>
      <c r="E39" s="18">
        <f t="shared" si="3"/>
        <v>7</v>
      </c>
      <c r="F39" s="10">
        <f t="shared" si="4"/>
        <v>3</v>
      </c>
      <c r="G39" s="20">
        <f t="shared" si="5"/>
        <v>1</v>
      </c>
      <c r="H39" s="9"/>
      <c r="I39" s="12"/>
      <c r="J39" s="18"/>
      <c r="K39" s="17"/>
      <c r="L39" s="11"/>
      <c r="M39" s="12"/>
      <c r="N39" s="18"/>
      <c r="O39" s="17"/>
      <c r="P39" s="11"/>
      <c r="Q39" s="12"/>
      <c r="R39" s="18"/>
      <c r="S39" s="17"/>
      <c r="T39" s="11"/>
      <c r="U39" s="12"/>
      <c r="V39" s="18"/>
      <c r="W39" s="10"/>
      <c r="X39" s="11"/>
      <c r="Y39" s="12"/>
      <c r="Z39" s="18"/>
      <c r="AA39" s="17"/>
      <c r="AB39" s="11"/>
      <c r="AC39" s="12"/>
      <c r="AD39" s="18"/>
      <c r="AE39" s="17"/>
      <c r="AF39" s="11"/>
      <c r="AG39" s="12">
        <v>2</v>
      </c>
      <c r="AH39" s="18"/>
      <c r="AI39" s="17"/>
      <c r="AJ39" s="11">
        <v>3</v>
      </c>
      <c r="AK39" s="12">
        <v>1</v>
      </c>
      <c r="AL39" s="18">
        <v>3</v>
      </c>
      <c r="AM39" s="17"/>
      <c r="AN39" s="11">
        <v>1</v>
      </c>
      <c r="AO39" s="12">
        <v>1</v>
      </c>
      <c r="AP39" s="18"/>
      <c r="AQ39" s="17"/>
      <c r="AR39" s="11"/>
      <c r="AS39" s="12"/>
      <c r="AT39" s="18">
        <v>1</v>
      </c>
      <c r="AU39" s="17"/>
      <c r="AV39" s="11">
        <v>7</v>
      </c>
      <c r="AW39" s="12">
        <v>15</v>
      </c>
      <c r="AX39" s="18">
        <v>3</v>
      </c>
      <c r="AY39" s="17">
        <v>1</v>
      </c>
      <c r="AZ39" s="11">
        <v>9</v>
      </c>
      <c r="BA39" s="21">
        <v>5</v>
      </c>
      <c r="BB39" s="18"/>
      <c r="BC39" s="17">
        <v>2</v>
      </c>
    </row>
    <row r="40" spans="1:55" x14ac:dyDescent="0.25">
      <c r="A40" s="1" t="s">
        <v>38</v>
      </c>
      <c r="B40" s="1" t="s">
        <v>129</v>
      </c>
      <c r="C40" s="11">
        <f t="shared" si="6"/>
        <v>24</v>
      </c>
      <c r="D40" s="12">
        <f t="shared" si="7"/>
        <v>29</v>
      </c>
      <c r="E40" s="18">
        <f t="shared" si="3"/>
        <v>2</v>
      </c>
      <c r="F40" s="10">
        <f t="shared" si="4"/>
        <v>5</v>
      </c>
      <c r="G40" s="20">
        <f t="shared" si="5"/>
        <v>0</v>
      </c>
      <c r="H40" s="17">
        <v>2</v>
      </c>
      <c r="I40" s="12">
        <v>2</v>
      </c>
      <c r="J40" s="18"/>
      <c r="K40" s="17"/>
      <c r="L40" s="11"/>
      <c r="M40" s="12"/>
      <c r="N40" s="18"/>
      <c r="O40" s="17"/>
      <c r="P40" s="11"/>
      <c r="Q40" s="12"/>
      <c r="R40" s="18"/>
      <c r="S40" s="17"/>
      <c r="T40" s="17">
        <v>1</v>
      </c>
      <c r="U40" s="12">
        <v>1</v>
      </c>
      <c r="V40" s="18"/>
      <c r="W40" s="10"/>
      <c r="X40" s="11"/>
      <c r="Y40" s="12">
        <v>2</v>
      </c>
      <c r="Z40" s="18"/>
      <c r="AA40" s="17"/>
      <c r="AB40" s="11">
        <v>1</v>
      </c>
      <c r="AC40" s="12">
        <v>11</v>
      </c>
      <c r="AD40" s="18"/>
      <c r="AE40" s="17"/>
      <c r="AF40" s="11">
        <v>7</v>
      </c>
      <c r="AG40" s="12">
        <v>2</v>
      </c>
      <c r="AH40" s="18"/>
      <c r="AI40" s="17">
        <v>2</v>
      </c>
      <c r="AJ40" s="17">
        <v>2</v>
      </c>
      <c r="AK40" s="12">
        <v>1</v>
      </c>
      <c r="AL40" s="18">
        <v>2</v>
      </c>
      <c r="AM40" s="17">
        <v>3</v>
      </c>
      <c r="AN40" s="11"/>
      <c r="AO40" s="12"/>
      <c r="AP40" s="18"/>
      <c r="AQ40" s="17"/>
      <c r="AR40" s="11">
        <v>4</v>
      </c>
      <c r="AS40" s="12">
        <v>5</v>
      </c>
      <c r="AT40" s="18"/>
      <c r="AU40" s="17"/>
      <c r="AV40" s="11">
        <v>5</v>
      </c>
      <c r="AW40" s="12">
        <v>4</v>
      </c>
      <c r="AX40" s="18"/>
      <c r="AY40" s="17"/>
      <c r="AZ40" s="11">
        <v>2</v>
      </c>
      <c r="BA40" s="12">
        <v>1</v>
      </c>
      <c r="BB40" s="18"/>
      <c r="BC40" s="17"/>
    </row>
    <row r="41" spans="1:55" x14ac:dyDescent="0.25">
      <c r="A41" s="1" t="s">
        <v>39</v>
      </c>
      <c r="B41" s="1" t="s">
        <v>130</v>
      </c>
      <c r="C41" s="11">
        <f t="shared" si="6"/>
        <v>10</v>
      </c>
      <c r="D41" s="12">
        <f t="shared" si="7"/>
        <v>10</v>
      </c>
      <c r="E41" s="18">
        <f t="shared" si="3"/>
        <v>0</v>
      </c>
      <c r="F41" s="10">
        <f t="shared" si="4"/>
        <v>0</v>
      </c>
      <c r="G41" s="20">
        <f t="shared" si="5"/>
        <v>0</v>
      </c>
      <c r="H41" s="9"/>
      <c r="I41" s="12"/>
      <c r="J41" s="18"/>
      <c r="K41" s="17"/>
      <c r="L41" s="11"/>
      <c r="M41" s="12"/>
      <c r="N41" s="18"/>
      <c r="O41" s="17"/>
      <c r="P41" s="11"/>
      <c r="Q41" s="12"/>
      <c r="R41" s="18"/>
      <c r="S41" s="17"/>
      <c r="T41" s="11"/>
      <c r="U41" s="12"/>
      <c r="V41" s="18"/>
      <c r="W41" s="10"/>
      <c r="X41" s="11"/>
      <c r="Y41" s="12"/>
      <c r="Z41" s="18"/>
      <c r="AA41" s="17"/>
      <c r="AB41" s="11"/>
      <c r="AC41" s="12"/>
      <c r="AD41" s="18"/>
      <c r="AE41" s="17"/>
      <c r="AF41" s="11">
        <v>2</v>
      </c>
      <c r="AG41" s="12">
        <v>2</v>
      </c>
      <c r="AH41" s="18"/>
      <c r="AI41" s="17"/>
      <c r="AJ41" s="11"/>
      <c r="AK41" s="12"/>
      <c r="AL41" s="18"/>
      <c r="AM41" s="17"/>
      <c r="AN41" s="11">
        <v>5</v>
      </c>
      <c r="AO41" s="12">
        <v>6</v>
      </c>
      <c r="AP41" s="18"/>
      <c r="AQ41" s="17"/>
      <c r="AR41" s="11">
        <v>1</v>
      </c>
      <c r="AS41" s="12">
        <v>1</v>
      </c>
      <c r="AT41" s="18"/>
      <c r="AU41" s="17"/>
      <c r="AV41" s="11">
        <v>2</v>
      </c>
      <c r="AW41" s="12">
        <v>1</v>
      </c>
      <c r="AX41" s="18"/>
      <c r="AY41" s="17"/>
      <c r="AZ41" s="11"/>
      <c r="BA41" s="12"/>
      <c r="BB41" s="18"/>
      <c r="BC41" s="17"/>
    </row>
    <row r="42" spans="1:55" x14ac:dyDescent="0.25">
      <c r="A42" s="1" t="s">
        <v>40</v>
      </c>
      <c r="B42" s="1" t="s">
        <v>131</v>
      </c>
      <c r="C42" s="11">
        <f t="shared" si="6"/>
        <v>2</v>
      </c>
      <c r="D42" s="12">
        <f t="shared" si="7"/>
        <v>3</v>
      </c>
      <c r="E42" s="18">
        <f t="shared" si="3"/>
        <v>0</v>
      </c>
      <c r="F42" s="10">
        <f t="shared" si="4"/>
        <v>0</v>
      </c>
      <c r="G42" s="20">
        <f t="shared" si="5"/>
        <v>1</v>
      </c>
      <c r="H42" s="9"/>
      <c r="I42" s="12"/>
      <c r="J42" s="18"/>
      <c r="K42" s="17"/>
      <c r="L42" s="11"/>
      <c r="M42" s="12"/>
      <c r="N42" s="18"/>
      <c r="O42" s="17"/>
      <c r="P42" s="11"/>
      <c r="Q42" s="12"/>
      <c r="R42" s="18"/>
      <c r="S42" s="17"/>
      <c r="T42" s="11"/>
      <c r="U42" s="12"/>
      <c r="V42" s="18"/>
      <c r="W42" s="10"/>
      <c r="X42" s="11"/>
      <c r="Y42" s="12"/>
      <c r="Z42" s="18"/>
      <c r="AA42" s="17"/>
      <c r="AB42" s="11"/>
      <c r="AC42" s="12"/>
      <c r="AD42" s="18"/>
      <c r="AE42" s="17"/>
      <c r="AF42" s="11"/>
      <c r="AG42" s="12"/>
      <c r="AH42" s="18"/>
      <c r="AI42" s="17"/>
      <c r="AJ42" s="11">
        <v>1</v>
      </c>
      <c r="AK42" s="12">
        <v>1</v>
      </c>
      <c r="AL42" s="18"/>
      <c r="AM42" s="17"/>
      <c r="AN42" s="11">
        <v>1</v>
      </c>
      <c r="AO42" s="12">
        <v>1</v>
      </c>
      <c r="AP42" s="18"/>
      <c r="AQ42" s="17"/>
      <c r="AR42" s="11"/>
      <c r="AS42" s="12"/>
      <c r="AT42" s="18"/>
      <c r="AU42" s="17"/>
      <c r="AV42" s="11"/>
      <c r="AW42" s="12"/>
      <c r="AX42" s="18"/>
      <c r="AY42" s="17"/>
      <c r="AZ42" s="11"/>
      <c r="BA42" s="12">
        <v>1</v>
      </c>
      <c r="BB42" s="18"/>
      <c r="BC42" s="17"/>
    </row>
    <row r="43" spans="1:55" x14ac:dyDescent="0.25">
      <c r="A43" s="1" t="s">
        <v>41</v>
      </c>
      <c r="B43" s="1" t="s">
        <v>132</v>
      </c>
      <c r="C43" s="11">
        <f t="shared" si="6"/>
        <v>7</v>
      </c>
      <c r="D43" s="12">
        <f t="shared" si="7"/>
        <v>7</v>
      </c>
      <c r="E43" s="18">
        <f t="shared" si="3"/>
        <v>4</v>
      </c>
      <c r="F43" s="10">
        <f t="shared" si="4"/>
        <v>0</v>
      </c>
      <c r="G43" s="20">
        <f t="shared" si="5"/>
        <v>0</v>
      </c>
      <c r="H43" s="9"/>
      <c r="I43" s="12"/>
      <c r="J43" s="18"/>
      <c r="K43" s="17"/>
      <c r="L43" s="11"/>
      <c r="M43" s="12"/>
      <c r="N43" s="18"/>
      <c r="O43" s="17"/>
      <c r="P43" s="11"/>
      <c r="Q43" s="12"/>
      <c r="R43" s="18"/>
      <c r="S43" s="17"/>
      <c r="T43" s="11"/>
      <c r="U43" s="12"/>
      <c r="V43" s="18"/>
      <c r="W43" s="10"/>
      <c r="X43" s="11"/>
      <c r="Y43" s="12"/>
      <c r="Z43" s="18"/>
      <c r="AA43" s="17"/>
      <c r="AB43" s="11">
        <v>1</v>
      </c>
      <c r="AC43" s="12">
        <v>1</v>
      </c>
      <c r="AD43" s="18"/>
      <c r="AE43" s="17"/>
      <c r="AF43" s="11"/>
      <c r="AG43" s="12"/>
      <c r="AH43" s="18"/>
      <c r="AI43" s="17"/>
      <c r="AJ43" s="11">
        <v>1</v>
      </c>
      <c r="AK43" s="12">
        <v>2</v>
      </c>
      <c r="AL43" s="18"/>
      <c r="AM43" s="17"/>
      <c r="AN43" s="11">
        <v>2</v>
      </c>
      <c r="AO43" s="12">
        <v>2</v>
      </c>
      <c r="AP43" s="18">
        <v>1</v>
      </c>
      <c r="AQ43" s="17"/>
      <c r="AR43" s="11">
        <v>2</v>
      </c>
      <c r="AS43" s="12">
        <v>1</v>
      </c>
      <c r="AT43" s="18">
        <v>2</v>
      </c>
      <c r="AU43" s="17"/>
      <c r="AV43" s="11"/>
      <c r="AW43" s="12">
        <v>1</v>
      </c>
      <c r="AX43" s="18"/>
      <c r="AY43" s="17"/>
      <c r="AZ43" s="11">
        <v>1</v>
      </c>
      <c r="BA43" s="12"/>
      <c r="BB43" s="18">
        <v>1</v>
      </c>
      <c r="BC43" s="17"/>
    </row>
    <row r="44" spans="1:55" s="28" customFormat="1" x14ac:dyDescent="0.25">
      <c r="A44" s="26" t="s">
        <v>42</v>
      </c>
      <c r="B44" s="26" t="s">
        <v>133</v>
      </c>
      <c r="C44" s="20">
        <f t="shared" si="6"/>
        <v>3</v>
      </c>
      <c r="D44" s="20">
        <f t="shared" si="7"/>
        <v>3</v>
      </c>
      <c r="E44" s="20">
        <f t="shared" si="3"/>
        <v>2</v>
      </c>
      <c r="F44" s="27">
        <f t="shared" si="4"/>
        <v>0</v>
      </c>
      <c r="G44" s="20">
        <f t="shared" si="5"/>
        <v>0</v>
      </c>
      <c r="H44" s="26"/>
      <c r="I44" s="20"/>
      <c r="J44" s="20"/>
      <c r="K44" s="20"/>
      <c r="L44" s="20"/>
      <c r="M44" s="20"/>
      <c r="N44" s="20"/>
      <c r="O44" s="20"/>
      <c r="P44" s="20"/>
      <c r="Q44" s="20"/>
      <c r="R44" s="20"/>
      <c r="S44" s="20"/>
      <c r="T44" s="20"/>
      <c r="U44" s="20"/>
      <c r="V44" s="20"/>
      <c r="W44" s="27"/>
      <c r="X44" s="20"/>
      <c r="Y44" s="20"/>
      <c r="Z44" s="20"/>
      <c r="AA44" s="20"/>
      <c r="AB44" s="20"/>
      <c r="AC44" s="20">
        <v>1</v>
      </c>
      <c r="AD44" s="20"/>
      <c r="AE44" s="20"/>
      <c r="AF44" s="20">
        <v>3</v>
      </c>
      <c r="AG44" s="20">
        <v>2</v>
      </c>
      <c r="AH44" s="20"/>
      <c r="AI44" s="20"/>
      <c r="AJ44" s="20"/>
      <c r="AK44" s="20"/>
      <c r="AL44" s="20">
        <v>1</v>
      </c>
      <c r="AM44" s="20"/>
      <c r="AN44" s="20"/>
      <c r="AO44" s="20"/>
      <c r="AP44" s="20">
        <v>1</v>
      </c>
      <c r="AQ44" s="20"/>
      <c r="AR44" s="20"/>
      <c r="AS44" s="20"/>
      <c r="AT44" s="20"/>
      <c r="AU44" s="20"/>
      <c r="AV44" s="20"/>
      <c r="AW44" s="20"/>
      <c r="AX44" s="20"/>
      <c r="AY44" s="20"/>
      <c r="AZ44" s="20"/>
      <c r="BA44" s="20"/>
      <c r="BB44" s="20"/>
      <c r="BC44" s="20"/>
    </row>
    <row r="45" spans="1:55" x14ac:dyDescent="0.25">
      <c r="A45" s="1" t="s">
        <v>43</v>
      </c>
      <c r="B45" s="1" t="s">
        <v>134</v>
      </c>
      <c r="C45" s="11">
        <f t="shared" si="6"/>
        <v>41</v>
      </c>
      <c r="D45" s="12">
        <f t="shared" si="7"/>
        <v>52</v>
      </c>
      <c r="E45" s="18">
        <f t="shared" si="3"/>
        <v>7</v>
      </c>
      <c r="F45" s="10">
        <f t="shared" si="4"/>
        <v>11</v>
      </c>
      <c r="G45" s="20">
        <f t="shared" si="5"/>
        <v>0</v>
      </c>
      <c r="H45" s="9"/>
      <c r="I45" s="21">
        <v>13</v>
      </c>
      <c r="J45" s="18"/>
      <c r="K45" s="17"/>
      <c r="L45" s="11">
        <v>1</v>
      </c>
      <c r="M45" s="12"/>
      <c r="N45" s="18"/>
      <c r="O45" s="17"/>
      <c r="P45" s="11"/>
      <c r="Q45" s="12"/>
      <c r="R45" s="18"/>
      <c r="S45" s="17"/>
      <c r="T45" s="11"/>
      <c r="U45" s="12"/>
      <c r="V45" s="18"/>
      <c r="W45" s="10"/>
      <c r="X45" s="11"/>
      <c r="Y45" s="12">
        <v>1</v>
      </c>
      <c r="Z45" s="18"/>
      <c r="AA45" s="17"/>
      <c r="AB45" s="11"/>
      <c r="AC45" s="12"/>
      <c r="AD45" s="18"/>
      <c r="AE45" s="17"/>
      <c r="AF45" s="11">
        <v>12</v>
      </c>
      <c r="AG45" s="12">
        <v>4</v>
      </c>
      <c r="AH45" s="18">
        <v>1</v>
      </c>
      <c r="AI45" s="17">
        <v>1</v>
      </c>
      <c r="AJ45" s="11">
        <v>10</v>
      </c>
      <c r="AK45" s="12">
        <v>11</v>
      </c>
      <c r="AL45" s="18">
        <v>1</v>
      </c>
      <c r="AM45" s="17">
        <v>2</v>
      </c>
      <c r="AN45" s="17">
        <v>5</v>
      </c>
      <c r="AO45" s="12">
        <v>4</v>
      </c>
      <c r="AP45" s="18">
        <v>2</v>
      </c>
      <c r="AQ45" s="17"/>
      <c r="AR45" s="11">
        <v>6</v>
      </c>
      <c r="AS45" s="12">
        <v>12</v>
      </c>
      <c r="AT45" s="38">
        <v>2</v>
      </c>
      <c r="AU45" s="17">
        <v>1</v>
      </c>
      <c r="AV45" s="11">
        <v>6</v>
      </c>
      <c r="AW45" s="12">
        <v>4</v>
      </c>
      <c r="AX45" s="18"/>
      <c r="AY45" s="17">
        <v>5</v>
      </c>
      <c r="AZ45" s="11">
        <v>1</v>
      </c>
      <c r="BA45" s="12">
        <v>3</v>
      </c>
      <c r="BB45" s="18">
        <v>1</v>
      </c>
      <c r="BC45" s="17">
        <v>2</v>
      </c>
    </row>
    <row r="46" spans="1:55" x14ac:dyDescent="0.25">
      <c r="A46" s="1" t="s">
        <v>44</v>
      </c>
      <c r="B46" s="1" t="s">
        <v>135</v>
      </c>
      <c r="C46" s="11">
        <f t="shared" si="6"/>
        <v>33</v>
      </c>
      <c r="D46" s="12">
        <f t="shared" si="7"/>
        <v>39</v>
      </c>
      <c r="E46" s="18">
        <f t="shared" si="3"/>
        <v>1</v>
      </c>
      <c r="F46" s="10">
        <f t="shared" si="4"/>
        <v>6</v>
      </c>
      <c r="G46" s="20">
        <f t="shared" si="5"/>
        <v>0</v>
      </c>
      <c r="H46" s="11">
        <v>12</v>
      </c>
      <c r="I46" s="21">
        <v>14</v>
      </c>
      <c r="J46" s="18"/>
      <c r="K46" s="17">
        <v>2</v>
      </c>
      <c r="L46" s="11">
        <v>7</v>
      </c>
      <c r="M46" s="12">
        <v>11</v>
      </c>
      <c r="N46" s="18"/>
      <c r="O46" s="17"/>
      <c r="P46" s="11">
        <v>3</v>
      </c>
      <c r="Q46" s="12"/>
      <c r="R46" s="18"/>
      <c r="S46" s="17">
        <v>1</v>
      </c>
      <c r="T46" s="11">
        <v>5</v>
      </c>
      <c r="U46" s="12">
        <v>6</v>
      </c>
      <c r="V46" s="18"/>
      <c r="W46" s="10"/>
      <c r="X46" s="11"/>
      <c r="Y46" s="12"/>
      <c r="Z46" s="18"/>
      <c r="AA46" s="17"/>
      <c r="AB46" s="11"/>
      <c r="AC46" s="12"/>
      <c r="AD46" s="18"/>
      <c r="AE46" s="17"/>
      <c r="AF46" s="11"/>
      <c r="AG46" s="12"/>
      <c r="AH46" s="18"/>
      <c r="AI46" s="17"/>
      <c r="AJ46" s="11">
        <v>1</v>
      </c>
      <c r="AK46" s="12">
        <v>1</v>
      </c>
      <c r="AL46" s="18"/>
      <c r="AM46" s="17"/>
      <c r="AN46" s="11"/>
      <c r="AO46" s="12"/>
      <c r="AP46" s="18"/>
      <c r="AQ46" s="17"/>
      <c r="AR46" s="11"/>
      <c r="AS46" s="12">
        <v>1</v>
      </c>
      <c r="AT46" s="18">
        <v>1</v>
      </c>
      <c r="AU46" s="17"/>
      <c r="AV46" s="11">
        <v>3</v>
      </c>
      <c r="AW46" s="12">
        <v>4</v>
      </c>
      <c r="AX46" s="18"/>
      <c r="AY46" s="17">
        <v>1</v>
      </c>
      <c r="AZ46" s="11">
        <v>2</v>
      </c>
      <c r="BA46" s="12">
        <v>2</v>
      </c>
      <c r="BB46" s="18"/>
      <c r="BC46" s="17">
        <v>2</v>
      </c>
    </row>
    <row r="47" spans="1:55" x14ac:dyDescent="0.25">
      <c r="A47" s="1" t="s">
        <v>45</v>
      </c>
      <c r="B47" s="1" t="s">
        <v>136</v>
      </c>
      <c r="C47" s="11">
        <f t="shared" si="6"/>
        <v>13</v>
      </c>
      <c r="D47" s="12">
        <f t="shared" si="7"/>
        <v>14</v>
      </c>
      <c r="E47" s="18">
        <f t="shared" si="3"/>
        <v>7</v>
      </c>
      <c r="F47" s="10">
        <f t="shared" si="4"/>
        <v>1</v>
      </c>
      <c r="G47" s="20">
        <f t="shared" si="5"/>
        <v>0</v>
      </c>
      <c r="H47" s="9"/>
      <c r="I47" s="12"/>
      <c r="J47" s="18"/>
      <c r="K47" s="17"/>
      <c r="L47" s="11"/>
      <c r="M47" s="12"/>
      <c r="N47" s="18"/>
      <c r="O47" s="17"/>
      <c r="P47" s="11"/>
      <c r="Q47" s="12"/>
      <c r="R47" s="18"/>
      <c r="S47" s="17"/>
      <c r="T47" s="11"/>
      <c r="U47" s="12"/>
      <c r="V47" s="18"/>
      <c r="W47" s="10"/>
      <c r="X47" s="11"/>
      <c r="Y47" s="12">
        <v>5</v>
      </c>
      <c r="Z47" s="18"/>
      <c r="AA47" s="17"/>
      <c r="AB47" s="11">
        <v>6</v>
      </c>
      <c r="AC47" s="12">
        <v>1</v>
      </c>
      <c r="AD47" s="18"/>
      <c r="AE47" s="17"/>
      <c r="AF47" s="11">
        <v>2</v>
      </c>
      <c r="AG47" s="12">
        <v>4</v>
      </c>
      <c r="AH47" s="18"/>
      <c r="AI47" s="17"/>
      <c r="AJ47" s="11"/>
      <c r="AK47" s="12"/>
      <c r="AL47" s="18">
        <v>2</v>
      </c>
      <c r="AM47" s="17"/>
      <c r="AN47" s="11">
        <v>3</v>
      </c>
      <c r="AO47" s="12">
        <v>2</v>
      </c>
      <c r="AP47" s="18">
        <v>3</v>
      </c>
      <c r="AQ47" s="17"/>
      <c r="AR47" s="11"/>
      <c r="AS47" s="12"/>
      <c r="AT47" s="18"/>
      <c r="AU47" s="17">
        <v>1</v>
      </c>
      <c r="AV47" s="11">
        <v>2</v>
      </c>
      <c r="AW47" s="12">
        <v>2</v>
      </c>
      <c r="AX47" s="18">
        <v>2</v>
      </c>
      <c r="AY47" s="17"/>
      <c r="AZ47" s="11"/>
      <c r="BA47" s="12"/>
      <c r="BB47" s="18"/>
      <c r="BC47" s="17"/>
    </row>
    <row r="48" spans="1:55" x14ac:dyDescent="0.25">
      <c r="A48" s="1" t="s">
        <v>46</v>
      </c>
      <c r="B48" s="1" t="s">
        <v>137</v>
      </c>
      <c r="C48" s="11">
        <f t="shared" si="6"/>
        <v>8</v>
      </c>
      <c r="D48" s="12">
        <f t="shared" si="7"/>
        <v>10</v>
      </c>
      <c r="E48" s="18">
        <f t="shared" si="3"/>
        <v>5</v>
      </c>
      <c r="F48" s="10">
        <f t="shared" si="4"/>
        <v>1</v>
      </c>
      <c r="G48" s="20">
        <f t="shared" si="5"/>
        <v>1</v>
      </c>
      <c r="H48" s="9"/>
      <c r="I48" s="12"/>
      <c r="J48" s="18"/>
      <c r="K48" s="17"/>
      <c r="L48" s="11"/>
      <c r="M48" s="12"/>
      <c r="N48" s="18"/>
      <c r="O48" s="17"/>
      <c r="P48" s="11"/>
      <c r="Q48" s="12"/>
      <c r="R48" s="18"/>
      <c r="S48" s="17"/>
      <c r="T48" s="11"/>
      <c r="U48" s="12"/>
      <c r="V48" s="18"/>
      <c r="W48" s="10"/>
      <c r="X48" s="11">
        <v>1</v>
      </c>
      <c r="Y48" s="12">
        <v>1</v>
      </c>
      <c r="Z48" s="18"/>
      <c r="AA48" s="17"/>
      <c r="AB48" s="11"/>
      <c r="AC48" s="12"/>
      <c r="AD48" s="18"/>
      <c r="AE48" s="17"/>
      <c r="AF48" s="11"/>
      <c r="AG48" s="12"/>
      <c r="AH48" s="18"/>
      <c r="AI48" s="17"/>
      <c r="AJ48" s="11"/>
      <c r="AK48" s="12"/>
      <c r="AL48" s="18">
        <v>2</v>
      </c>
      <c r="AM48" s="17"/>
      <c r="AN48" s="11">
        <v>1</v>
      </c>
      <c r="AO48" s="12">
        <v>2</v>
      </c>
      <c r="AP48" s="18">
        <v>1</v>
      </c>
      <c r="AQ48" s="17"/>
      <c r="AR48" s="11">
        <v>1</v>
      </c>
      <c r="AS48" s="12"/>
      <c r="AT48" s="18">
        <v>1</v>
      </c>
      <c r="AU48" s="17"/>
      <c r="AV48" s="11">
        <v>2</v>
      </c>
      <c r="AW48" s="12">
        <v>3</v>
      </c>
      <c r="AX48" s="18"/>
      <c r="AY48" s="17"/>
      <c r="AZ48" s="11">
        <v>3</v>
      </c>
      <c r="BA48" s="12">
        <v>4</v>
      </c>
      <c r="BB48" s="18">
        <v>1</v>
      </c>
      <c r="BC48" s="17">
        <v>1</v>
      </c>
    </row>
    <row r="49" spans="1:55" s="28" customFormat="1" x14ac:dyDescent="0.25">
      <c r="A49" s="26" t="s">
        <v>47</v>
      </c>
      <c r="B49" s="26" t="s">
        <v>138</v>
      </c>
      <c r="C49" s="20">
        <f t="shared" si="6"/>
        <v>53</v>
      </c>
      <c r="D49" s="20">
        <f t="shared" si="7"/>
        <v>67</v>
      </c>
      <c r="E49" s="20">
        <f t="shared" si="3"/>
        <v>8</v>
      </c>
      <c r="F49" s="27">
        <f t="shared" si="4"/>
        <v>5</v>
      </c>
      <c r="G49" s="20">
        <f t="shared" si="5"/>
        <v>9</v>
      </c>
      <c r="H49" s="26"/>
      <c r="I49" s="20"/>
      <c r="J49" s="20"/>
      <c r="K49" s="20"/>
      <c r="L49" s="20"/>
      <c r="M49" s="20"/>
      <c r="N49" s="20"/>
      <c r="O49" s="20"/>
      <c r="P49" s="20">
        <v>1</v>
      </c>
      <c r="Q49" s="20">
        <v>1</v>
      </c>
      <c r="R49" s="20"/>
      <c r="S49" s="20"/>
      <c r="T49" s="20">
        <v>6</v>
      </c>
      <c r="U49" s="20">
        <v>19</v>
      </c>
      <c r="V49" s="20"/>
      <c r="W49" s="27"/>
      <c r="X49" s="20">
        <v>13</v>
      </c>
      <c r="Y49" s="20">
        <v>1</v>
      </c>
      <c r="Z49" s="20"/>
      <c r="AA49" s="20">
        <v>1</v>
      </c>
      <c r="AB49" s="20"/>
      <c r="AC49" s="29"/>
      <c r="AD49" s="20"/>
      <c r="AE49" s="20"/>
      <c r="AF49" s="20">
        <v>14</v>
      </c>
      <c r="AG49" s="20">
        <v>21</v>
      </c>
      <c r="AH49" s="20"/>
      <c r="AI49" s="20">
        <v>1</v>
      </c>
      <c r="AJ49" s="20">
        <v>3</v>
      </c>
      <c r="AK49" s="20">
        <v>1</v>
      </c>
      <c r="AL49" s="20">
        <v>2</v>
      </c>
      <c r="AM49" s="20">
        <v>1</v>
      </c>
      <c r="AN49" s="20">
        <v>3</v>
      </c>
      <c r="AO49" s="20">
        <v>3</v>
      </c>
      <c r="AP49" s="20">
        <v>1</v>
      </c>
      <c r="AQ49" s="20">
        <v>1</v>
      </c>
      <c r="AR49" s="20">
        <v>3</v>
      </c>
      <c r="AS49" s="37">
        <v>2</v>
      </c>
      <c r="AT49" s="20">
        <v>4</v>
      </c>
      <c r="AU49" s="20">
        <v>1</v>
      </c>
      <c r="AV49" s="20">
        <v>1</v>
      </c>
      <c r="AW49" s="20">
        <v>3</v>
      </c>
      <c r="AX49" s="20"/>
      <c r="AY49" s="20"/>
      <c r="AZ49" s="20">
        <v>9</v>
      </c>
      <c r="BA49" s="20">
        <v>16</v>
      </c>
      <c r="BB49" s="20">
        <v>1</v>
      </c>
      <c r="BC49" s="20"/>
    </row>
    <row r="50" spans="1:55" x14ac:dyDescent="0.25">
      <c r="A50" s="1" t="s">
        <v>48</v>
      </c>
      <c r="B50" s="1" t="s">
        <v>139</v>
      </c>
      <c r="C50" s="11">
        <f t="shared" si="6"/>
        <v>10</v>
      </c>
      <c r="D50" s="12">
        <f t="shared" si="7"/>
        <v>10</v>
      </c>
      <c r="E50" s="18">
        <f t="shared" si="3"/>
        <v>7</v>
      </c>
      <c r="F50" s="10">
        <f t="shared" si="4"/>
        <v>0</v>
      </c>
      <c r="G50" s="20">
        <f t="shared" si="5"/>
        <v>0</v>
      </c>
      <c r="H50" s="9"/>
      <c r="I50" s="12"/>
      <c r="J50" s="18"/>
      <c r="K50" s="17"/>
      <c r="L50" s="11"/>
      <c r="M50" s="12"/>
      <c r="N50" s="18"/>
      <c r="O50" s="17"/>
      <c r="P50" s="11">
        <v>3</v>
      </c>
      <c r="Q50" s="12">
        <v>4</v>
      </c>
      <c r="R50" s="18"/>
      <c r="S50" s="17"/>
      <c r="T50" s="11"/>
      <c r="U50" s="12">
        <v>1</v>
      </c>
      <c r="V50" s="18"/>
      <c r="W50" s="10"/>
      <c r="X50" s="11"/>
      <c r="Y50" s="12">
        <v>1</v>
      </c>
      <c r="Z50" s="18"/>
      <c r="AA50" s="17"/>
      <c r="AB50" s="11">
        <v>2</v>
      </c>
      <c r="AC50" s="12">
        <v>1</v>
      </c>
      <c r="AD50" s="18"/>
      <c r="AE50" s="17"/>
      <c r="AF50" s="11">
        <v>2</v>
      </c>
      <c r="AG50" s="12">
        <v>1</v>
      </c>
      <c r="AH50" s="18"/>
      <c r="AI50" s="17"/>
      <c r="AJ50" s="11">
        <v>1</v>
      </c>
      <c r="AK50" s="12">
        <v>1</v>
      </c>
      <c r="AL50" s="18">
        <v>3</v>
      </c>
      <c r="AM50" s="17"/>
      <c r="AN50" s="11">
        <v>2</v>
      </c>
      <c r="AO50" s="12">
        <v>1</v>
      </c>
      <c r="AP50" s="18"/>
      <c r="AQ50" s="17"/>
      <c r="AR50" s="11"/>
      <c r="AS50" s="12"/>
      <c r="AT50" s="18">
        <v>3</v>
      </c>
      <c r="AU50" s="17"/>
      <c r="AV50" s="11"/>
      <c r="AW50" s="12"/>
      <c r="AX50" s="18">
        <v>1</v>
      </c>
      <c r="AY50" s="17"/>
      <c r="AZ50" s="11"/>
      <c r="BA50" s="12"/>
      <c r="BB50" s="18"/>
      <c r="BC50" s="17"/>
    </row>
    <row r="51" spans="1:55" x14ac:dyDescent="0.25">
      <c r="A51" s="1" t="s">
        <v>49</v>
      </c>
      <c r="B51" s="1" t="s">
        <v>140</v>
      </c>
      <c r="C51" s="11">
        <f t="shared" si="6"/>
        <v>3</v>
      </c>
      <c r="D51" s="12">
        <f t="shared" si="7"/>
        <v>3</v>
      </c>
      <c r="E51" s="18">
        <f t="shared" si="3"/>
        <v>3</v>
      </c>
      <c r="F51" s="10">
        <f t="shared" si="4"/>
        <v>0</v>
      </c>
      <c r="G51" s="20">
        <f t="shared" si="5"/>
        <v>0</v>
      </c>
      <c r="H51" s="12">
        <v>1</v>
      </c>
      <c r="I51" s="12">
        <v>1</v>
      </c>
      <c r="J51" s="18"/>
      <c r="K51" s="17"/>
      <c r="L51" s="11"/>
      <c r="M51" s="12"/>
      <c r="N51" s="18"/>
      <c r="O51" s="17"/>
      <c r="P51" s="11"/>
      <c r="Q51" s="12"/>
      <c r="R51" s="18"/>
      <c r="S51" s="17"/>
      <c r="T51" s="11"/>
      <c r="U51" s="12"/>
      <c r="V51" s="18"/>
      <c r="W51" s="10"/>
      <c r="X51" s="11"/>
      <c r="Y51" s="12"/>
      <c r="Z51" s="18"/>
      <c r="AA51" s="17"/>
      <c r="AB51" s="11"/>
      <c r="AC51" s="12"/>
      <c r="AD51" s="18"/>
      <c r="AE51" s="17"/>
      <c r="AF51" s="11"/>
      <c r="AG51" s="12"/>
      <c r="AH51" s="18"/>
      <c r="AI51" s="17"/>
      <c r="AJ51" s="11">
        <v>2</v>
      </c>
      <c r="AK51" s="12">
        <v>2</v>
      </c>
      <c r="AL51" s="18">
        <v>1</v>
      </c>
      <c r="AM51" s="17"/>
      <c r="AN51" s="11"/>
      <c r="AO51" s="12"/>
      <c r="AP51" s="18">
        <v>1</v>
      </c>
      <c r="AQ51" s="17"/>
      <c r="AR51" s="11"/>
      <c r="AS51" s="12"/>
      <c r="AT51" s="18"/>
      <c r="AU51" s="17"/>
      <c r="AV51" s="11"/>
      <c r="AW51" s="12"/>
      <c r="AX51" s="18"/>
      <c r="AY51" s="17"/>
      <c r="AZ51" s="11"/>
      <c r="BA51" s="12"/>
      <c r="BB51" s="18">
        <v>1</v>
      </c>
      <c r="BC51" s="17"/>
    </row>
    <row r="52" spans="1:55" x14ac:dyDescent="0.25">
      <c r="A52" s="1" t="s">
        <v>50</v>
      </c>
      <c r="B52" s="1" t="s">
        <v>141</v>
      </c>
      <c r="C52" s="11">
        <f t="shared" si="6"/>
        <v>24</v>
      </c>
      <c r="D52" s="12">
        <f t="shared" si="7"/>
        <v>27</v>
      </c>
      <c r="E52" s="18">
        <f t="shared" si="3"/>
        <v>22</v>
      </c>
      <c r="F52" s="10">
        <f t="shared" si="4"/>
        <v>1</v>
      </c>
      <c r="G52" s="20">
        <f t="shared" si="5"/>
        <v>2</v>
      </c>
      <c r="H52" s="9"/>
      <c r="I52" s="12"/>
      <c r="J52" s="18"/>
      <c r="K52" s="17"/>
      <c r="L52" s="11"/>
      <c r="M52" s="12"/>
      <c r="N52" s="18"/>
      <c r="O52" s="17"/>
      <c r="P52" s="11">
        <v>2</v>
      </c>
      <c r="Q52" s="12">
        <v>2</v>
      </c>
      <c r="R52" s="18"/>
      <c r="S52" s="17"/>
      <c r="T52" s="11"/>
      <c r="U52" s="12"/>
      <c r="V52" s="18"/>
      <c r="W52" s="10"/>
      <c r="X52" s="11"/>
      <c r="Y52" s="12"/>
      <c r="Z52" s="18"/>
      <c r="AA52" s="17"/>
      <c r="AB52" s="11"/>
      <c r="AC52" s="12"/>
      <c r="AD52" s="18"/>
      <c r="AE52" s="17"/>
      <c r="AF52" s="11"/>
      <c r="AG52" s="12"/>
      <c r="AH52" s="18">
        <v>2</v>
      </c>
      <c r="AI52" s="17"/>
      <c r="AJ52" s="11">
        <v>9</v>
      </c>
      <c r="AK52" s="12">
        <v>10</v>
      </c>
      <c r="AL52" s="18">
        <v>4</v>
      </c>
      <c r="AM52" s="17"/>
      <c r="AN52" s="11">
        <v>8</v>
      </c>
      <c r="AO52" s="12">
        <v>8</v>
      </c>
      <c r="AP52" s="18">
        <v>7</v>
      </c>
      <c r="AQ52" s="17">
        <v>1</v>
      </c>
      <c r="AR52" s="11">
        <v>3</v>
      </c>
      <c r="AS52" s="12">
        <v>3</v>
      </c>
      <c r="AT52" s="18">
        <v>4</v>
      </c>
      <c r="AU52" s="17"/>
      <c r="AV52" s="11">
        <v>1</v>
      </c>
      <c r="AW52" s="12">
        <v>1</v>
      </c>
      <c r="AX52" s="18">
        <v>4</v>
      </c>
      <c r="AY52" s="17"/>
      <c r="AZ52" s="11">
        <v>1</v>
      </c>
      <c r="BA52" s="12">
        <v>3</v>
      </c>
      <c r="BB52" s="18">
        <v>1</v>
      </c>
      <c r="BC52" s="17"/>
    </row>
    <row r="53" spans="1:55" x14ac:dyDescent="0.25">
      <c r="A53" s="1" t="s">
        <v>51</v>
      </c>
      <c r="B53" s="1" t="s">
        <v>142</v>
      </c>
      <c r="C53" s="11">
        <f t="shared" si="6"/>
        <v>46</v>
      </c>
      <c r="D53" s="12">
        <f t="shared" si="7"/>
        <v>49</v>
      </c>
      <c r="E53" s="18">
        <f t="shared" si="3"/>
        <v>19</v>
      </c>
      <c r="F53" s="10">
        <f t="shared" si="4"/>
        <v>3</v>
      </c>
      <c r="G53" s="20">
        <f t="shared" si="5"/>
        <v>0</v>
      </c>
      <c r="H53" s="9"/>
      <c r="I53" s="12"/>
      <c r="J53" s="18"/>
      <c r="K53" s="17"/>
      <c r="L53" s="11">
        <v>2</v>
      </c>
      <c r="M53" s="12">
        <v>1</v>
      </c>
      <c r="N53" s="18"/>
      <c r="O53" s="17"/>
      <c r="P53" s="11">
        <v>4</v>
      </c>
      <c r="Q53" s="12">
        <v>4</v>
      </c>
      <c r="R53" s="18"/>
      <c r="S53" s="17"/>
      <c r="T53" s="11"/>
      <c r="U53" s="12"/>
      <c r="V53" s="18"/>
      <c r="W53" s="10"/>
      <c r="X53" s="11">
        <v>1</v>
      </c>
      <c r="Y53" s="12">
        <v>8</v>
      </c>
      <c r="Z53" s="18"/>
      <c r="AA53" s="17"/>
      <c r="AB53" s="11">
        <v>15</v>
      </c>
      <c r="AC53" s="12">
        <v>15</v>
      </c>
      <c r="AD53" s="18"/>
      <c r="AE53" s="17">
        <v>1</v>
      </c>
      <c r="AF53" s="11">
        <v>4</v>
      </c>
      <c r="AG53" s="12"/>
      <c r="AH53" s="18"/>
      <c r="AI53" s="17">
        <v>1</v>
      </c>
      <c r="AJ53" s="11">
        <v>7</v>
      </c>
      <c r="AK53" s="12">
        <v>11</v>
      </c>
      <c r="AL53" s="18">
        <v>5</v>
      </c>
      <c r="AM53" s="17"/>
      <c r="AN53" s="11">
        <v>4</v>
      </c>
      <c r="AO53" s="12">
        <v>1</v>
      </c>
      <c r="AP53" s="18">
        <v>1</v>
      </c>
      <c r="AQ53" s="17"/>
      <c r="AR53" s="11">
        <v>3</v>
      </c>
      <c r="AS53" s="12">
        <v>2</v>
      </c>
      <c r="AT53" s="18">
        <v>12</v>
      </c>
      <c r="AU53" s="17"/>
      <c r="AV53" s="11">
        <v>2</v>
      </c>
      <c r="AW53" s="12">
        <v>4</v>
      </c>
      <c r="AX53" s="18"/>
      <c r="AY53" s="17"/>
      <c r="AZ53" s="11">
        <v>4</v>
      </c>
      <c r="BA53" s="12">
        <v>3</v>
      </c>
      <c r="BB53" s="18">
        <v>1</v>
      </c>
      <c r="BC53" s="17">
        <v>1</v>
      </c>
    </row>
    <row r="54" spans="1:55" x14ac:dyDescent="0.25">
      <c r="A54" s="1" t="s">
        <v>52</v>
      </c>
      <c r="B54" s="1" t="s">
        <v>143</v>
      </c>
      <c r="C54" s="11">
        <f t="shared" si="6"/>
        <v>15</v>
      </c>
      <c r="D54" s="12">
        <f t="shared" si="7"/>
        <v>17</v>
      </c>
      <c r="E54" s="18">
        <f t="shared" si="3"/>
        <v>3</v>
      </c>
      <c r="F54" s="10">
        <f t="shared" si="4"/>
        <v>0</v>
      </c>
      <c r="G54" s="20">
        <f t="shared" si="5"/>
        <v>2</v>
      </c>
      <c r="H54" s="9"/>
      <c r="I54" s="12"/>
      <c r="J54" s="18"/>
      <c r="K54" s="17"/>
      <c r="L54" s="11"/>
      <c r="M54" s="12"/>
      <c r="N54" s="18"/>
      <c r="O54" s="17"/>
      <c r="P54" s="11">
        <v>1</v>
      </c>
      <c r="Q54" s="12">
        <v>1</v>
      </c>
      <c r="R54" s="18"/>
      <c r="S54" s="17"/>
      <c r="T54" s="11"/>
      <c r="U54" s="12"/>
      <c r="V54" s="18"/>
      <c r="W54" s="10"/>
      <c r="X54" s="11"/>
      <c r="Y54" s="12">
        <v>2</v>
      </c>
      <c r="Z54" s="18"/>
      <c r="AA54" s="17"/>
      <c r="AB54" s="11">
        <v>8</v>
      </c>
      <c r="AC54" s="12">
        <v>7</v>
      </c>
      <c r="AD54" s="18"/>
      <c r="AE54" s="17"/>
      <c r="AF54" s="11">
        <v>1</v>
      </c>
      <c r="AG54" s="12"/>
      <c r="AH54" s="18"/>
      <c r="AI54" s="17"/>
      <c r="AJ54" s="11">
        <v>1</v>
      </c>
      <c r="AK54" s="12">
        <v>1</v>
      </c>
      <c r="AL54" s="18"/>
      <c r="AM54" s="17"/>
      <c r="AN54" s="11">
        <v>1</v>
      </c>
      <c r="AO54" s="12">
        <v>1</v>
      </c>
      <c r="AP54" s="18"/>
      <c r="AQ54" s="17"/>
      <c r="AR54" s="11"/>
      <c r="AS54" s="12"/>
      <c r="AT54" s="18">
        <v>1</v>
      </c>
      <c r="AU54" s="17"/>
      <c r="AV54" s="11">
        <v>2</v>
      </c>
      <c r="AW54" s="12">
        <v>3</v>
      </c>
      <c r="AX54" s="18">
        <v>1</v>
      </c>
      <c r="AY54" s="17"/>
      <c r="AZ54" s="11">
        <v>1</v>
      </c>
      <c r="BA54" s="12">
        <v>2</v>
      </c>
      <c r="BB54" s="18">
        <v>1</v>
      </c>
      <c r="BC54" s="17"/>
    </row>
    <row r="55" spans="1:55" x14ac:dyDescent="0.25">
      <c r="A55" s="1" t="s">
        <v>53</v>
      </c>
      <c r="B55" s="1" t="s">
        <v>144</v>
      </c>
      <c r="C55" s="11">
        <f t="shared" si="6"/>
        <v>0</v>
      </c>
      <c r="D55" s="12">
        <f t="shared" si="7"/>
        <v>0</v>
      </c>
      <c r="E55" s="18">
        <f t="shared" si="3"/>
        <v>2</v>
      </c>
      <c r="F55" s="10">
        <f t="shared" si="4"/>
        <v>0</v>
      </c>
      <c r="G55" s="20">
        <f t="shared" si="5"/>
        <v>0</v>
      </c>
      <c r="H55" s="9"/>
      <c r="I55" s="12"/>
      <c r="J55" s="18"/>
      <c r="K55" s="17"/>
      <c r="L55" s="11"/>
      <c r="M55" s="12"/>
      <c r="N55" s="18"/>
      <c r="O55" s="17"/>
      <c r="P55" s="11"/>
      <c r="Q55" s="12"/>
      <c r="R55" s="18"/>
      <c r="S55" s="17"/>
      <c r="T55" s="11"/>
      <c r="U55" s="12"/>
      <c r="V55" s="18"/>
      <c r="W55" s="10"/>
      <c r="X55" s="11"/>
      <c r="Y55" s="12"/>
      <c r="Z55" s="18"/>
      <c r="AA55" s="17"/>
      <c r="AB55" s="11"/>
      <c r="AC55" s="12"/>
      <c r="AD55" s="18"/>
      <c r="AE55" s="17"/>
      <c r="AF55" s="11"/>
      <c r="AG55" s="12"/>
      <c r="AH55" s="18"/>
      <c r="AI55" s="17"/>
      <c r="AJ55" s="11"/>
      <c r="AK55" s="12"/>
      <c r="AL55" s="18">
        <v>1</v>
      </c>
      <c r="AM55" s="17"/>
      <c r="AN55" s="11"/>
      <c r="AO55" s="12"/>
      <c r="AP55" s="18"/>
      <c r="AQ55" s="17"/>
      <c r="AR55" s="11"/>
      <c r="AS55" s="12"/>
      <c r="AT55" s="18"/>
      <c r="AU55" s="17"/>
      <c r="AV55" s="11"/>
      <c r="AW55" s="12"/>
      <c r="AX55" s="18"/>
      <c r="AY55" s="17"/>
      <c r="AZ55" s="11"/>
      <c r="BA55" s="12"/>
      <c r="BB55" s="18">
        <v>1</v>
      </c>
      <c r="BC55" s="17"/>
    </row>
    <row r="56" spans="1:55" x14ac:dyDescent="0.25">
      <c r="A56" s="1" t="s">
        <v>54</v>
      </c>
      <c r="B56" s="1" t="s">
        <v>145</v>
      </c>
      <c r="C56" s="11">
        <f t="shared" si="6"/>
        <v>19</v>
      </c>
      <c r="D56" s="12">
        <f t="shared" si="7"/>
        <v>21</v>
      </c>
      <c r="E56" s="18">
        <f t="shared" si="3"/>
        <v>8</v>
      </c>
      <c r="F56" s="10">
        <f t="shared" si="4"/>
        <v>2</v>
      </c>
      <c r="G56" s="20">
        <f t="shared" si="5"/>
        <v>0</v>
      </c>
      <c r="H56" s="9"/>
      <c r="I56" s="12"/>
      <c r="J56" s="18"/>
      <c r="K56" s="17"/>
      <c r="L56" s="11"/>
      <c r="M56" s="12"/>
      <c r="N56" s="18"/>
      <c r="O56" s="17"/>
      <c r="P56" s="11">
        <v>1</v>
      </c>
      <c r="Q56" s="12">
        <v>1</v>
      </c>
      <c r="R56" s="18"/>
      <c r="S56" s="17"/>
      <c r="T56" s="11"/>
      <c r="U56" s="12"/>
      <c r="V56" s="18"/>
      <c r="W56" s="10"/>
      <c r="X56" s="11">
        <v>2</v>
      </c>
      <c r="Y56" s="12">
        <v>3</v>
      </c>
      <c r="Z56" s="18"/>
      <c r="AA56" s="17"/>
      <c r="AB56" s="11">
        <v>1</v>
      </c>
      <c r="AC56" s="12"/>
      <c r="AD56" s="18"/>
      <c r="AE56" s="17"/>
      <c r="AF56" s="11">
        <v>1</v>
      </c>
      <c r="AG56" s="12">
        <v>1</v>
      </c>
      <c r="AH56" s="18"/>
      <c r="AI56" s="17"/>
      <c r="AJ56" s="11">
        <v>4</v>
      </c>
      <c r="AK56" s="12">
        <v>8</v>
      </c>
      <c r="AL56" s="18">
        <v>2</v>
      </c>
      <c r="AM56" s="17">
        <v>2</v>
      </c>
      <c r="AN56" s="11">
        <v>3</v>
      </c>
      <c r="AO56" s="12">
        <v>1</v>
      </c>
      <c r="AP56" s="18"/>
      <c r="AQ56" s="17"/>
      <c r="AR56" s="11">
        <v>2</v>
      </c>
      <c r="AS56" s="12">
        <v>3</v>
      </c>
      <c r="AT56" s="18">
        <v>2</v>
      </c>
      <c r="AU56" s="17"/>
      <c r="AV56" s="11">
        <v>2</v>
      </c>
      <c r="AW56" s="12">
        <v>2</v>
      </c>
      <c r="AX56" s="18">
        <v>4</v>
      </c>
      <c r="AY56" s="17"/>
      <c r="AZ56" s="11">
        <v>3</v>
      </c>
      <c r="BA56" s="12">
        <v>2</v>
      </c>
      <c r="BB56" s="18"/>
      <c r="BC56" s="17"/>
    </row>
    <row r="57" spans="1:55" x14ac:dyDescent="0.25">
      <c r="A57" s="1" t="s">
        <v>55</v>
      </c>
      <c r="B57" s="1" t="s">
        <v>146</v>
      </c>
      <c r="C57" s="11">
        <f t="shared" si="6"/>
        <v>12</v>
      </c>
      <c r="D57" s="12">
        <f t="shared" si="7"/>
        <v>17</v>
      </c>
      <c r="E57" s="18">
        <f t="shared" si="3"/>
        <v>6</v>
      </c>
      <c r="F57" s="10">
        <f t="shared" si="4"/>
        <v>5</v>
      </c>
      <c r="G57" s="20">
        <f t="shared" si="5"/>
        <v>0</v>
      </c>
      <c r="H57" s="9"/>
      <c r="I57" s="12">
        <v>1</v>
      </c>
      <c r="J57" s="18"/>
      <c r="K57" s="17"/>
      <c r="L57" s="11"/>
      <c r="M57" s="12"/>
      <c r="N57" s="18"/>
      <c r="O57" s="17"/>
      <c r="P57" s="11"/>
      <c r="Q57" s="12">
        <v>1</v>
      </c>
      <c r="R57" s="18"/>
      <c r="S57" s="17"/>
      <c r="T57" s="11"/>
      <c r="U57" s="12"/>
      <c r="V57" s="18"/>
      <c r="W57" s="10">
        <v>1</v>
      </c>
      <c r="X57" s="11"/>
      <c r="Y57" s="12">
        <v>3</v>
      </c>
      <c r="Z57" s="18"/>
      <c r="AA57" s="17"/>
      <c r="AB57" s="11">
        <v>4</v>
      </c>
      <c r="AC57" s="12">
        <v>3</v>
      </c>
      <c r="AD57" s="18"/>
      <c r="AE57" s="17">
        <v>1</v>
      </c>
      <c r="AF57" s="11">
        <v>2</v>
      </c>
      <c r="AG57" s="12"/>
      <c r="AH57" s="18"/>
      <c r="AI57" s="17"/>
      <c r="AJ57" s="11"/>
      <c r="AK57" s="12"/>
      <c r="AL57" s="18">
        <v>1</v>
      </c>
      <c r="AM57" s="17"/>
      <c r="AN57" s="11"/>
      <c r="AO57" s="12"/>
      <c r="AP57" s="18">
        <v>2</v>
      </c>
      <c r="AQ57" s="17"/>
      <c r="AR57" s="11">
        <v>4</v>
      </c>
      <c r="AS57" s="12">
        <v>9</v>
      </c>
      <c r="AT57" s="18"/>
      <c r="AU57" s="33">
        <v>2</v>
      </c>
      <c r="AV57" s="11">
        <v>2</v>
      </c>
      <c r="AW57" s="12"/>
      <c r="AX57" s="18">
        <v>3</v>
      </c>
      <c r="AY57" s="17"/>
      <c r="AZ57" s="11"/>
      <c r="BA57" s="12"/>
      <c r="BB57" s="18"/>
      <c r="BC57" s="17">
        <v>1</v>
      </c>
    </row>
    <row r="58" spans="1:55" x14ac:dyDescent="0.25">
      <c r="A58" s="1" t="s">
        <v>56</v>
      </c>
      <c r="B58" s="1" t="s">
        <v>147</v>
      </c>
      <c r="C58" s="11">
        <f t="shared" si="6"/>
        <v>3</v>
      </c>
      <c r="D58" s="12">
        <f t="shared" si="7"/>
        <v>6</v>
      </c>
      <c r="E58" s="18">
        <f t="shared" si="3"/>
        <v>11</v>
      </c>
      <c r="F58" s="10">
        <f t="shared" si="4"/>
        <v>0</v>
      </c>
      <c r="G58" s="20">
        <f t="shared" si="5"/>
        <v>3</v>
      </c>
      <c r="H58" s="9"/>
      <c r="I58" s="12"/>
      <c r="J58" s="18"/>
      <c r="K58" s="17"/>
      <c r="L58" s="11"/>
      <c r="M58" s="12"/>
      <c r="N58" s="18"/>
      <c r="O58" s="17"/>
      <c r="P58" s="11"/>
      <c r="Q58" s="12"/>
      <c r="R58" s="18"/>
      <c r="S58" s="17"/>
      <c r="T58" s="11"/>
      <c r="U58" s="12"/>
      <c r="V58" s="18"/>
      <c r="W58" s="10"/>
      <c r="X58" s="11"/>
      <c r="Y58" s="12"/>
      <c r="Z58" s="18"/>
      <c r="AA58" s="17"/>
      <c r="AB58" s="11"/>
      <c r="AC58" s="12"/>
      <c r="AD58" s="18"/>
      <c r="AE58" s="17"/>
      <c r="AF58" s="11"/>
      <c r="AG58" s="12"/>
      <c r="AH58" s="18">
        <v>1</v>
      </c>
      <c r="AI58" s="17"/>
      <c r="AJ58" s="17">
        <v>2</v>
      </c>
      <c r="AK58" s="12">
        <v>2</v>
      </c>
      <c r="AL58" s="18">
        <v>6</v>
      </c>
      <c r="AM58" s="17"/>
      <c r="AN58" s="11"/>
      <c r="AO58" s="12"/>
      <c r="AP58" s="18"/>
      <c r="AQ58" s="17"/>
      <c r="AR58" s="11"/>
      <c r="AS58" s="12"/>
      <c r="AT58" s="18">
        <v>3</v>
      </c>
      <c r="AU58" s="17"/>
      <c r="AV58" s="11"/>
      <c r="AW58" s="12"/>
      <c r="AX58" s="18">
        <v>1</v>
      </c>
      <c r="AY58" s="17"/>
      <c r="AZ58" s="11">
        <v>1</v>
      </c>
      <c r="BA58" s="12">
        <v>4</v>
      </c>
      <c r="BB58" s="18"/>
      <c r="BC58" s="17"/>
    </row>
    <row r="59" spans="1:55" x14ac:dyDescent="0.25">
      <c r="A59" s="1" t="s">
        <v>57</v>
      </c>
      <c r="B59" s="1" t="s">
        <v>148</v>
      </c>
      <c r="C59" s="11">
        <f t="shared" si="6"/>
        <v>83</v>
      </c>
      <c r="D59" s="12">
        <f t="shared" si="7"/>
        <v>94</v>
      </c>
      <c r="E59" s="18">
        <f t="shared" si="3"/>
        <v>17</v>
      </c>
      <c r="F59" s="10">
        <f t="shared" si="4"/>
        <v>11</v>
      </c>
      <c r="G59" s="20">
        <f t="shared" si="5"/>
        <v>0</v>
      </c>
      <c r="H59" s="9"/>
      <c r="I59" s="21">
        <v>3</v>
      </c>
      <c r="J59" s="18"/>
      <c r="K59" s="17"/>
      <c r="L59" s="11"/>
      <c r="M59" s="12">
        <v>5</v>
      </c>
      <c r="N59" s="18"/>
      <c r="O59" s="17"/>
      <c r="P59" s="11"/>
      <c r="Q59" s="12">
        <v>19</v>
      </c>
      <c r="R59" s="18"/>
      <c r="S59" s="17"/>
      <c r="T59" s="11">
        <v>33</v>
      </c>
      <c r="U59" s="12">
        <v>3</v>
      </c>
      <c r="V59" s="18">
        <v>2</v>
      </c>
      <c r="W59" s="10"/>
      <c r="X59" s="11">
        <v>3</v>
      </c>
      <c r="Y59" s="12">
        <v>12</v>
      </c>
      <c r="Z59" s="18"/>
      <c r="AA59" s="17">
        <v>3</v>
      </c>
      <c r="AB59" s="11">
        <v>7</v>
      </c>
      <c r="AC59" s="12">
        <v>7</v>
      </c>
      <c r="AD59" s="18"/>
      <c r="AE59" s="17"/>
      <c r="AF59" s="11">
        <v>6</v>
      </c>
      <c r="AG59" s="12">
        <v>4</v>
      </c>
      <c r="AH59" s="18"/>
      <c r="AI59" s="17">
        <v>1</v>
      </c>
      <c r="AJ59" s="11">
        <v>6</v>
      </c>
      <c r="AK59" s="12">
        <v>8</v>
      </c>
      <c r="AL59" s="18">
        <v>6</v>
      </c>
      <c r="AM59" s="17"/>
      <c r="AN59" s="11">
        <v>4</v>
      </c>
      <c r="AO59" s="12">
        <v>3</v>
      </c>
      <c r="AP59" s="18">
        <v>6</v>
      </c>
      <c r="AQ59" s="17"/>
      <c r="AR59" s="11">
        <v>5</v>
      </c>
      <c r="AS59" s="12">
        <v>14</v>
      </c>
      <c r="AT59" s="18">
        <v>1</v>
      </c>
      <c r="AU59" s="17"/>
      <c r="AV59" s="11">
        <v>11</v>
      </c>
      <c r="AW59" s="12">
        <v>10</v>
      </c>
      <c r="AX59" s="18">
        <v>1</v>
      </c>
      <c r="AY59" s="17">
        <v>5</v>
      </c>
      <c r="AZ59" s="11">
        <v>8</v>
      </c>
      <c r="BA59" s="12">
        <v>6</v>
      </c>
      <c r="BB59" s="18">
        <v>1</v>
      </c>
      <c r="BC59" s="17">
        <v>2</v>
      </c>
    </row>
    <row r="60" spans="1:55" x14ac:dyDescent="0.25">
      <c r="A60" s="1" t="s">
        <v>58</v>
      </c>
      <c r="B60" s="1" t="s">
        <v>149</v>
      </c>
      <c r="C60" s="11">
        <f t="shared" si="6"/>
        <v>6</v>
      </c>
      <c r="D60" s="12">
        <f t="shared" si="7"/>
        <v>9</v>
      </c>
      <c r="E60" s="18">
        <f t="shared" si="3"/>
        <v>2</v>
      </c>
      <c r="F60" s="10">
        <f t="shared" si="4"/>
        <v>1</v>
      </c>
      <c r="G60" s="20">
        <f t="shared" si="5"/>
        <v>2</v>
      </c>
      <c r="H60" s="9"/>
      <c r="I60" s="12"/>
      <c r="J60" s="18"/>
      <c r="K60" s="17"/>
      <c r="L60" s="11"/>
      <c r="M60" s="12"/>
      <c r="N60" s="18"/>
      <c r="O60" s="17"/>
      <c r="P60" s="11"/>
      <c r="Q60" s="12"/>
      <c r="R60" s="18"/>
      <c r="S60" s="17"/>
      <c r="T60" s="11"/>
      <c r="U60" s="12">
        <v>1</v>
      </c>
      <c r="V60" s="18"/>
      <c r="W60" s="10"/>
      <c r="X60" s="11">
        <v>1</v>
      </c>
      <c r="Y60" s="12"/>
      <c r="Z60" s="18"/>
      <c r="AA60" s="17"/>
      <c r="AB60" s="11"/>
      <c r="AC60" s="12"/>
      <c r="AD60" s="18"/>
      <c r="AE60" s="17"/>
      <c r="AF60" s="11"/>
      <c r="AG60" s="12"/>
      <c r="AH60" s="18"/>
      <c r="AI60" s="17"/>
      <c r="AJ60" s="11"/>
      <c r="AK60" s="12"/>
      <c r="AL60" s="18">
        <v>1</v>
      </c>
      <c r="AM60" s="17"/>
      <c r="AN60" s="11"/>
      <c r="AO60" s="12"/>
      <c r="AP60" s="18"/>
      <c r="AQ60" s="17"/>
      <c r="AR60" s="11"/>
      <c r="AS60" s="12"/>
      <c r="AT60" s="18">
        <v>1</v>
      </c>
      <c r="AU60" s="17"/>
      <c r="AV60" s="11">
        <v>1</v>
      </c>
      <c r="AW60" s="12">
        <v>3</v>
      </c>
      <c r="AX60" s="18"/>
      <c r="AY60" s="17"/>
      <c r="AZ60" s="11">
        <v>4</v>
      </c>
      <c r="BA60" s="12">
        <v>5</v>
      </c>
      <c r="BB60" s="18"/>
      <c r="BC60" s="17">
        <v>1</v>
      </c>
    </row>
    <row r="61" spans="1:55" x14ac:dyDescent="0.25">
      <c r="A61" s="1" t="s">
        <v>59</v>
      </c>
      <c r="B61" s="1" t="s">
        <v>150</v>
      </c>
      <c r="C61" s="11">
        <f t="shared" si="6"/>
        <v>13</v>
      </c>
      <c r="D61" s="12">
        <f t="shared" si="7"/>
        <v>16</v>
      </c>
      <c r="E61" s="18">
        <f t="shared" si="3"/>
        <v>8</v>
      </c>
      <c r="F61" s="10">
        <f t="shared" si="4"/>
        <v>3</v>
      </c>
      <c r="G61" s="20">
        <f t="shared" si="5"/>
        <v>0</v>
      </c>
      <c r="H61" s="9"/>
      <c r="I61" s="21">
        <v>6</v>
      </c>
      <c r="J61" s="18"/>
      <c r="K61" s="17"/>
      <c r="L61" s="11"/>
      <c r="M61" s="12"/>
      <c r="N61" s="18"/>
      <c r="O61" s="17"/>
      <c r="P61" s="11"/>
      <c r="Q61" s="12"/>
      <c r="R61" s="18"/>
      <c r="S61" s="17"/>
      <c r="T61" s="11"/>
      <c r="U61" s="12"/>
      <c r="V61" s="18"/>
      <c r="W61" s="10"/>
      <c r="X61" s="11"/>
      <c r="Y61" s="12"/>
      <c r="Z61" s="18"/>
      <c r="AA61" s="17"/>
      <c r="AB61" s="11">
        <v>6</v>
      </c>
      <c r="AC61" s="12">
        <v>4</v>
      </c>
      <c r="AD61" s="18"/>
      <c r="AE61" s="17"/>
      <c r="AF61" s="11">
        <v>2</v>
      </c>
      <c r="AG61" s="12">
        <v>1</v>
      </c>
      <c r="AH61" s="18"/>
      <c r="AI61" s="17"/>
      <c r="AJ61" s="11">
        <v>3</v>
      </c>
      <c r="AK61" s="12">
        <v>2</v>
      </c>
      <c r="AL61" s="18">
        <v>2</v>
      </c>
      <c r="AM61" s="17">
        <v>2</v>
      </c>
      <c r="AN61" s="11"/>
      <c r="AO61" s="12"/>
      <c r="AP61" s="18">
        <v>1</v>
      </c>
      <c r="AQ61" s="17"/>
      <c r="AR61" s="11"/>
      <c r="AS61" s="12"/>
      <c r="AT61" s="18">
        <v>1</v>
      </c>
      <c r="AU61" s="17"/>
      <c r="AV61" s="11">
        <v>1</v>
      </c>
      <c r="AW61" s="12">
        <v>1</v>
      </c>
      <c r="AX61" s="18">
        <v>2</v>
      </c>
      <c r="AY61" s="17"/>
      <c r="AZ61" s="11">
        <v>1</v>
      </c>
      <c r="BA61" s="12">
        <v>2</v>
      </c>
      <c r="BB61" s="18">
        <v>2</v>
      </c>
      <c r="BC61" s="17">
        <v>1</v>
      </c>
    </row>
    <row r="62" spans="1:55" x14ac:dyDescent="0.25">
      <c r="A62" s="1" t="s">
        <v>60</v>
      </c>
      <c r="B62" s="1" t="s">
        <v>151</v>
      </c>
      <c r="C62" s="11">
        <f t="shared" si="6"/>
        <v>23</v>
      </c>
      <c r="D62" s="12">
        <f t="shared" si="7"/>
        <v>24</v>
      </c>
      <c r="E62" s="18">
        <f t="shared" si="3"/>
        <v>6</v>
      </c>
      <c r="F62" s="10">
        <f t="shared" si="4"/>
        <v>1</v>
      </c>
      <c r="G62" s="20">
        <f t="shared" si="5"/>
        <v>0</v>
      </c>
      <c r="H62" s="9"/>
      <c r="I62" s="21">
        <v>2</v>
      </c>
      <c r="J62" s="18"/>
      <c r="K62" s="17"/>
      <c r="L62" s="11"/>
      <c r="M62" s="12"/>
      <c r="N62" s="18"/>
      <c r="O62" s="17"/>
      <c r="P62" s="11"/>
      <c r="Q62" s="12">
        <v>1</v>
      </c>
      <c r="R62" s="18"/>
      <c r="S62" s="17"/>
      <c r="T62" s="11">
        <v>2</v>
      </c>
      <c r="U62" s="12">
        <v>1</v>
      </c>
      <c r="V62" s="18"/>
      <c r="W62" s="10"/>
      <c r="X62" s="11"/>
      <c r="Y62" s="12">
        <v>1</v>
      </c>
      <c r="Z62" s="18"/>
      <c r="AA62" s="17"/>
      <c r="AB62" s="11">
        <v>2</v>
      </c>
      <c r="AC62" s="12">
        <v>8</v>
      </c>
      <c r="AD62" s="18"/>
      <c r="AE62" s="17"/>
      <c r="AF62" s="11">
        <v>10</v>
      </c>
      <c r="AG62" s="12">
        <v>3</v>
      </c>
      <c r="AH62" s="18">
        <v>1</v>
      </c>
      <c r="AI62" s="17"/>
      <c r="AJ62" s="11">
        <v>3</v>
      </c>
      <c r="AK62" s="12">
        <v>5</v>
      </c>
      <c r="AL62" s="18">
        <v>1</v>
      </c>
      <c r="AM62" s="17"/>
      <c r="AN62" s="33">
        <v>4</v>
      </c>
      <c r="AO62" s="12">
        <v>1</v>
      </c>
      <c r="AP62" s="18">
        <v>2</v>
      </c>
      <c r="AQ62" s="17"/>
      <c r="AR62" s="11">
        <v>1</v>
      </c>
      <c r="AS62" s="12"/>
      <c r="AT62" s="18"/>
      <c r="AU62" s="17"/>
      <c r="AV62" s="11"/>
      <c r="AW62" s="12">
        <v>2</v>
      </c>
      <c r="AX62" s="18">
        <v>1</v>
      </c>
      <c r="AY62" s="17"/>
      <c r="AZ62" s="11">
        <v>1</v>
      </c>
      <c r="BA62" s="12"/>
      <c r="BB62" s="18">
        <v>1</v>
      </c>
      <c r="BC62" s="17">
        <v>1</v>
      </c>
    </row>
    <row r="63" spans="1:55" x14ac:dyDescent="0.25">
      <c r="A63" s="1" t="s">
        <v>61</v>
      </c>
      <c r="B63" s="1" t="s">
        <v>152</v>
      </c>
      <c r="C63" s="11">
        <f t="shared" si="6"/>
        <v>9</v>
      </c>
      <c r="D63" s="12">
        <f t="shared" si="7"/>
        <v>9</v>
      </c>
      <c r="E63" s="18">
        <f t="shared" si="3"/>
        <v>9</v>
      </c>
      <c r="F63" s="10">
        <f t="shared" si="4"/>
        <v>0</v>
      </c>
      <c r="G63" s="20">
        <f t="shared" si="5"/>
        <v>0</v>
      </c>
      <c r="H63" s="9"/>
      <c r="I63" s="12"/>
      <c r="J63" s="18"/>
      <c r="K63" s="17"/>
      <c r="L63" s="11"/>
      <c r="M63" s="12"/>
      <c r="N63" s="18"/>
      <c r="O63" s="17"/>
      <c r="P63" s="11"/>
      <c r="Q63" s="12"/>
      <c r="R63" s="18"/>
      <c r="S63" s="17"/>
      <c r="T63" s="11"/>
      <c r="U63" s="12"/>
      <c r="V63" s="18"/>
      <c r="W63" s="10"/>
      <c r="X63" s="11"/>
      <c r="Y63" s="12"/>
      <c r="Z63" s="18"/>
      <c r="AA63" s="17"/>
      <c r="AB63" s="11"/>
      <c r="AC63" s="12"/>
      <c r="AD63" s="18"/>
      <c r="AE63" s="17"/>
      <c r="AF63" s="11"/>
      <c r="AG63" s="12"/>
      <c r="AH63" s="18"/>
      <c r="AI63" s="17"/>
      <c r="AJ63" s="11"/>
      <c r="AK63" s="12">
        <v>1</v>
      </c>
      <c r="AL63" s="18">
        <v>2</v>
      </c>
      <c r="AM63" s="17"/>
      <c r="AN63" s="11">
        <v>4</v>
      </c>
      <c r="AO63" s="12">
        <v>6</v>
      </c>
      <c r="AP63" s="18">
        <v>3</v>
      </c>
      <c r="AQ63" s="17"/>
      <c r="AR63" s="11">
        <v>4</v>
      </c>
      <c r="AS63" s="12">
        <v>1</v>
      </c>
      <c r="AT63" s="18">
        <v>2</v>
      </c>
      <c r="AU63" s="17"/>
      <c r="AV63" s="11"/>
      <c r="AW63" s="12"/>
      <c r="AX63" s="18">
        <v>1</v>
      </c>
      <c r="AY63" s="17"/>
      <c r="AZ63" s="11">
        <v>1</v>
      </c>
      <c r="BA63" s="12">
        <v>1</v>
      </c>
      <c r="BB63" s="18">
        <v>1</v>
      </c>
      <c r="BC63" s="17"/>
    </row>
    <row r="64" spans="1:55" x14ac:dyDescent="0.25">
      <c r="A64" s="1" t="s">
        <v>62</v>
      </c>
      <c r="B64" s="1" t="s">
        <v>153</v>
      </c>
      <c r="C64" s="11">
        <f t="shared" si="6"/>
        <v>0</v>
      </c>
      <c r="D64" s="12">
        <f t="shared" si="7"/>
        <v>0</v>
      </c>
      <c r="E64" s="18">
        <f t="shared" si="3"/>
        <v>2</v>
      </c>
      <c r="F64" s="10">
        <f t="shared" si="4"/>
        <v>0</v>
      </c>
      <c r="G64" s="20">
        <f t="shared" si="5"/>
        <v>0</v>
      </c>
      <c r="H64" s="9"/>
      <c r="I64" s="12"/>
      <c r="J64" s="18"/>
      <c r="K64" s="17"/>
      <c r="L64" s="11"/>
      <c r="M64" s="12"/>
      <c r="N64" s="18"/>
      <c r="O64" s="17"/>
      <c r="P64" s="11"/>
      <c r="Q64" s="12"/>
      <c r="R64" s="18"/>
      <c r="S64" s="17"/>
      <c r="T64" s="11"/>
      <c r="U64" s="12"/>
      <c r="V64" s="18"/>
      <c r="W64" s="10"/>
      <c r="X64" s="11"/>
      <c r="Y64" s="12"/>
      <c r="Z64" s="18"/>
      <c r="AA64" s="17"/>
      <c r="AB64" s="11"/>
      <c r="AC64" s="12"/>
      <c r="AD64" s="18"/>
      <c r="AE64" s="17"/>
      <c r="AF64" s="11"/>
      <c r="AG64" s="12"/>
      <c r="AH64" s="18"/>
      <c r="AI64" s="17"/>
      <c r="AJ64" s="11"/>
      <c r="AK64" s="12"/>
      <c r="AL64" s="18"/>
      <c r="AM64" s="17"/>
      <c r="AN64" s="11"/>
      <c r="AO64" s="12"/>
      <c r="AP64" s="18">
        <v>1</v>
      </c>
      <c r="AQ64" s="17"/>
      <c r="AR64" s="11"/>
      <c r="AS64" s="12"/>
      <c r="AT64" s="18">
        <v>1</v>
      </c>
      <c r="AU64" s="17"/>
      <c r="AV64" s="11"/>
      <c r="AW64" s="12"/>
      <c r="AX64" s="18"/>
      <c r="AY64" s="17"/>
      <c r="AZ64" s="11"/>
      <c r="BA64" s="12"/>
      <c r="BB64" s="18"/>
      <c r="BC64" s="17"/>
    </row>
    <row r="65" spans="1:56" x14ac:dyDescent="0.25">
      <c r="A65" s="1" t="s">
        <v>63</v>
      </c>
      <c r="B65" s="1" t="s">
        <v>154</v>
      </c>
      <c r="C65" s="11">
        <f t="shared" si="6"/>
        <v>2</v>
      </c>
      <c r="D65" s="12">
        <f t="shared" si="7"/>
        <v>2</v>
      </c>
      <c r="E65" s="18">
        <f t="shared" si="3"/>
        <v>3</v>
      </c>
      <c r="F65" s="10">
        <f t="shared" si="4"/>
        <v>0</v>
      </c>
      <c r="G65" s="20">
        <f t="shared" si="5"/>
        <v>0</v>
      </c>
      <c r="H65" s="9"/>
      <c r="I65" s="12"/>
      <c r="J65" s="18"/>
      <c r="K65" s="17"/>
      <c r="L65" s="11"/>
      <c r="M65" s="12"/>
      <c r="N65" s="18"/>
      <c r="O65" s="17"/>
      <c r="P65" s="11"/>
      <c r="Q65" s="12"/>
      <c r="R65" s="18"/>
      <c r="S65" s="17"/>
      <c r="T65" s="11"/>
      <c r="U65" s="12"/>
      <c r="V65" s="18"/>
      <c r="W65" s="10"/>
      <c r="X65" s="11"/>
      <c r="Y65" s="12"/>
      <c r="Z65" s="18"/>
      <c r="AA65" s="17"/>
      <c r="AB65" s="11"/>
      <c r="AC65" s="12"/>
      <c r="AD65" s="18"/>
      <c r="AE65" s="17"/>
      <c r="AF65" s="11">
        <v>1</v>
      </c>
      <c r="AG65" s="12">
        <v>1</v>
      </c>
      <c r="AH65" s="18"/>
      <c r="AI65" s="17"/>
      <c r="AJ65" s="11"/>
      <c r="AK65" s="12"/>
      <c r="AL65" s="18"/>
      <c r="AM65" s="17"/>
      <c r="AN65" s="11">
        <v>1</v>
      </c>
      <c r="AO65" s="12">
        <v>1</v>
      </c>
      <c r="AP65" s="18"/>
      <c r="AQ65" s="17"/>
      <c r="AR65" s="11"/>
      <c r="AS65" s="12"/>
      <c r="AT65" s="18">
        <v>2</v>
      </c>
      <c r="AU65" s="17"/>
      <c r="AV65" s="11"/>
      <c r="AW65" s="12"/>
      <c r="AX65" s="18"/>
      <c r="AY65" s="17"/>
      <c r="AZ65" s="11"/>
      <c r="BA65" s="12"/>
      <c r="BB65" s="18">
        <v>1</v>
      </c>
      <c r="BC65" s="17"/>
    </row>
    <row r="66" spans="1:56" x14ac:dyDescent="0.25">
      <c r="A66" s="1" t="s">
        <v>64</v>
      </c>
      <c r="B66" s="1" t="s">
        <v>155</v>
      </c>
      <c r="C66" s="11">
        <f t="shared" si="6"/>
        <v>28</v>
      </c>
      <c r="D66" s="12">
        <f t="shared" si="7"/>
        <v>28</v>
      </c>
      <c r="E66" s="18">
        <f t="shared" si="3"/>
        <v>17</v>
      </c>
      <c r="F66" s="10">
        <f t="shared" si="4"/>
        <v>0</v>
      </c>
      <c r="G66" s="20">
        <f t="shared" si="5"/>
        <v>0</v>
      </c>
      <c r="H66" s="9"/>
      <c r="I66" s="12"/>
      <c r="J66" s="18"/>
      <c r="K66" s="17"/>
      <c r="L66" s="11"/>
      <c r="M66" s="12"/>
      <c r="N66" s="18"/>
      <c r="O66" s="17"/>
      <c r="P66" s="11"/>
      <c r="Q66" s="12">
        <v>1</v>
      </c>
      <c r="R66" s="18"/>
      <c r="S66" s="17"/>
      <c r="T66" s="11">
        <v>2</v>
      </c>
      <c r="U66" s="12">
        <v>1</v>
      </c>
      <c r="V66" s="18"/>
      <c r="W66" s="10"/>
      <c r="X66" s="11">
        <v>1</v>
      </c>
      <c r="Y66" s="12">
        <v>1</v>
      </c>
      <c r="Z66" s="18"/>
      <c r="AA66" s="17"/>
      <c r="AB66" s="11">
        <v>1</v>
      </c>
      <c r="AC66" s="12">
        <v>1</v>
      </c>
      <c r="AD66" s="18"/>
      <c r="AE66" s="17"/>
      <c r="AF66" s="11"/>
      <c r="AG66" s="12"/>
      <c r="AH66" s="18"/>
      <c r="AI66" s="17"/>
      <c r="AJ66" s="11">
        <v>2</v>
      </c>
      <c r="AK66" s="12">
        <v>3</v>
      </c>
      <c r="AL66" s="18">
        <v>3</v>
      </c>
      <c r="AM66" s="17"/>
      <c r="AN66" s="17">
        <v>3</v>
      </c>
      <c r="AO66" s="12">
        <v>2</v>
      </c>
      <c r="AP66" s="18">
        <v>5</v>
      </c>
      <c r="AQ66" s="17"/>
      <c r="AR66" s="11">
        <v>12</v>
      </c>
      <c r="AS66" s="12">
        <v>15</v>
      </c>
      <c r="AT66" s="18">
        <v>3</v>
      </c>
      <c r="AU66" s="17"/>
      <c r="AV66" s="11">
        <v>7</v>
      </c>
      <c r="AW66" s="12">
        <v>4</v>
      </c>
      <c r="AX66" s="18">
        <v>5</v>
      </c>
      <c r="AY66" s="17"/>
      <c r="AZ66" s="11"/>
      <c r="BA66" s="12"/>
      <c r="BB66" s="18">
        <v>1</v>
      </c>
      <c r="BC66" s="17"/>
    </row>
    <row r="67" spans="1:56" x14ac:dyDescent="0.25">
      <c r="A67" s="1" t="s">
        <v>65</v>
      </c>
      <c r="B67" s="1" t="s">
        <v>156</v>
      </c>
      <c r="C67" s="11">
        <f t="shared" si="6"/>
        <v>16</v>
      </c>
      <c r="D67" s="12">
        <f t="shared" si="7"/>
        <v>20</v>
      </c>
      <c r="E67" s="18">
        <f t="shared" si="3"/>
        <v>15</v>
      </c>
      <c r="F67" s="10">
        <f t="shared" si="4"/>
        <v>3</v>
      </c>
      <c r="G67" s="20">
        <f t="shared" si="5"/>
        <v>1</v>
      </c>
      <c r="H67" s="9"/>
      <c r="I67" s="12"/>
      <c r="J67" s="18"/>
      <c r="K67" s="17"/>
      <c r="L67" s="11"/>
      <c r="M67" s="12"/>
      <c r="N67" s="18"/>
      <c r="O67" s="17"/>
      <c r="P67" s="11"/>
      <c r="Q67" s="12"/>
      <c r="R67" s="18"/>
      <c r="S67" s="17"/>
      <c r="T67" s="11"/>
      <c r="U67" s="12">
        <v>2</v>
      </c>
      <c r="V67" s="18"/>
      <c r="W67" s="10"/>
      <c r="X67" s="11">
        <v>1</v>
      </c>
      <c r="Y67" s="12"/>
      <c r="Z67" s="18">
        <v>3</v>
      </c>
      <c r="AA67" s="17">
        <v>1</v>
      </c>
      <c r="AB67" s="17">
        <v>1</v>
      </c>
      <c r="AC67" s="12">
        <v>2</v>
      </c>
      <c r="AD67" s="18">
        <v>2</v>
      </c>
      <c r="AE67" s="17"/>
      <c r="AF67" s="11">
        <v>1</v>
      </c>
      <c r="AG67" s="12">
        <v>1</v>
      </c>
      <c r="AH67" s="18">
        <v>2</v>
      </c>
      <c r="AI67" s="17"/>
      <c r="AJ67" s="11"/>
      <c r="AK67" s="12"/>
      <c r="AL67" s="18">
        <v>5</v>
      </c>
      <c r="AM67" s="17">
        <v>1</v>
      </c>
      <c r="AN67" s="11">
        <v>1</v>
      </c>
      <c r="AO67" s="12">
        <v>1</v>
      </c>
      <c r="AP67" s="18">
        <v>1</v>
      </c>
      <c r="AQ67" s="17"/>
      <c r="AR67" s="11">
        <v>1</v>
      </c>
      <c r="AS67" s="12">
        <v>1</v>
      </c>
      <c r="AT67" s="18">
        <v>1</v>
      </c>
      <c r="AU67" s="17"/>
      <c r="AV67" s="11">
        <v>2</v>
      </c>
      <c r="AW67" s="12">
        <v>4</v>
      </c>
      <c r="AX67" s="18">
        <v>1</v>
      </c>
      <c r="AY67" s="17">
        <v>1</v>
      </c>
      <c r="AZ67" s="11">
        <v>9</v>
      </c>
      <c r="BA67" s="12">
        <v>9</v>
      </c>
      <c r="BB67" s="18"/>
      <c r="BC67" s="17"/>
    </row>
    <row r="68" spans="1:56" x14ac:dyDescent="0.25">
      <c r="A68" s="1" t="s">
        <v>66</v>
      </c>
      <c r="B68" s="1" t="s">
        <v>157</v>
      </c>
      <c r="C68" s="11">
        <f t="shared" si="6"/>
        <v>1</v>
      </c>
      <c r="D68" s="12">
        <f t="shared" si="7"/>
        <v>1</v>
      </c>
      <c r="E68" s="18">
        <f t="shared" si="3"/>
        <v>8</v>
      </c>
      <c r="F68" s="10">
        <f t="shared" si="4"/>
        <v>0</v>
      </c>
      <c r="G68" s="20">
        <f t="shared" si="5"/>
        <v>0</v>
      </c>
      <c r="H68" s="9"/>
      <c r="I68" s="12"/>
      <c r="J68" s="18"/>
      <c r="K68" s="17"/>
      <c r="L68" s="11"/>
      <c r="M68" s="12"/>
      <c r="N68" s="18"/>
      <c r="O68" s="17"/>
      <c r="P68" s="11"/>
      <c r="Q68" s="12"/>
      <c r="R68" s="18"/>
      <c r="S68" s="17"/>
      <c r="T68" s="11"/>
      <c r="U68" s="12">
        <v>1</v>
      </c>
      <c r="V68" s="18"/>
      <c r="W68" s="10"/>
      <c r="X68" s="11"/>
      <c r="Y68" s="12"/>
      <c r="Z68" s="18"/>
      <c r="AA68" s="17"/>
      <c r="AB68" s="11"/>
      <c r="AC68" s="12"/>
      <c r="AD68" s="18"/>
      <c r="AE68" s="17"/>
      <c r="AF68" s="11"/>
      <c r="AG68" s="12"/>
      <c r="AH68" s="18"/>
      <c r="AI68" s="17"/>
      <c r="AJ68" s="11"/>
      <c r="AK68" s="12"/>
      <c r="AL68" s="18">
        <v>4</v>
      </c>
      <c r="AM68" s="17"/>
      <c r="AN68" s="11">
        <v>1</v>
      </c>
      <c r="AO68" s="12"/>
      <c r="AP68" s="18">
        <v>3</v>
      </c>
      <c r="AQ68" s="17"/>
      <c r="AR68" s="11"/>
      <c r="AS68" s="12"/>
      <c r="AT68" s="18">
        <v>1</v>
      </c>
      <c r="AU68" s="17"/>
      <c r="AV68" s="11"/>
      <c r="AW68" s="12"/>
      <c r="AX68" s="18"/>
      <c r="AY68" s="17"/>
      <c r="AZ68" s="11"/>
      <c r="BA68" s="12"/>
      <c r="BB68" s="18"/>
      <c r="BC68" s="17"/>
    </row>
    <row r="69" spans="1:56" x14ac:dyDescent="0.25">
      <c r="A69" s="1" t="s">
        <v>67</v>
      </c>
      <c r="B69" s="1" t="s">
        <v>158</v>
      </c>
      <c r="C69" s="11">
        <f t="shared" ref="C69:C96" si="8">SUM(H69,L69,P69,T69,X69,AB69,AF69,AJ69,AN69,AR69,AV69,AZ69)</f>
        <v>82</v>
      </c>
      <c r="D69" s="12">
        <f t="shared" ref="D69:D96" si="9">SUM(I69,M69,Q69,U69,Y69,AC69,AG69,AK69,AO69,AS69,AW69,BA69)</f>
        <v>103</v>
      </c>
      <c r="E69" s="18">
        <f t="shared" si="3"/>
        <v>26</v>
      </c>
      <c r="F69" s="10">
        <f t="shared" si="4"/>
        <v>11</v>
      </c>
      <c r="G69" s="20">
        <f t="shared" si="5"/>
        <v>10</v>
      </c>
      <c r="H69" s="11">
        <v>2</v>
      </c>
      <c r="I69" s="17">
        <v>3</v>
      </c>
      <c r="J69" s="18"/>
      <c r="K69" s="17"/>
      <c r="L69" s="11"/>
      <c r="M69" s="12">
        <v>15</v>
      </c>
      <c r="N69" s="18"/>
      <c r="O69" s="17"/>
      <c r="P69" s="11"/>
      <c r="Q69" s="12">
        <v>12</v>
      </c>
      <c r="R69" s="18"/>
      <c r="S69" s="17"/>
      <c r="T69" s="11"/>
      <c r="U69" s="12"/>
      <c r="V69" s="18"/>
      <c r="W69" s="10"/>
      <c r="X69" s="11"/>
      <c r="Y69" s="12"/>
      <c r="Z69" s="18"/>
      <c r="AA69" s="17"/>
      <c r="AB69" s="11"/>
      <c r="AC69" s="12"/>
      <c r="AD69" s="18"/>
      <c r="AE69" s="17"/>
      <c r="AF69" s="11">
        <v>4</v>
      </c>
      <c r="AG69" s="12">
        <v>7</v>
      </c>
      <c r="AH69" s="18">
        <v>3</v>
      </c>
      <c r="AI69" s="17"/>
      <c r="AJ69" s="11">
        <v>32</v>
      </c>
      <c r="AK69" s="12">
        <v>11</v>
      </c>
      <c r="AL69" s="18">
        <v>7</v>
      </c>
      <c r="AM69" s="17"/>
      <c r="AN69" s="11">
        <v>17</v>
      </c>
      <c r="AO69" s="12">
        <v>20</v>
      </c>
      <c r="AP69" s="18">
        <v>8</v>
      </c>
      <c r="AQ69" s="17">
        <v>7</v>
      </c>
      <c r="AR69" s="11">
        <v>19</v>
      </c>
      <c r="AS69" s="12">
        <v>21</v>
      </c>
      <c r="AT69" s="18">
        <v>3</v>
      </c>
      <c r="AU69" s="33">
        <v>2</v>
      </c>
      <c r="AV69" s="11">
        <v>4</v>
      </c>
      <c r="AW69" s="12">
        <v>2</v>
      </c>
      <c r="AX69" s="18">
        <v>2</v>
      </c>
      <c r="AY69" s="17">
        <v>1</v>
      </c>
      <c r="AZ69" s="11">
        <v>4</v>
      </c>
      <c r="BA69" s="12">
        <v>12</v>
      </c>
      <c r="BB69" s="18">
        <v>3</v>
      </c>
      <c r="BC69" s="17">
        <v>1</v>
      </c>
    </row>
    <row r="70" spans="1:56" x14ac:dyDescent="0.25">
      <c r="A70" s="1" t="s">
        <v>68</v>
      </c>
      <c r="B70" s="1" t="s">
        <v>159</v>
      </c>
      <c r="C70" s="11">
        <f t="shared" si="8"/>
        <v>3</v>
      </c>
      <c r="D70" s="12">
        <f t="shared" si="9"/>
        <v>7</v>
      </c>
      <c r="E70" s="18">
        <f t="shared" ref="E70:E96" si="10">SUM(J70,N70,R70,V70,Z70,AD70,AH70,AL70,AP70,AT70,AX70,BB70)</f>
        <v>1</v>
      </c>
      <c r="F70" s="10">
        <f t="shared" ref="F70:F96" si="11">SUM(K70,O70,S70,W70,AA70,AE70,AI70,AM70,AQ70,AU70,AY70,BC70)</f>
        <v>3</v>
      </c>
      <c r="G70" s="20">
        <f t="shared" ref="G70:G96" si="12">D70-C70-F70</f>
        <v>1</v>
      </c>
      <c r="H70" s="9"/>
      <c r="I70" s="12"/>
      <c r="J70" s="18"/>
      <c r="K70" s="17"/>
      <c r="L70" s="11"/>
      <c r="M70" s="12"/>
      <c r="N70" s="18"/>
      <c r="O70" s="17"/>
      <c r="P70" s="11"/>
      <c r="Q70" s="12">
        <v>3</v>
      </c>
      <c r="R70" s="18"/>
      <c r="S70" s="17"/>
      <c r="T70" s="11"/>
      <c r="U70" s="12">
        <v>1</v>
      </c>
      <c r="V70" s="18"/>
      <c r="W70" s="10"/>
      <c r="X70" s="11"/>
      <c r="Y70" s="12"/>
      <c r="Z70" s="18"/>
      <c r="AA70" s="17"/>
      <c r="AB70" s="11"/>
      <c r="AC70" s="12"/>
      <c r="AD70" s="18"/>
      <c r="AE70" s="17"/>
      <c r="AF70" s="11">
        <v>1</v>
      </c>
      <c r="AG70" s="12">
        <v>1</v>
      </c>
      <c r="AH70" s="18"/>
      <c r="AI70" s="17"/>
      <c r="AJ70" s="11">
        <v>2</v>
      </c>
      <c r="AK70" s="12"/>
      <c r="AL70" s="18">
        <v>1</v>
      </c>
      <c r="AM70" s="17">
        <v>2</v>
      </c>
      <c r="AN70" s="11"/>
      <c r="AO70" s="12">
        <v>1</v>
      </c>
      <c r="AP70" s="18"/>
      <c r="AQ70" s="17"/>
      <c r="AR70" s="11"/>
      <c r="AS70" s="12"/>
      <c r="AT70" s="18"/>
      <c r="AU70" s="17">
        <v>1</v>
      </c>
      <c r="AV70" s="11"/>
      <c r="AW70" s="12"/>
      <c r="AX70" s="18"/>
      <c r="AY70" s="17"/>
      <c r="AZ70" s="11"/>
      <c r="BA70" s="12">
        <v>1</v>
      </c>
      <c r="BB70" s="18"/>
      <c r="BC70" s="17"/>
    </row>
    <row r="71" spans="1:56" x14ac:dyDescent="0.25">
      <c r="A71" s="1" t="s">
        <v>69</v>
      </c>
      <c r="B71" s="1" t="s">
        <v>160</v>
      </c>
      <c r="C71" s="9">
        <f>SUM(H71,L71,P71,T71,X71,AB71,AF71,AJ71,AN71,AR71,AV71,AZ71)</f>
        <v>56</v>
      </c>
      <c r="D71" s="12">
        <f t="shared" si="9"/>
        <v>72</v>
      </c>
      <c r="E71" s="18">
        <f t="shared" si="10"/>
        <v>3</v>
      </c>
      <c r="F71" s="10">
        <f t="shared" si="11"/>
        <v>14</v>
      </c>
      <c r="G71" s="20">
        <f t="shared" si="12"/>
        <v>2</v>
      </c>
      <c r="H71" s="9"/>
      <c r="I71" s="33">
        <v>1</v>
      </c>
      <c r="J71" s="18"/>
      <c r="K71" s="17"/>
      <c r="L71" s="11"/>
      <c r="M71" s="12"/>
      <c r="N71" s="18"/>
      <c r="O71" s="17"/>
      <c r="P71" s="11">
        <v>1</v>
      </c>
      <c r="Q71" s="12">
        <v>2</v>
      </c>
      <c r="R71" s="18"/>
      <c r="S71" s="17"/>
      <c r="T71" s="11"/>
      <c r="U71" s="12">
        <v>8</v>
      </c>
      <c r="V71" s="18"/>
      <c r="W71" s="10"/>
      <c r="X71" s="11"/>
      <c r="Y71" s="12">
        <v>3</v>
      </c>
      <c r="Z71" s="18"/>
      <c r="AA71" s="17"/>
      <c r="AB71" s="11">
        <v>5</v>
      </c>
      <c r="AC71" s="12">
        <v>5</v>
      </c>
      <c r="AD71" s="18"/>
      <c r="AE71" s="17">
        <v>3</v>
      </c>
      <c r="AF71" s="11">
        <v>5</v>
      </c>
      <c r="AG71" s="12">
        <v>4</v>
      </c>
      <c r="AH71" s="18"/>
      <c r="AI71" s="17"/>
      <c r="AJ71" s="17">
        <v>9</v>
      </c>
      <c r="AK71" s="12">
        <v>5</v>
      </c>
      <c r="AL71" s="18">
        <v>2</v>
      </c>
      <c r="AM71" s="17"/>
      <c r="AN71" s="17">
        <v>6</v>
      </c>
      <c r="AO71" s="12">
        <v>5</v>
      </c>
      <c r="AP71" s="18"/>
      <c r="AQ71" s="17">
        <v>2</v>
      </c>
      <c r="AR71" s="11">
        <v>11</v>
      </c>
      <c r="AS71" s="12">
        <v>21</v>
      </c>
      <c r="AT71" s="18"/>
      <c r="AU71" s="17">
        <v>5</v>
      </c>
      <c r="AV71" s="11">
        <v>8</v>
      </c>
      <c r="AW71" s="12">
        <v>14</v>
      </c>
      <c r="AX71" s="18">
        <v>1</v>
      </c>
      <c r="AY71" s="17">
        <v>1</v>
      </c>
      <c r="AZ71" s="11">
        <v>11</v>
      </c>
      <c r="BA71" s="12">
        <v>4</v>
      </c>
      <c r="BB71" s="18"/>
      <c r="BC71" s="17">
        <v>3</v>
      </c>
    </row>
    <row r="72" spans="1:56" x14ac:dyDescent="0.25">
      <c r="A72" s="1" t="s">
        <v>70</v>
      </c>
      <c r="B72" s="1" t="s">
        <v>161</v>
      </c>
      <c r="C72" s="11">
        <f t="shared" si="8"/>
        <v>17</v>
      </c>
      <c r="D72" s="12">
        <f t="shared" si="9"/>
        <v>23</v>
      </c>
      <c r="E72" s="18">
        <f t="shared" si="10"/>
        <v>0</v>
      </c>
      <c r="F72" s="10">
        <f t="shared" si="11"/>
        <v>5</v>
      </c>
      <c r="G72" s="20">
        <f t="shared" si="12"/>
        <v>1</v>
      </c>
      <c r="H72" s="9"/>
      <c r="I72" s="12"/>
      <c r="J72" s="18"/>
      <c r="K72" s="17"/>
      <c r="L72" s="11"/>
      <c r="M72" s="12"/>
      <c r="N72" s="18"/>
      <c r="O72" s="17"/>
      <c r="P72" s="11"/>
      <c r="Q72" s="12"/>
      <c r="R72" s="18"/>
      <c r="S72" s="17"/>
      <c r="T72" s="11"/>
      <c r="U72" s="12"/>
      <c r="V72" s="18"/>
      <c r="W72" s="10"/>
      <c r="X72" s="11"/>
      <c r="Y72" s="12"/>
      <c r="Z72" s="18"/>
      <c r="AA72" s="17"/>
      <c r="AB72" s="11"/>
      <c r="AC72" s="12"/>
      <c r="AD72" s="18"/>
      <c r="AE72" s="17"/>
      <c r="AF72" s="11">
        <v>4</v>
      </c>
      <c r="AG72" s="12">
        <v>6</v>
      </c>
      <c r="AH72" s="18"/>
      <c r="AI72" s="17">
        <v>1</v>
      </c>
      <c r="AJ72" s="11">
        <v>1</v>
      </c>
      <c r="AK72" s="12">
        <v>2</v>
      </c>
      <c r="AL72" s="18"/>
      <c r="AM72" s="17">
        <v>1</v>
      </c>
      <c r="AN72" s="11"/>
      <c r="AO72" s="12">
        <v>3</v>
      </c>
      <c r="AP72" s="18"/>
      <c r="AQ72" s="17">
        <v>1</v>
      </c>
      <c r="AR72" s="11">
        <v>1</v>
      </c>
      <c r="AS72" s="12">
        <v>1</v>
      </c>
      <c r="AT72" s="18"/>
      <c r="AU72" s="17">
        <v>2</v>
      </c>
      <c r="AV72" s="11">
        <v>3</v>
      </c>
      <c r="AW72" s="12">
        <v>7</v>
      </c>
      <c r="AX72" s="18"/>
      <c r="AY72" s="17"/>
      <c r="AZ72" s="11">
        <v>8</v>
      </c>
      <c r="BA72" s="12">
        <v>4</v>
      </c>
      <c r="BB72" s="18"/>
      <c r="BC72" s="17"/>
    </row>
    <row r="73" spans="1:56" x14ac:dyDescent="0.25">
      <c r="A73" s="1" t="s">
        <v>71</v>
      </c>
      <c r="B73" s="1" t="s">
        <v>162</v>
      </c>
      <c r="C73" s="11">
        <f t="shared" si="8"/>
        <v>20</v>
      </c>
      <c r="D73" s="12">
        <f t="shared" si="9"/>
        <v>27</v>
      </c>
      <c r="E73" s="18">
        <f t="shared" si="10"/>
        <v>2</v>
      </c>
      <c r="F73" s="10">
        <f t="shared" si="11"/>
        <v>6</v>
      </c>
      <c r="G73" s="20">
        <f t="shared" si="12"/>
        <v>1</v>
      </c>
      <c r="H73" s="9"/>
      <c r="I73" s="12"/>
      <c r="J73" s="18"/>
      <c r="K73" s="17"/>
      <c r="L73" s="11"/>
      <c r="M73" s="12"/>
      <c r="N73" s="18"/>
      <c r="O73" s="17"/>
      <c r="P73" s="11"/>
      <c r="Q73" s="12"/>
      <c r="R73" s="18"/>
      <c r="S73" s="17"/>
      <c r="T73" s="11"/>
      <c r="U73" s="12">
        <v>11</v>
      </c>
      <c r="V73" s="18"/>
      <c r="W73" s="10"/>
      <c r="X73" s="11"/>
      <c r="Y73" s="12"/>
      <c r="Z73" s="18"/>
      <c r="AA73" s="17"/>
      <c r="AB73" s="11"/>
      <c r="AC73" s="12"/>
      <c r="AD73" s="18"/>
      <c r="AE73" s="17"/>
      <c r="AF73" s="11">
        <v>2</v>
      </c>
      <c r="AG73" s="12">
        <v>3</v>
      </c>
      <c r="AH73" s="18"/>
      <c r="AI73" s="17"/>
      <c r="AJ73" s="11">
        <v>5</v>
      </c>
      <c r="AK73" s="12">
        <v>5</v>
      </c>
      <c r="AL73" s="18"/>
      <c r="AM73" s="17">
        <v>4</v>
      </c>
      <c r="AN73" s="17">
        <v>10</v>
      </c>
      <c r="AO73" s="12">
        <v>4</v>
      </c>
      <c r="AP73" s="18">
        <v>1</v>
      </c>
      <c r="AQ73" s="17"/>
      <c r="AR73" s="24">
        <v>2</v>
      </c>
      <c r="AS73" s="12">
        <v>2</v>
      </c>
      <c r="AT73" s="18">
        <v>1</v>
      </c>
      <c r="AU73" s="17">
        <v>1</v>
      </c>
      <c r="AV73" s="11">
        <v>1</v>
      </c>
      <c r="AW73" s="12">
        <v>2</v>
      </c>
      <c r="AX73" s="18"/>
      <c r="AY73" s="17"/>
      <c r="AZ73" s="11"/>
      <c r="BA73" s="12"/>
      <c r="BB73" s="18"/>
      <c r="BC73" s="17">
        <v>1</v>
      </c>
    </row>
    <row r="74" spans="1:56" x14ac:dyDescent="0.25">
      <c r="A74" s="1" t="s">
        <v>72</v>
      </c>
      <c r="B74" s="1" t="s">
        <v>163</v>
      </c>
      <c r="C74" s="11">
        <f t="shared" si="8"/>
        <v>40</v>
      </c>
      <c r="D74" s="12">
        <f t="shared" si="9"/>
        <v>51</v>
      </c>
      <c r="E74" s="18">
        <f t="shared" si="10"/>
        <v>5</v>
      </c>
      <c r="F74" s="10">
        <f t="shared" si="11"/>
        <v>11</v>
      </c>
      <c r="G74" s="20">
        <f t="shared" si="12"/>
        <v>0</v>
      </c>
      <c r="H74" s="9"/>
      <c r="I74" s="21"/>
      <c r="J74" s="18"/>
      <c r="K74" s="17"/>
      <c r="L74" s="11"/>
      <c r="M74" s="12"/>
      <c r="N74" s="18"/>
      <c r="O74" s="17"/>
      <c r="P74" s="11"/>
      <c r="Q74" s="12">
        <v>8</v>
      </c>
      <c r="R74" s="18"/>
      <c r="S74" s="17"/>
      <c r="T74" s="11"/>
      <c r="U74" s="12">
        <v>9</v>
      </c>
      <c r="V74" s="18"/>
      <c r="W74" s="10"/>
      <c r="X74" s="11"/>
      <c r="Y74" s="12"/>
      <c r="Z74" s="18"/>
      <c r="AA74" s="17"/>
      <c r="AB74" s="11"/>
      <c r="AC74" s="12">
        <v>1</v>
      </c>
      <c r="AD74" s="18"/>
      <c r="AE74" s="17"/>
      <c r="AF74" s="11">
        <v>13</v>
      </c>
      <c r="AG74" s="12">
        <v>2</v>
      </c>
      <c r="AH74" s="18"/>
      <c r="AI74" s="17">
        <v>7</v>
      </c>
      <c r="AJ74" s="17">
        <v>2</v>
      </c>
      <c r="AK74" s="12">
        <v>8</v>
      </c>
      <c r="AL74" s="18">
        <v>2</v>
      </c>
      <c r="AM74" s="17"/>
      <c r="AN74" s="11">
        <v>7</v>
      </c>
      <c r="AO74" s="12">
        <v>5</v>
      </c>
      <c r="AP74" s="18">
        <v>2</v>
      </c>
      <c r="AQ74" s="17"/>
      <c r="AR74" s="24">
        <v>13</v>
      </c>
      <c r="AS74" s="12">
        <v>16</v>
      </c>
      <c r="AT74" s="18">
        <v>1</v>
      </c>
      <c r="AU74" s="17">
        <v>1</v>
      </c>
      <c r="AV74" s="11">
        <v>5</v>
      </c>
      <c r="AW74" s="12">
        <v>2</v>
      </c>
      <c r="AX74" s="18"/>
      <c r="AY74" s="17">
        <v>3</v>
      </c>
      <c r="AZ74" s="11"/>
      <c r="BA74" s="12"/>
      <c r="BB74" s="18"/>
      <c r="BC74" s="17"/>
    </row>
    <row r="75" spans="1:56" x14ac:dyDescent="0.25">
      <c r="A75" s="1" t="s">
        <v>73</v>
      </c>
      <c r="B75" s="1" t="s">
        <v>164</v>
      </c>
      <c r="C75" s="11">
        <f t="shared" si="8"/>
        <v>15</v>
      </c>
      <c r="D75" s="12">
        <f t="shared" si="9"/>
        <v>24</v>
      </c>
      <c r="E75" s="18">
        <f t="shared" si="10"/>
        <v>5</v>
      </c>
      <c r="F75" s="10">
        <f t="shared" si="11"/>
        <v>9</v>
      </c>
      <c r="G75" s="20">
        <f t="shared" si="12"/>
        <v>0</v>
      </c>
      <c r="H75" s="9"/>
      <c r="I75" s="12"/>
      <c r="J75" s="18"/>
      <c r="K75" s="17"/>
      <c r="L75" s="11"/>
      <c r="M75" s="12"/>
      <c r="N75" s="18"/>
      <c r="O75" s="17"/>
      <c r="P75" s="11"/>
      <c r="Q75" s="12">
        <v>8</v>
      </c>
      <c r="R75" s="18"/>
      <c r="S75" s="17"/>
      <c r="T75" s="11"/>
      <c r="U75" s="12">
        <v>4</v>
      </c>
      <c r="V75" s="18"/>
      <c r="W75" s="10"/>
      <c r="X75" s="11"/>
      <c r="Y75" s="12"/>
      <c r="Z75" s="18"/>
      <c r="AA75" s="17"/>
      <c r="AB75" s="11"/>
      <c r="AC75" s="12">
        <v>4</v>
      </c>
      <c r="AD75" s="18"/>
      <c r="AE75" s="17"/>
      <c r="AF75" s="11">
        <v>8</v>
      </c>
      <c r="AG75" s="12"/>
      <c r="AH75" s="18">
        <v>4</v>
      </c>
      <c r="AI75" s="17">
        <v>4</v>
      </c>
      <c r="AJ75" s="17">
        <v>2</v>
      </c>
      <c r="AK75" s="12">
        <v>4</v>
      </c>
      <c r="AL75" s="18">
        <v>1</v>
      </c>
      <c r="AM75" s="17">
        <v>2</v>
      </c>
      <c r="AN75" s="11">
        <v>2</v>
      </c>
      <c r="AO75" s="12">
        <v>1</v>
      </c>
      <c r="AP75" s="18"/>
      <c r="AQ75" s="17">
        <v>1</v>
      </c>
      <c r="AR75" s="24">
        <v>3</v>
      </c>
      <c r="AS75" s="12">
        <v>2</v>
      </c>
      <c r="AT75" s="18"/>
      <c r="AU75" s="17"/>
      <c r="AV75" s="11"/>
      <c r="AW75" s="12"/>
      <c r="AX75" s="18"/>
      <c r="AY75" s="17">
        <v>1</v>
      </c>
      <c r="AZ75" s="11"/>
      <c r="BA75" s="12">
        <v>1</v>
      </c>
      <c r="BB75" s="18"/>
      <c r="BC75" s="17">
        <v>1</v>
      </c>
    </row>
    <row r="76" spans="1:56" x14ac:dyDescent="0.25">
      <c r="A76" s="1" t="s">
        <v>74</v>
      </c>
      <c r="B76" s="1" t="s">
        <v>165</v>
      </c>
      <c r="C76" s="11">
        <f t="shared" si="8"/>
        <v>23</v>
      </c>
      <c r="D76" s="12">
        <f t="shared" si="9"/>
        <v>37</v>
      </c>
      <c r="E76" s="18">
        <f t="shared" si="10"/>
        <v>1</v>
      </c>
      <c r="F76" s="10">
        <f t="shared" si="11"/>
        <v>10</v>
      </c>
      <c r="G76" s="20">
        <f t="shared" si="12"/>
        <v>4</v>
      </c>
      <c r="H76" s="9"/>
      <c r="I76" s="12"/>
      <c r="J76" s="18"/>
      <c r="K76" s="17"/>
      <c r="L76" s="11"/>
      <c r="M76" s="12"/>
      <c r="N76" s="18"/>
      <c r="O76" s="17"/>
      <c r="P76" s="11"/>
      <c r="Q76" s="12">
        <v>8</v>
      </c>
      <c r="R76" s="18"/>
      <c r="S76" s="17"/>
      <c r="T76" s="11"/>
      <c r="U76" s="12"/>
      <c r="V76" s="18"/>
      <c r="W76" s="10"/>
      <c r="X76" s="11"/>
      <c r="Y76" s="12"/>
      <c r="Z76" s="18"/>
      <c r="AA76" s="17"/>
      <c r="AB76" s="11"/>
      <c r="AC76" s="12">
        <v>5</v>
      </c>
      <c r="AD76" s="18"/>
      <c r="AE76" s="17"/>
      <c r="AF76" s="17">
        <v>10</v>
      </c>
      <c r="AG76" s="12">
        <v>5</v>
      </c>
      <c r="AH76" s="18"/>
      <c r="AI76" s="17">
        <v>2</v>
      </c>
      <c r="AJ76" s="17">
        <v>2</v>
      </c>
      <c r="AK76" s="12"/>
      <c r="AL76" s="18"/>
      <c r="AM76" s="17"/>
      <c r="AN76" s="11"/>
      <c r="AO76" s="12"/>
      <c r="AP76" s="18"/>
      <c r="AQ76" s="17"/>
      <c r="AR76" s="11">
        <v>3</v>
      </c>
      <c r="AS76" s="12">
        <v>2</v>
      </c>
      <c r="AT76" s="18">
        <v>1</v>
      </c>
      <c r="AU76" s="17">
        <v>1</v>
      </c>
      <c r="AV76" s="11">
        <v>6</v>
      </c>
      <c r="AW76" s="12">
        <v>10</v>
      </c>
      <c r="AX76" s="18"/>
      <c r="AY76" s="17">
        <v>4</v>
      </c>
      <c r="AZ76" s="11">
        <v>2</v>
      </c>
      <c r="BA76" s="12">
        <v>7</v>
      </c>
      <c r="BB76" s="18"/>
      <c r="BC76" s="17">
        <v>3</v>
      </c>
    </row>
    <row r="77" spans="1:56" x14ac:dyDescent="0.25">
      <c r="A77" s="1" t="s">
        <v>75</v>
      </c>
      <c r="B77" s="1" t="s">
        <v>166</v>
      </c>
      <c r="C77" s="11">
        <f t="shared" si="8"/>
        <v>64</v>
      </c>
      <c r="D77" s="12">
        <f t="shared" si="9"/>
        <v>72</v>
      </c>
      <c r="E77" s="18">
        <f t="shared" si="10"/>
        <v>14</v>
      </c>
      <c r="F77" s="10">
        <f t="shared" si="11"/>
        <v>6</v>
      </c>
      <c r="G77" s="20">
        <f t="shared" si="12"/>
        <v>2</v>
      </c>
      <c r="H77" s="9"/>
      <c r="I77" s="12"/>
      <c r="J77" s="18"/>
      <c r="K77" s="17"/>
      <c r="L77" s="11"/>
      <c r="M77" s="12">
        <v>11</v>
      </c>
      <c r="N77" s="18"/>
      <c r="O77" s="17"/>
      <c r="P77" s="11"/>
      <c r="Q77" s="12"/>
      <c r="R77" s="18"/>
      <c r="S77" s="17"/>
      <c r="T77" s="11"/>
      <c r="U77" s="12"/>
      <c r="V77" s="18"/>
      <c r="W77" s="10"/>
      <c r="X77" s="11">
        <v>9</v>
      </c>
      <c r="Y77" s="12">
        <v>5</v>
      </c>
      <c r="Z77" s="18"/>
      <c r="AA77" s="17"/>
      <c r="AB77" s="11"/>
      <c r="AC77" s="12"/>
      <c r="AD77" s="18"/>
      <c r="AE77" s="17"/>
      <c r="AF77" s="11"/>
      <c r="AG77" s="12"/>
      <c r="AH77" s="18">
        <v>2</v>
      </c>
      <c r="AI77" s="17"/>
      <c r="AJ77" s="11">
        <v>3</v>
      </c>
      <c r="AK77" s="12">
        <v>5</v>
      </c>
      <c r="AL77" s="18">
        <v>3</v>
      </c>
      <c r="AM77" s="17"/>
      <c r="AN77" s="17">
        <v>8</v>
      </c>
      <c r="AO77" s="12">
        <v>2</v>
      </c>
      <c r="AP77" s="18">
        <v>4</v>
      </c>
      <c r="AQ77" s="17"/>
      <c r="AR77" s="11">
        <v>9</v>
      </c>
      <c r="AS77" s="12">
        <v>23</v>
      </c>
      <c r="AT77" s="18">
        <v>2</v>
      </c>
      <c r="AU77" s="17"/>
      <c r="AV77" s="11">
        <v>21</v>
      </c>
      <c r="AW77" s="12">
        <v>13</v>
      </c>
      <c r="AX77" s="18">
        <v>1</v>
      </c>
      <c r="AY77" s="17">
        <v>1</v>
      </c>
      <c r="AZ77" s="11">
        <v>14</v>
      </c>
      <c r="BA77" s="12">
        <v>13</v>
      </c>
      <c r="BB77" s="18">
        <v>2</v>
      </c>
      <c r="BC77" s="17">
        <v>5</v>
      </c>
      <c r="BD77" s="13" t="s">
        <v>207</v>
      </c>
    </row>
    <row r="78" spans="1:56" s="28" customFormat="1" x14ac:dyDescent="0.25">
      <c r="A78" s="26" t="s">
        <v>76</v>
      </c>
      <c r="B78" s="26" t="s">
        <v>167</v>
      </c>
      <c r="C78" s="20">
        <f t="shared" si="8"/>
        <v>91</v>
      </c>
      <c r="D78" s="20">
        <f t="shared" si="9"/>
        <v>100</v>
      </c>
      <c r="E78" s="20">
        <f t="shared" si="10"/>
        <v>10</v>
      </c>
      <c r="F78" s="27">
        <f t="shared" si="11"/>
        <v>7</v>
      </c>
      <c r="G78" s="20">
        <f t="shared" si="12"/>
        <v>2</v>
      </c>
      <c r="H78" s="20">
        <v>8</v>
      </c>
      <c r="I78" s="20">
        <v>8</v>
      </c>
      <c r="J78" s="20">
        <v>1</v>
      </c>
      <c r="K78" s="20"/>
      <c r="L78" s="20">
        <v>7</v>
      </c>
      <c r="M78" s="20">
        <v>15</v>
      </c>
      <c r="N78" s="20"/>
      <c r="O78" s="20">
        <v>1</v>
      </c>
      <c r="P78" s="20">
        <v>8</v>
      </c>
      <c r="Q78" s="20">
        <v>1</v>
      </c>
      <c r="R78" s="20"/>
      <c r="S78" s="20"/>
      <c r="T78" s="20">
        <v>4</v>
      </c>
      <c r="U78" s="20">
        <v>5</v>
      </c>
      <c r="V78" s="20"/>
      <c r="W78" s="27"/>
      <c r="X78" s="20">
        <v>3</v>
      </c>
      <c r="Y78" s="20">
        <v>3</v>
      </c>
      <c r="Z78" s="20"/>
      <c r="AA78" s="20">
        <v>1</v>
      </c>
      <c r="AB78" s="20"/>
      <c r="AC78" s="20"/>
      <c r="AD78" s="20"/>
      <c r="AE78" s="20"/>
      <c r="AF78" s="20"/>
      <c r="AG78" s="20">
        <v>2</v>
      </c>
      <c r="AH78" s="20">
        <v>1</v>
      </c>
      <c r="AI78" s="20">
        <v>1</v>
      </c>
      <c r="AJ78" s="20"/>
      <c r="AK78" s="20">
        <v>1</v>
      </c>
      <c r="AL78" s="20">
        <v>1</v>
      </c>
      <c r="AM78" s="20"/>
      <c r="AN78" s="20">
        <v>3</v>
      </c>
      <c r="AO78" s="20">
        <v>2</v>
      </c>
      <c r="AP78" s="20">
        <v>3</v>
      </c>
      <c r="AQ78" s="20"/>
      <c r="AR78" s="20">
        <v>8</v>
      </c>
      <c r="AS78" s="20">
        <v>12</v>
      </c>
      <c r="AT78" s="20">
        <v>4</v>
      </c>
      <c r="AU78" s="20">
        <v>1</v>
      </c>
      <c r="AV78" s="20">
        <v>38</v>
      </c>
      <c r="AW78" s="20">
        <v>46</v>
      </c>
      <c r="AX78" s="20"/>
      <c r="AY78" s="20">
        <v>2</v>
      </c>
      <c r="AZ78" s="20">
        <v>12</v>
      </c>
      <c r="BA78" s="20">
        <v>5</v>
      </c>
      <c r="BB78" s="20"/>
      <c r="BC78" s="20">
        <v>1</v>
      </c>
    </row>
    <row r="79" spans="1:56" x14ac:dyDescent="0.25">
      <c r="A79" s="1" t="s">
        <v>77</v>
      </c>
      <c r="B79" s="1" t="s">
        <v>168</v>
      </c>
      <c r="C79" s="11">
        <f t="shared" si="8"/>
        <v>1</v>
      </c>
      <c r="D79" s="12">
        <f t="shared" si="9"/>
        <v>1</v>
      </c>
      <c r="E79" s="18">
        <f t="shared" si="10"/>
        <v>4</v>
      </c>
      <c r="F79" s="10">
        <f t="shared" si="11"/>
        <v>0</v>
      </c>
      <c r="G79" s="20">
        <f t="shared" si="12"/>
        <v>0</v>
      </c>
      <c r="H79" s="9"/>
      <c r="I79" s="12"/>
      <c r="J79" s="18"/>
      <c r="K79" s="17"/>
      <c r="L79" s="11"/>
      <c r="M79" s="12"/>
      <c r="N79" s="18"/>
      <c r="O79" s="17"/>
      <c r="P79" s="11"/>
      <c r="Q79" s="12"/>
      <c r="R79" s="18"/>
      <c r="S79" s="17"/>
      <c r="T79" s="11"/>
      <c r="U79" s="12"/>
      <c r="V79" s="18"/>
      <c r="W79" s="10"/>
      <c r="X79" s="11"/>
      <c r="Y79" s="12"/>
      <c r="Z79" s="18"/>
      <c r="AA79" s="17"/>
      <c r="AB79" s="11"/>
      <c r="AC79" s="12"/>
      <c r="AD79" s="18"/>
      <c r="AE79" s="17"/>
      <c r="AF79" s="11"/>
      <c r="AG79" s="12"/>
      <c r="AH79" s="18"/>
      <c r="AI79" s="17"/>
      <c r="AJ79" s="11"/>
      <c r="AK79" s="12"/>
      <c r="AL79" s="18">
        <v>2</v>
      </c>
      <c r="AM79" s="17"/>
      <c r="AN79" s="11"/>
      <c r="AO79" s="12"/>
      <c r="AP79" s="18">
        <v>1</v>
      </c>
      <c r="AQ79" s="17"/>
      <c r="AR79" s="11"/>
      <c r="AS79" s="12"/>
      <c r="AT79" s="18">
        <v>1</v>
      </c>
      <c r="AU79" s="17"/>
      <c r="AV79" s="11">
        <v>1</v>
      </c>
      <c r="AW79" s="12">
        <v>1</v>
      </c>
      <c r="AX79" s="18"/>
      <c r="AY79" s="17"/>
      <c r="AZ79" s="11"/>
      <c r="BA79" s="12"/>
      <c r="BB79" s="18"/>
      <c r="BC79" s="17"/>
    </row>
    <row r="80" spans="1:56" x14ac:dyDescent="0.25">
      <c r="A80" s="1" t="s">
        <v>78</v>
      </c>
      <c r="B80" s="1" t="s">
        <v>169</v>
      </c>
      <c r="C80" s="11">
        <f t="shared" si="8"/>
        <v>51</v>
      </c>
      <c r="D80" s="12">
        <f t="shared" si="9"/>
        <v>58</v>
      </c>
      <c r="E80" s="18">
        <f t="shared" si="10"/>
        <v>9</v>
      </c>
      <c r="F80" s="10">
        <f t="shared" si="11"/>
        <v>5</v>
      </c>
      <c r="G80" s="20">
        <f t="shared" si="12"/>
        <v>2</v>
      </c>
      <c r="H80" s="11">
        <v>1</v>
      </c>
      <c r="I80" s="12">
        <v>7</v>
      </c>
      <c r="J80" s="18"/>
      <c r="K80" s="17"/>
      <c r="L80" s="11">
        <v>3</v>
      </c>
      <c r="M80" s="12">
        <v>10</v>
      </c>
      <c r="N80" s="18"/>
      <c r="O80" s="17"/>
      <c r="P80" s="11"/>
      <c r="Q80" s="12"/>
      <c r="R80" s="18"/>
      <c r="S80" s="17"/>
      <c r="T80" s="11">
        <v>8</v>
      </c>
      <c r="U80" s="12">
        <v>5</v>
      </c>
      <c r="V80" s="18"/>
      <c r="W80" s="10"/>
      <c r="X80" s="11">
        <v>14</v>
      </c>
      <c r="Y80" s="12">
        <v>16</v>
      </c>
      <c r="Z80" s="18"/>
      <c r="AA80" s="17">
        <v>3</v>
      </c>
      <c r="AB80" s="11">
        <v>7</v>
      </c>
      <c r="AC80" s="12">
        <v>3</v>
      </c>
      <c r="AD80" s="18"/>
      <c r="AE80" s="17"/>
      <c r="AF80" s="11">
        <v>4</v>
      </c>
      <c r="AG80" s="12"/>
      <c r="AH80" s="18"/>
      <c r="AI80" s="17"/>
      <c r="AJ80" s="11"/>
      <c r="AK80" s="12"/>
      <c r="AL80" s="18">
        <v>2</v>
      </c>
      <c r="AM80" s="17"/>
      <c r="AN80" s="11"/>
      <c r="AO80" s="12">
        <v>2</v>
      </c>
      <c r="AP80" s="18">
        <v>2</v>
      </c>
      <c r="AQ80" s="17"/>
      <c r="AR80" s="11">
        <v>5</v>
      </c>
      <c r="AS80" s="12">
        <v>6</v>
      </c>
      <c r="AT80" s="18">
        <v>3</v>
      </c>
      <c r="AU80" s="17"/>
      <c r="AV80" s="11">
        <v>5</v>
      </c>
      <c r="AW80" s="12">
        <v>8</v>
      </c>
      <c r="AX80" s="18">
        <v>2</v>
      </c>
      <c r="AY80" s="17">
        <v>1</v>
      </c>
      <c r="AZ80" s="11">
        <v>4</v>
      </c>
      <c r="BA80" s="12">
        <v>1</v>
      </c>
      <c r="BB80" s="18"/>
      <c r="BC80" s="17">
        <v>1</v>
      </c>
    </row>
    <row r="81" spans="1:56" s="4" customFormat="1" x14ac:dyDescent="0.25">
      <c r="A81" s="25" t="s">
        <v>79</v>
      </c>
      <c r="B81" s="25" t="s">
        <v>170</v>
      </c>
      <c r="C81" s="17">
        <f t="shared" si="8"/>
        <v>13</v>
      </c>
      <c r="D81" s="17">
        <f t="shared" si="9"/>
        <v>16</v>
      </c>
      <c r="E81" s="17">
        <f t="shared" si="10"/>
        <v>0</v>
      </c>
      <c r="F81" s="10">
        <f t="shared" si="11"/>
        <v>3</v>
      </c>
      <c r="G81" s="20">
        <f t="shared" si="12"/>
        <v>0</v>
      </c>
      <c r="H81" s="25"/>
      <c r="I81" s="33"/>
      <c r="J81" s="17"/>
      <c r="K81" s="17"/>
      <c r="L81" s="17"/>
      <c r="M81" s="17"/>
      <c r="N81" s="17"/>
      <c r="O81" s="17"/>
      <c r="P81" s="17"/>
      <c r="Q81" s="17"/>
      <c r="R81" s="17"/>
      <c r="S81" s="17"/>
      <c r="T81" s="17"/>
      <c r="U81" s="17"/>
      <c r="V81" s="17"/>
      <c r="W81" s="10"/>
      <c r="X81" s="17"/>
      <c r="Y81" s="17"/>
      <c r="Z81" s="17"/>
      <c r="AA81" s="17"/>
      <c r="AB81" s="17"/>
      <c r="AC81" s="17"/>
      <c r="AD81" s="17"/>
      <c r="AE81" s="17"/>
      <c r="AF81" s="33">
        <v>1</v>
      </c>
      <c r="AG81" s="17">
        <v>1</v>
      </c>
      <c r="AH81" s="17"/>
      <c r="AI81" s="17"/>
      <c r="AJ81" s="17">
        <v>1</v>
      </c>
      <c r="AK81" s="17">
        <v>3</v>
      </c>
      <c r="AL81" s="17"/>
      <c r="AM81" s="17"/>
      <c r="AN81" s="17">
        <v>5</v>
      </c>
      <c r="AO81" s="17">
        <v>7</v>
      </c>
      <c r="AP81" s="17"/>
      <c r="AQ81" s="17"/>
      <c r="AR81" s="17">
        <v>1</v>
      </c>
      <c r="AS81" s="17"/>
      <c r="AT81" s="17"/>
      <c r="AU81" s="17">
        <v>2</v>
      </c>
      <c r="AV81" s="17">
        <v>5</v>
      </c>
      <c r="AW81" s="17">
        <v>5</v>
      </c>
      <c r="AX81" s="17"/>
      <c r="AY81" s="17"/>
      <c r="AZ81" s="17"/>
      <c r="BA81" s="17"/>
      <c r="BB81" s="17"/>
      <c r="BC81" s="17">
        <v>1</v>
      </c>
    </row>
    <row r="82" spans="1:56" x14ac:dyDescent="0.25">
      <c r="A82" s="1" t="s">
        <v>80</v>
      </c>
      <c r="B82" s="1" t="s">
        <v>171</v>
      </c>
      <c r="C82" s="11">
        <f t="shared" si="8"/>
        <v>13</v>
      </c>
      <c r="D82" s="12">
        <f t="shared" si="9"/>
        <v>20</v>
      </c>
      <c r="E82" s="18">
        <f t="shared" si="10"/>
        <v>1</v>
      </c>
      <c r="F82" s="10">
        <f t="shared" si="11"/>
        <v>7</v>
      </c>
      <c r="G82" s="20">
        <f t="shared" si="12"/>
        <v>0</v>
      </c>
      <c r="H82" s="9"/>
      <c r="I82" s="12">
        <v>9</v>
      </c>
      <c r="J82" s="18"/>
      <c r="K82" s="17"/>
      <c r="L82" s="11"/>
      <c r="M82" s="12"/>
      <c r="N82" s="18"/>
      <c r="O82" s="17"/>
      <c r="P82" s="11"/>
      <c r="Q82" s="12"/>
      <c r="R82" s="18"/>
      <c r="S82" s="17"/>
      <c r="T82" s="11">
        <v>7</v>
      </c>
      <c r="U82" s="12">
        <v>5</v>
      </c>
      <c r="V82" s="18"/>
      <c r="W82" s="10"/>
      <c r="X82" s="11">
        <v>3</v>
      </c>
      <c r="Y82" s="12">
        <v>5</v>
      </c>
      <c r="Z82" s="18"/>
      <c r="AA82" s="17">
        <v>2</v>
      </c>
      <c r="AB82" s="11">
        <v>2</v>
      </c>
      <c r="AC82" s="12"/>
      <c r="AD82" s="18"/>
      <c r="AE82" s="17">
        <v>2</v>
      </c>
      <c r="AF82" s="11"/>
      <c r="AG82" s="12"/>
      <c r="AH82" s="18"/>
      <c r="AI82" s="17">
        <v>3</v>
      </c>
      <c r="AJ82" s="11">
        <v>1</v>
      </c>
      <c r="AK82" s="12">
        <v>1</v>
      </c>
      <c r="AL82" s="18"/>
      <c r="AM82" s="17"/>
      <c r="AN82" s="11"/>
      <c r="AO82" s="12"/>
      <c r="AP82" s="18"/>
      <c r="AQ82" s="17"/>
      <c r="AR82" s="11"/>
      <c r="AS82" s="12"/>
      <c r="AT82" s="18">
        <v>1</v>
      </c>
      <c r="AU82" s="17"/>
      <c r="AV82" s="11"/>
      <c r="AW82" s="12"/>
      <c r="AX82" s="18"/>
      <c r="AY82" s="17"/>
      <c r="AZ82" s="11"/>
      <c r="BA82" s="12"/>
      <c r="BB82" s="18"/>
      <c r="BC82" s="17"/>
      <c r="BD82" s="13" t="s">
        <v>205</v>
      </c>
    </row>
    <row r="83" spans="1:56" x14ac:dyDescent="0.25">
      <c r="A83" s="1" t="s">
        <v>81</v>
      </c>
      <c r="B83" s="1" t="s">
        <v>172</v>
      </c>
      <c r="C83" s="11">
        <f t="shared" si="8"/>
        <v>9</v>
      </c>
      <c r="D83" s="12">
        <f t="shared" si="9"/>
        <v>10</v>
      </c>
      <c r="E83" s="18">
        <f t="shared" si="10"/>
        <v>1</v>
      </c>
      <c r="F83" s="10">
        <f t="shared" si="11"/>
        <v>0</v>
      </c>
      <c r="G83" s="20">
        <f t="shared" si="12"/>
        <v>1</v>
      </c>
      <c r="H83" s="9"/>
      <c r="I83" s="12"/>
      <c r="J83" s="18"/>
      <c r="K83" s="17"/>
      <c r="L83" s="24">
        <v>1</v>
      </c>
      <c r="M83" s="12">
        <v>1</v>
      </c>
      <c r="N83" s="18"/>
      <c r="O83" s="17"/>
      <c r="P83" s="11"/>
      <c r="Q83" s="12"/>
      <c r="R83" s="18"/>
      <c r="S83" s="17"/>
      <c r="T83" s="11"/>
      <c r="U83" s="12"/>
      <c r="V83" s="18"/>
      <c r="W83" s="10"/>
      <c r="X83" s="11"/>
      <c r="Y83" s="12"/>
      <c r="Z83" s="18"/>
      <c r="AA83" s="17"/>
      <c r="AB83" s="11"/>
      <c r="AC83" s="12"/>
      <c r="AD83" s="18"/>
      <c r="AE83" s="17"/>
      <c r="AF83" s="11"/>
      <c r="AG83" s="12"/>
      <c r="AH83" s="18"/>
      <c r="AI83" s="17"/>
      <c r="AJ83" s="11"/>
      <c r="AK83" s="12">
        <v>1</v>
      </c>
      <c r="AL83" s="18">
        <v>1</v>
      </c>
      <c r="AM83" s="17"/>
      <c r="AN83" s="11">
        <v>1</v>
      </c>
      <c r="AO83" s="12"/>
      <c r="AP83" s="18"/>
      <c r="AQ83" s="17"/>
      <c r="AR83" s="11">
        <v>1</v>
      </c>
      <c r="AS83" s="12">
        <v>3</v>
      </c>
      <c r="AT83" s="18"/>
      <c r="AU83" s="17"/>
      <c r="AV83" s="11">
        <v>3</v>
      </c>
      <c r="AW83" s="12">
        <v>2</v>
      </c>
      <c r="AX83" s="18"/>
      <c r="AY83" s="17"/>
      <c r="AZ83" s="11">
        <v>3</v>
      </c>
      <c r="BA83" s="12">
        <v>3</v>
      </c>
      <c r="BB83" s="18"/>
      <c r="BC83" s="17"/>
      <c r="BD83" s="13" t="s">
        <v>207</v>
      </c>
    </row>
    <row r="84" spans="1:56" x14ac:dyDescent="0.25">
      <c r="A84" s="1" t="s">
        <v>82</v>
      </c>
      <c r="B84" s="1" t="s">
        <v>173</v>
      </c>
      <c r="C84" s="11">
        <f t="shared" si="8"/>
        <v>8</v>
      </c>
      <c r="D84" s="12">
        <f t="shared" si="9"/>
        <v>12</v>
      </c>
      <c r="E84" s="18">
        <f t="shared" si="10"/>
        <v>0</v>
      </c>
      <c r="F84" s="10">
        <f t="shared" si="11"/>
        <v>2</v>
      </c>
      <c r="G84" s="20">
        <f t="shared" si="12"/>
        <v>2</v>
      </c>
      <c r="H84" s="9"/>
      <c r="I84" s="21">
        <v>2</v>
      </c>
      <c r="J84" s="18"/>
      <c r="K84" s="17"/>
      <c r="L84" s="11"/>
      <c r="M84" s="12"/>
      <c r="N84" s="18"/>
      <c r="O84" s="17"/>
      <c r="P84" s="11"/>
      <c r="Q84" s="12"/>
      <c r="R84" s="18"/>
      <c r="S84" s="17"/>
      <c r="T84" s="11">
        <v>1</v>
      </c>
      <c r="U84" s="12">
        <v>1</v>
      </c>
      <c r="V84" s="18"/>
      <c r="W84" s="10"/>
      <c r="X84" s="11">
        <v>1</v>
      </c>
      <c r="Y84" s="12">
        <v>3</v>
      </c>
      <c r="Z84" s="18"/>
      <c r="AA84" s="17">
        <v>1</v>
      </c>
      <c r="AB84" s="11"/>
      <c r="AC84" s="12"/>
      <c r="AD84" s="18"/>
      <c r="AE84" s="17"/>
      <c r="AF84" s="11"/>
      <c r="AG84" s="12"/>
      <c r="AH84" s="18"/>
      <c r="AI84" s="17"/>
      <c r="AJ84" s="11">
        <v>1</v>
      </c>
      <c r="AK84" s="12">
        <v>1</v>
      </c>
      <c r="AL84" s="18"/>
      <c r="AM84" s="17"/>
      <c r="AN84" s="11"/>
      <c r="AO84" s="12"/>
      <c r="AP84" s="18"/>
      <c r="AQ84" s="17"/>
      <c r="AR84" s="11">
        <v>1</v>
      </c>
      <c r="AS84" s="12">
        <v>1</v>
      </c>
      <c r="AT84" s="18"/>
      <c r="AU84" s="17"/>
      <c r="AV84" s="11">
        <v>3</v>
      </c>
      <c r="AW84" s="12">
        <v>4</v>
      </c>
      <c r="AX84" s="18"/>
      <c r="AY84" s="17">
        <v>1</v>
      </c>
      <c r="AZ84" s="11">
        <v>1</v>
      </c>
      <c r="BA84" s="12"/>
      <c r="BB84" s="18"/>
      <c r="BC84" s="17"/>
    </row>
    <row r="85" spans="1:56" x14ac:dyDescent="0.25">
      <c r="A85" s="1" t="s">
        <v>83</v>
      </c>
      <c r="B85" s="1" t="s">
        <v>174</v>
      </c>
      <c r="C85" s="11">
        <f t="shared" si="8"/>
        <v>55</v>
      </c>
      <c r="D85" s="12">
        <f t="shared" si="9"/>
        <v>63</v>
      </c>
      <c r="E85" s="18">
        <f t="shared" si="10"/>
        <v>5</v>
      </c>
      <c r="F85" s="10">
        <f t="shared" si="11"/>
        <v>7</v>
      </c>
      <c r="G85" s="20">
        <f t="shared" si="12"/>
        <v>1</v>
      </c>
      <c r="H85" s="9"/>
      <c r="I85" s="12">
        <v>2</v>
      </c>
      <c r="J85" s="18"/>
      <c r="K85" s="17"/>
      <c r="L85" s="11"/>
      <c r="M85" s="12">
        <v>18</v>
      </c>
      <c r="N85" s="18"/>
      <c r="O85" s="17"/>
      <c r="P85" s="11"/>
      <c r="Q85" s="12"/>
      <c r="R85" s="18"/>
      <c r="S85" s="17"/>
      <c r="T85" s="11">
        <v>9</v>
      </c>
      <c r="U85" s="12">
        <v>2</v>
      </c>
      <c r="V85" s="18"/>
      <c r="W85" s="10"/>
      <c r="X85" s="11">
        <v>6</v>
      </c>
      <c r="Y85" s="12">
        <v>5</v>
      </c>
      <c r="Z85" s="18"/>
      <c r="AA85" s="17">
        <v>1</v>
      </c>
      <c r="AB85" s="11">
        <v>9</v>
      </c>
      <c r="AC85" s="12">
        <v>5</v>
      </c>
      <c r="AD85" s="18"/>
      <c r="AE85" s="17">
        <v>2</v>
      </c>
      <c r="AF85" s="11">
        <v>5</v>
      </c>
      <c r="AG85" s="12">
        <v>8</v>
      </c>
      <c r="AH85" s="18">
        <v>1</v>
      </c>
      <c r="AI85" s="17">
        <v>1</v>
      </c>
      <c r="AJ85" s="17">
        <v>7</v>
      </c>
      <c r="AK85" s="12">
        <v>5</v>
      </c>
      <c r="AL85" s="18">
        <v>1</v>
      </c>
      <c r="AM85" s="17">
        <v>1</v>
      </c>
      <c r="AN85" s="11">
        <v>4</v>
      </c>
      <c r="AO85" s="12">
        <v>1</v>
      </c>
      <c r="AP85" s="18">
        <v>2</v>
      </c>
      <c r="AQ85" s="17"/>
      <c r="AR85" s="11">
        <v>6</v>
      </c>
      <c r="AS85" s="12">
        <v>8</v>
      </c>
      <c r="AT85" s="18">
        <v>1</v>
      </c>
      <c r="AU85" s="17"/>
      <c r="AV85" s="11">
        <v>4</v>
      </c>
      <c r="AW85" s="12">
        <v>8</v>
      </c>
      <c r="AX85" s="18"/>
      <c r="AY85" s="17"/>
      <c r="AZ85" s="11">
        <v>5</v>
      </c>
      <c r="BA85" s="12">
        <v>1</v>
      </c>
      <c r="BB85" s="18"/>
      <c r="BC85" s="17">
        <v>2</v>
      </c>
      <c r="BD85" s="13" t="s">
        <v>205</v>
      </c>
    </row>
    <row r="86" spans="1:56" x14ac:dyDescent="0.25">
      <c r="A86" s="1" t="s">
        <v>84</v>
      </c>
      <c r="B86" s="1" t="s">
        <v>175</v>
      </c>
      <c r="C86" s="11">
        <f t="shared" si="8"/>
        <v>2</v>
      </c>
      <c r="D86" s="12">
        <f t="shared" si="9"/>
        <v>3</v>
      </c>
      <c r="E86" s="18">
        <f t="shared" si="10"/>
        <v>3</v>
      </c>
      <c r="F86" s="10">
        <f t="shared" si="11"/>
        <v>1</v>
      </c>
      <c r="G86" s="20">
        <f t="shared" si="12"/>
        <v>0</v>
      </c>
      <c r="H86" s="9"/>
      <c r="I86" s="12"/>
      <c r="J86" s="18"/>
      <c r="K86" s="17"/>
      <c r="L86" s="11"/>
      <c r="M86" s="12"/>
      <c r="N86" s="18"/>
      <c r="O86" s="17"/>
      <c r="P86" s="11"/>
      <c r="Q86" s="12"/>
      <c r="R86" s="18"/>
      <c r="S86" s="17"/>
      <c r="T86" s="11"/>
      <c r="U86" s="12"/>
      <c r="V86" s="18"/>
      <c r="W86" s="10"/>
      <c r="X86" s="11"/>
      <c r="Y86" s="12">
        <v>1</v>
      </c>
      <c r="Z86" s="18"/>
      <c r="AA86" s="17"/>
      <c r="AB86" s="11"/>
      <c r="AC86" s="12"/>
      <c r="AD86" s="18"/>
      <c r="AE86" s="17"/>
      <c r="AF86" s="11"/>
      <c r="AG86" s="12"/>
      <c r="AH86" s="18"/>
      <c r="AI86" s="17"/>
      <c r="AJ86" s="11">
        <v>1</v>
      </c>
      <c r="AK86" s="12"/>
      <c r="AL86" s="18"/>
      <c r="AM86" s="17"/>
      <c r="AN86" s="11"/>
      <c r="AO86" s="12"/>
      <c r="AP86" s="18">
        <v>2</v>
      </c>
      <c r="AQ86" s="17"/>
      <c r="AR86" s="11">
        <v>1</v>
      </c>
      <c r="AS86" s="12">
        <v>1</v>
      </c>
      <c r="AT86" s="18">
        <v>1</v>
      </c>
      <c r="AU86" s="17"/>
      <c r="AV86" s="11"/>
      <c r="AW86" s="12">
        <v>1</v>
      </c>
      <c r="AX86" s="18"/>
      <c r="AY86" s="17">
        <v>1</v>
      </c>
      <c r="AZ86" s="11"/>
      <c r="BA86" s="12"/>
      <c r="BB86" s="18"/>
      <c r="BC86" s="17"/>
    </row>
    <row r="87" spans="1:56" x14ac:dyDescent="0.25">
      <c r="A87" s="1" t="s">
        <v>85</v>
      </c>
      <c r="B87" s="1" t="s">
        <v>176</v>
      </c>
      <c r="C87" s="11">
        <f t="shared" si="8"/>
        <v>18</v>
      </c>
      <c r="D87" s="12">
        <f t="shared" si="9"/>
        <v>23</v>
      </c>
      <c r="E87" s="18">
        <f t="shared" si="10"/>
        <v>1</v>
      </c>
      <c r="F87" s="10">
        <f t="shared" si="11"/>
        <v>4</v>
      </c>
      <c r="G87" s="20">
        <f t="shared" si="12"/>
        <v>1</v>
      </c>
      <c r="H87" s="9"/>
      <c r="I87" s="12">
        <v>1</v>
      </c>
      <c r="J87" s="18"/>
      <c r="K87" s="17"/>
      <c r="L87" s="11"/>
      <c r="M87" s="12">
        <v>1</v>
      </c>
      <c r="N87" s="18"/>
      <c r="O87" s="17"/>
      <c r="P87" s="11"/>
      <c r="Q87" s="12"/>
      <c r="R87" s="18"/>
      <c r="S87" s="17"/>
      <c r="T87" s="11"/>
      <c r="U87" s="12">
        <v>2</v>
      </c>
      <c r="V87" s="18"/>
      <c r="W87" s="10"/>
      <c r="X87" s="11">
        <v>3</v>
      </c>
      <c r="Y87" s="12">
        <v>1</v>
      </c>
      <c r="Z87" s="18"/>
      <c r="AA87" s="17"/>
      <c r="AB87" s="11"/>
      <c r="AC87" s="12"/>
      <c r="AD87" s="18"/>
      <c r="AE87" s="17">
        <v>1</v>
      </c>
      <c r="AF87" s="11"/>
      <c r="AG87" s="12"/>
      <c r="AH87" s="18"/>
      <c r="AI87" s="17"/>
      <c r="AJ87" s="11">
        <v>1</v>
      </c>
      <c r="AK87" s="12">
        <v>1</v>
      </c>
      <c r="AL87" s="18"/>
      <c r="AM87" s="17"/>
      <c r="AN87" s="11"/>
      <c r="AO87" s="12"/>
      <c r="AP87" s="18"/>
      <c r="AQ87" s="17"/>
      <c r="AR87" s="24">
        <v>1</v>
      </c>
      <c r="AS87" s="12">
        <v>2</v>
      </c>
      <c r="AT87" s="18"/>
      <c r="AU87" s="17"/>
      <c r="AV87" s="11">
        <v>11</v>
      </c>
      <c r="AW87" s="12">
        <v>15</v>
      </c>
      <c r="AX87" s="18">
        <v>1</v>
      </c>
      <c r="AY87" s="17">
        <v>3</v>
      </c>
      <c r="AZ87" s="11">
        <v>2</v>
      </c>
      <c r="BA87" s="12"/>
      <c r="BB87" s="18"/>
      <c r="BC87" s="17"/>
    </row>
    <row r="88" spans="1:56" x14ac:dyDescent="0.25">
      <c r="A88" s="1" t="s">
        <v>86</v>
      </c>
      <c r="B88" s="1" t="s">
        <v>177</v>
      </c>
      <c r="C88" s="11">
        <f t="shared" si="8"/>
        <v>8</v>
      </c>
      <c r="D88" s="12">
        <f t="shared" si="9"/>
        <v>10</v>
      </c>
      <c r="E88" s="18">
        <f t="shared" si="10"/>
        <v>4</v>
      </c>
      <c r="F88" s="10">
        <f t="shared" si="11"/>
        <v>1</v>
      </c>
      <c r="G88" s="20">
        <f t="shared" si="12"/>
        <v>1</v>
      </c>
      <c r="H88" s="9"/>
      <c r="I88" s="12"/>
      <c r="J88" s="18"/>
      <c r="K88" s="17"/>
      <c r="L88" s="11"/>
      <c r="M88" s="12"/>
      <c r="N88" s="18"/>
      <c r="O88" s="17"/>
      <c r="P88" s="11"/>
      <c r="Q88" s="12">
        <v>3</v>
      </c>
      <c r="R88" s="18"/>
      <c r="S88" s="17"/>
      <c r="T88" s="11">
        <v>2</v>
      </c>
      <c r="U88" s="12"/>
      <c r="V88" s="18"/>
      <c r="W88" s="10"/>
      <c r="X88" s="11">
        <v>1</v>
      </c>
      <c r="Y88" s="12">
        <v>2</v>
      </c>
      <c r="Z88" s="18"/>
      <c r="AA88" s="17"/>
      <c r="AB88" s="11">
        <v>1</v>
      </c>
      <c r="AC88" s="12"/>
      <c r="AD88" s="18"/>
      <c r="AE88" s="17">
        <v>1</v>
      </c>
      <c r="AF88" s="11">
        <v>1</v>
      </c>
      <c r="AG88" s="12">
        <v>3</v>
      </c>
      <c r="AH88" s="18"/>
      <c r="AI88" s="17"/>
      <c r="AJ88" s="11">
        <v>2</v>
      </c>
      <c r="AK88" s="12"/>
      <c r="AL88" s="18">
        <v>2</v>
      </c>
      <c r="AM88" s="17"/>
      <c r="AN88" s="11">
        <v>1</v>
      </c>
      <c r="AO88" s="12">
        <v>1</v>
      </c>
      <c r="AP88" s="18">
        <v>2</v>
      </c>
      <c r="AQ88" s="17"/>
      <c r="AR88" s="11"/>
      <c r="AS88" s="12"/>
      <c r="AT88" s="18"/>
      <c r="AU88" s="17"/>
      <c r="AV88" s="11"/>
      <c r="AW88" s="12"/>
      <c r="AX88" s="18"/>
      <c r="AY88" s="17"/>
      <c r="AZ88" s="11"/>
      <c r="BA88" s="12">
        <v>1</v>
      </c>
      <c r="BB88" s="18"/>
      <c r="BC88" s="17"/>
      <c r="BD88" s="13" t="s">
        <v>205</v>
      </c>
    </row>
    <row r="89" spans="1:56" x14ac:dyDescent="0.25">
      <c r="A89" s="1" t="s">
        <v>87</v>
      </c>
      <c r="B89" s="1" t="s">
        <v>178</v>
      </c>
      <c r="C89" s="11">
        <f t="shared" si="8"/>
        <v>21</v>
      </c>
      <c r="D89" s="12">
        <f t="shared" si="9"/>
        <v>24</v>
      </c>
      <c r="E89" s="18">
        <f t="shared" si="10"/>
        <v>5</v>
      </c>
      <c r="F89" s="10">
        <f t="shared" si="11"/>
        <v>1</v>
      </c>
      <c r="G89" s="20">
        <f t="shared" si="12"/>
        <v>2</v>
      </c>
      <c r="H89" s="9"/>
      <c r="I89" s="12"/>
      <c r="J89" s="18"/>
      <c r="K89" s="17"/>
      <c r="L89" s="11"/>
      <c r="M89" s="12">
        <v>2</v>
      </c>
      <c r="N89" s="18"/>
      <c r="O89" s="17"/>
      <c r="P89" s="11"/>
      <c r="Q89" s="21"/>
      <c r="R89" s="18"/>
      <c r="S89" s="17"/>
      <c r="T89" s="11">
        <v>1</v>
      </c>
      <c r="U89" s="12">
        <v>2</v>
      </c>
      <c r="V89" s="18"/>
      <c r="W89" s="10"/>
      <c r="X89" s="11">
        <v>4</v>
      </c>
      <c r="Y89" s="12">
        <v>2</v>
      </c>
      <c r="Z89" s="18"/>
      <c r="AA89" s="17"/>
      <c r="AB89" s="11">
        <v>1</v>
      </c>
      <c r="AC89" s="12"/>
      <c r="AD89" s="18"/>
      <c r="AE89" s="17"/>
      <c r="AF89" s="11">
        <v>2</v>
      </c>
      <c r="AG89" s="12">
        <v>4</v>
      </c>
      <c r="AH89" s="18"/>
      <c r="AI89" s="17"/>
      <c r="AJ89" s="11">
        <v>3</v>
      </c>
      <c r="AK89" s="12">
        <v>1</v>
      </c>
      <c r="AL89" s="18">
        <v>2</v>
      </c>
      <c r="AM89" s="17"/>
      <c r="AN89" s="11"/>
      <c r="AO89" s="12"/>
      <c r="AP89" s="18">
        <v>3</v>
      </c>
      <c r="AQ89" s="17"/>
      <c r="AR89" s="11">
        <v>1</v>
      </c>
      <c r="AS89" s="12">
        <v>1</v>
      </c>
      <c r="AT89" s="18"/>
      <c r="AU89" s="17"/>
      <c r="AV89" s="11">
        <v>3</v>
      </c>
      <c r="AW89" s="12">
        <v>5</v>
      </c>
      <c r="AX89" s="18"/>
      <c r="AY89" s="17"/>
      <c r="AZ89" s="11">
        <v>6</v>
      </c>
      <c r="BA89" s="12">
        <v>7</v>
      </c>
      <c r="BB89" s="18"/>
      <c r="BC89" s="17">
        <v>1</v>
      </c>
    </row>
    <row r="90" spans="1:56" s="4" customFormat="1" x14ac:dyDescent="0.25">
      <c r="A90" s="25" t="s">
        <v>88</v>
      </c>
      <c r="B90" s="25" t="s">
        <v>179</v>
      </c>
      <c r="C90" s="17">
        <f t="shared" si="8"/>
        <v>52</v>
      </c>
      <c r="D90" s="17">
        <f t="shared" si="9"/>
        <v>71</v>
      </c>
      <c r="E90" s="17">
        <f t="shared" si="10"/>
        <v>8</v>
      </c>
      <c r="F90" s="10">
        <f t="shared" si="11"/>
        <v>11</v>
      </c>
      <c r="G90" s="20">
        <f t="shared" si="12"/>
        <v>8</v>
      </c>
      <c r="H90" s="25"/>
      <c r="I90" s="17">
        <v>10</v>
      </c>
      <c r="J90" s="17"/>
      <c r="K90" s="17"/>
      <c r="L90" s="17">
        <v>10</v>
      </c>
      <c r="M90" s="17"/>
      <c r="N90" s="17"/>
      <c r="O90" s="17"/>
      <c r="P90" s="17"/>
      <c r="Q90" s="17">
        <v>11</v>
      </c>
      <c r="R90" s="17"/>
      <c r="S90" s="17"/>
      <c r="T90" s="17">
        <v>14</v>
      </c>
      <c r="U90" s="17">
        <v>5</v>
      </c>
      <c r="V90" s="17"/>
      <c r="W90" s="10"/>
      <c r="X90" s="17">
        <v>1</v>
      </c>
      <c r="Y90" s="17"/>
      <c r="Z90" s="17"/>
      <c r="AA90" s="17"/>
      <c r="AB90" s="17">
        <v>1</v>
      </c>
      <c r="AC90" s="17">
        <v>2</v>
      </c>
      <c r="AD90" s="17"/>
      <c r="AE90" s="17"/>
      <c r="AF90" s="17">
        <v>3</v>
      </c>
      <c r="AG90" s="17">
        <v>12</v>
      </c>
      <c r="AH90" s="17">
        <v>1</v>
      </c>
      <c r="AI90" s="17"/>
      <c r="AJ90" s="17">
        <v>6</v>
      </c>
      <c r="AK90" s="17">
        <v>4</v>
      </c>
      <c r="AL90" s="17">
        <v>1</v>
      </c>
      <c r="AM90" s="17">
        <v>2</v>
      </c>
      <c r="AN90" s="17">
        <v>5</v>
      </c>
      <c r="AO90" s="17">
        <v>4</v>
      </c>
      <c r="AP90" s="17">
        <v>3</v>
      </c>
      <c r="AQ90" s="17">
        <v>3</v>
      </c>
      <c r="AR90" s="17">
        <v>4</v>
      </c>
      <c r="AS90" s="17">
        <v>5</v>
      </c>
      <c r="AT90" s="17">
        <v>3</v>
      </c>
      <c r="AU90" s="17">
        <v>1</v>
      </c>
      <c r="AV90" s="17">
        <v>4</v>
      </c>
      <c r="AW90" s="17">
        <v>2</v>
      </c>
      <c r="AX90" s="17"/>
      <c r="AY90" s="17"/>
      <c r="AZ90" s="17">
        <v>4</v>
      </c>
      <c r="BA90" s="17">
        <v>16</v>
      </c>
      <c r="BB90" s="17"/>
      <c r="BC90" s="17">
        <v>5</v>
      </c>
      <c r="BD90" s="4" t="s">
        <v>205</v>
      </c>
    </row>
    <row r="91" spans="1:56" x14ac:dyDescent="0.25">
      <c r="A91" s="1" t="s">
        <v>89</v>
      </c>
      <c r="B91" s="1" t="s">
        <v>180</v>
      </c>
      <c r="C91" s="11">
        <f t="shared" si="8"/>
        <v>12</v>
      </c>
      <c r="D91" s="12">
        <f t="shared" si="9"/>
        <v>18</v>
      </c>
      <c r="E91" s="18">
        <f t="shared" si="10"/>
        <v>2</v>
      </c>
      <c r="F91" s="10">
        <f t="shared" si="11"/>
        <v>1</v>
      </c>
      <c r="G91" s="20">
        <f t="shared" si="12"/>
        <v>5</v>
      </c>
      <c r="H91" s="9"/>
      <c r="I91" s="12"/>
      <c r="J91" s="18"/>
      <c r="K91" s="17"/>
      <c r="L91" s="11"/>
      <c r="M91" s="12"/>
      <c r="N91" s="18"/>
      <c r="O91" s="17"/>
      <c r="P91" s="11"/>
      <c r="Q91" s="12"/>
      <c r="R91" s="18"/>
      <c r="S91" s="17"/>
      <c r="T91" s="11"/>
      <c r="U91" s="12"/>
      <c r="V91" s="18"/>
      <c r="W91" s="10"/>
      <c r="X91" s="11"/>
      <c r="Y91" s="12"/>
      <c r="Z91" s="18"/>
      <c r="AA91" s="17"/>
      <c r="AB91" s="24">
        <v>1</v>
      </c>
      <c r="AC91" s="12">
        <v>3</v>
      </c>
      <c r="AD91" s="18"/>
      <c r="AE91" s="17"/>
      <c r="AF91" s="11">
        <v>1</v>
      </c>
      <c r="AG91" s="12">
        <v>1</v>
      </c>
      <c r="AH91" s="18"/>
      <c r="AI91" s="17">
        <v>1</v>
      </c>
      <c r="AJ91" s="11">
        <v>1</v>
      </c>
      <c r="AK91" s="12">
        <v>1</v>
      </c>
      <c r="AL91" s="18">
        <v>2</v>
      </c>
      <c r="AM91" s="17"/>
      <c r="AN91" s="11">
        <v>1</v>
      </c>
      <c r="AO91" s="12"/>
      <c r="AP91" s="18"/>
      <c r="AQ91" s="17"/>
      <c r="AR91" s="11">
        <v>1</v>
      </c>
      <c r="AS91" s="12">
        <v>2</v>
      </c>
      <c r="AT91" s="18"/>
      <c r="AU91" s="17"/>
      <c r="AV91" s="11">
        <v>2</v>
      </c>
      <c r="AW91" s="12">
        <v>1</v>
      </c>
      <c r="AX91" s="18"/>
      <c r="AY91" s="17"/>
      <c r="AZ91" s="11">
        <v>5</v>
      </c>
      <c r="BA91" s="12">
        <v>10</v>
      </c>
      <c r="BB91" s="18"/>
      <c r="BC91" s="17"/>
      <c r="BD91" s="13" t="s">
        <v>205</v>
      </c>
    </row>
    <row r="92" spans="1:56" x14ac:dyDescent="0.25">
      <c r="A92" s="1" t="s">
        <v>90</v>
      </c>
      <c r="B92" s="1" t="s">
        <v>181</v>
      </c>
      <c r="C92" s="11">
        <f t="shared" si="8"/>
        <v>3</v>
      </c>
      <c r="D92" s="12">
        <f t="shared" si="9"/>
        <v>3</v>
      </c>
      <c r="E92" s="18">
        <f t="shared" si="10"/>
        <v>7</v>
      </c>
      <c r="F92" s="10">
        <f t="shared" si="11"/>
        <v>0</v>
      </c>
      <c r="G92" s="20">
        <f t="shared" si="12"/>
        <v>0</v>
      </c>
      <c r="H92" s="9"/>
      <c r="I92" s="12"/>
      <c r="J92" s="18"/>
      <c r="K92" s="17"/>
      <c r="L92" s="24">
        <v>1</v>
      </c>
      <c r="M92" s="12">
        <v>1</v>
      </c>
      <c r="N92" s="18"/>
      <c r="O92" s="17"/>
      <c r="P92" s="11"/>
      <c r="Q92" s="21"/>
      <c r="R92" s="18"/>
      <c r="S92" s="17"/>
      <c r="T92" s="11"/>
      <c r="U92" s="12"/>
      <c r="V92" s="18"/>
      <c r="W92" s="10"/>
      <c r="X92" s="24">
        <v>1</v>
      </c>
      <c r="Y92" s="12">
        <v>1</v>
      </c>
      <c r="Z92" s="18"/>
      <c r="AA92" s="17"/>
      <c r="AB92" s="11"/>
      <c r="AC92" s="12"/>
      <c r="AD92" s="18"/>
      <c r="AE92" s="17"/>
      <c r="AF92" s="11"/>
      <c r="AG92" s="12"/>
      <c r="AH92" s="18"/>
      <c r="AI92" s="17"/>
      <c r="AJ92" s="11"/>
      <c r="AK92" s="12"/>
      <c r="AL92" s="18">
        <v>2</v>
      </c>
      <c r="AM92" s="17"/>
      <c r="AN92" s="11">
        <v>1</v>
      </c>
      <c r="AO92" s="12">
        <v>1</v>
      </c>
      <c r="AP92" s="18">
        <v>2</v>
      </c>
      <c r="AQ92" s="17"/>
      <c r="AR92" s="11"/>
      <c r="AS92" s="12"/>
      <c r="AT92" s="18">
        <v>1</v>
      </c>
      <c r="AU92" s="17"/>
      <c r="AV92" s="11"/>
      <c r="AW92" s="12"/>
      <c r="AX92" s="18"/>
      <c r="AY92" s="17"/>
      <c r="AZ92" s="11"/>
      <c r="BA92" s="12"/>
      <c r="BB92" s="18">
        <v>2</v>
      </c>
      <c r="BC92" s="17"/>
      <c r="BD92" s="13" t="s">
        <v>207</v>
      </c>
    </row>
    <row r="93" spans="1:56" x14ac:dyDescent="0.25">
      <c r="A93" s="1" t="s">
        <v>91</v>
      </c>
      <c r="B93" s="1" t="s">
        <v>182</v>
      </c>
      <c r="C93" s="11">
        <f t="shared" si="8"/>
        <v>29</v>
      </c>
      <c r="D93" s="12">
        <f t="shared" si="9"/>
        <v>36</v>
      </c>
      <c r="E93" s="18">
        <f t="shared" si="10"/>
        <v>10</v>
      </c>
      <c r="F93" s="10">
        <f t="shared" si="11"/>
        <v>5</v>
      </c>
      <c r="G93" s="20">
        <f t="shared" si="12"/>
        <v>2</v>
      </c>
      <c r="H93" s="9"/>
      <c r="I93" s="12"/>
      <c r="J93" s="18"/>
      <c r="K93" s="17"/>
      <c r="L93" s="11"/>
      <c r="M93" s="12"/>
      <c r="N93" s="18"/>
      <c r="O93" s="17"/>
      <c r="P93" s="11"/>
      <c r="Q93" s="12">
        <v>7</v>
      </c>
      <c r="R93" s="18"/>
      <c r="S93" s="17"/>
      <c r="T93" s="11"/>
      <c r="U93" s="12"/>
      <c r="V93" s="18"/>
      <c r="W93" s="10"/>
      <c r="X93" s="11"/>
      <c r="Y93" s="12"/>
      <c r="Z93" s="18"/>
      <c r="AA93" s="17"/>
      <c r="AB93" s="11"/>
      <c r="AC93" s="12">
        <v>3</v>
      </c>
      <c r="AD93" s="18"/>
      <c r="AE93" s="17"/>
      <c r="AF93" s="11">
        <v>5</v>
      </c>
      <c r="AG93" s="12">
        <v>4</v>
      </c>
      <c r="AH93" s="18"/>
      <c r="AI93" s="17"/>
      <c r="AJ93" s="11">
        <v>4</v>
      </c>
      <c r="AK93" s="12">
        <v>1</v>
      </c>
      <c r="AL93" s="18">
        <v>4</v>
      </c>
      <c r="AM93" s="17"/>
      <c r="AN93" s="11">
        <v>4</v>
      </c>
      <c r="AO93" s="12"/>
      <c r="AP93" s="18"/>
      <c r="AQ93" s="17"/>
      <c r="AR93" s="11">
        <v>1</v>
      </c>
      <c r="AS93" s="12">
        <v>9</v>
      </c>
      <c r="AT93" s="18">
        <v>5</v>
      </c>
      <c r="AU93" s="17">
        <v>1</v>
      </c>
      <c r="AV93" s="11">
        <v>9</v>
      </c>
      <c r="AW93" s="12">
        <v>6</v>
      </c>
      <c r="AX93" s="18"/>
      <c r="AY93" s="17">
        <v>2</v>
      </c>
      <c r="AZ93" s="11">
        <v>6</v>
      </c>
      <c r="BA93" s="12">
        <v>6</v>
      </c>
      <c r="BB93" s="18">
        <v>1</v>
      </c>
      <c r="BC93" s="17">
        <v>2</v>
      </c>
      <c r="BD93" s="13" t="s">
        <v>205</v>
      </c>
    </row>
    <row r="94" spans="1:56" x14ac:dyDescent="0.25">
      <c r="A94" s="1" t="s">
        <v>92</v>
      </c>
      <c r="B94" s="1" t="s">
        <v>183</v>
      </c>
      <c r="C94" s="11">
        <f t="shared" si="8"/>
        <v>16</v>
      </c>
      <c r="D94" s="12">
        <f t="shared" si="9"/>
        <v>19</v>
      </c>
      <c r="E94" s="18">
        <f t="shared" si="10"/>
        <v>3</v>
      </c>
      <c r="F94" s="10">
        <f t="shared" si="11"/>
        <v>3</v>
      </c>
      <c r="G94" s="20">
        <f t="shared" si="12"/>
        <v>0</v>
      </c>
      <c r="H94" s="9"/>
      <c r="I94" s="12">
        <v>4</v>
      </c>
      <c r="J94" s="18"/>
      <c r="K94" s="17"/>
      <c r="L94" s="11"/>
      <c r="M94" s="12"/>
      <c r="N94" s="18"/>
      <c r="O94" s="17"/>
      <c r="P94" s="11"/>
      <c r="Q94" s="12"/>
      <c r="R94" s="18"/>
      <c r="S94" s="17"/>
      <c r="T94" s="11"/>
      <c r="U94" s="12"/>
      <c r="V94" s="18"/>
      <c r="W94" s="10"/>
      <c r="X94" s="11"/>
      <c r="Y94" s="12"/>
      <c r="Z94" s="18"/>
      <c r="AA94" s="17"/>
      <c r="AB94" s="11"/>
      <c r="AC94" s="12"/>
      <c r="AD94" s="18"/>
      <c r="AE94" s="17"/>
      <c r="AF94" s="11">
        <v>1</v>
      </c>
      <c r="AG94" s="12">
        <v>5</v>
      </c>
      <c r="AH94" s="18"/>
      <c r="AI94" s="17"/>
      <c r="AJ94" s="11">
        <v>7</v>
      </c>
      <c r="AK94" s="12">
        <v>3</v>
      </c>
      <c r="AL94" s="18"/>
      <c r="AM94" s="17">
        <v>3</v>
      </c>
      <c r="AN94" s="11">
        <v>3</v>
      </c>
      <c r="AO94" s="12">
        <v>3</v>
      </c>
      <c r="AP94" s="18">
        <v>1</v>
      </c>
      <c r="AQ94" s="17"/>
      <c r="AR94" s="11">
        <v>1</v>
      </c>
      <c r="AS94" s="12">
        <v>1</v>
      </c>
      <c r="AT94" s="18"/>
      <c r="AU94" s="17"/>
      <c r="AV94" s="11">
        <v>3</v>
      </c>
      <c r="AW94" s="12">
        <v>3</v>
      </c>
      <c r="AX94" s="18">
        <v>2</v>
      </c>
      <c r="AY94" s="17"/>
      <c r="AZ94" s="11">
        <v>1</v>
      </c>
      <c r="BA94" s="12"/>
      <c r="BB94" s="18"/>
      <c r="BC94" s="17"/>
      <c r="BD94" s="13" t="s">
        <v>205</v>
      </c>
    </row>
    <row r="95" spans="1:56" x14ac:dyDescent="0.25">
      <c r="A95" s="1" t="s">
        <v>93</v>
      </c>
      <c r="B95" s="1" t="s">
        <v>184</v>
      </c>
      <c r="C95" s="11">
        <f t="shared" si="8"/>
        <v>18</v>
      </c>
      <c r="D95" s="12">
        <f t="shared" si="9"/>
        <v>19</v>
      </c>
      <c r="E95" s="18">
        <f t="shared" si="10"/>
        <v>3</v>
      </c>
      <c r="F95" s="10">
        <f t="shared" si="11"/>
        <v>0</v>
      </c>
      <c r="G95" s="20">
        <f t="shared" si="12"/>
        <v>1</v>
      </c>
      <c r="H95" s="9"/>
      <c r="I95" s="12"/>
      <c r="J95" s="18"/>
      <c r="K95" s="17"/>
      <c r="L95" s="11"/>
      <c r="M95" s="12"/>
      <c r="N95" s="18"/>
      <c r="O95" s="17"/>
      <c r="P95" s="11">
        <v>1</v>
      </c>
      <c r="Q95" s="12">
        <v>2</v>
      </c>
      <c r="R95" s="18"/>
      <c r="S95" s="17"/>
      <c r="T95" s="11">
        <v>2</v>
      </c>
      <c r="U95" s="12">
        <v>3</v>
      </c>
      <c r="V95" s="18"/>
      <c r="W95" s="10"/>
      <c r="X95" s="11">
        <v>5</v>
      </c>
      <c r="Y95" s="12">
        <v>5</v>
      </c>
      <c r="Z95" s="18"/>
      <c r="AA95" s="17"/>
      <c r="AB95" s="11">
        <v>1</v>
      </c>
      <c r="AC95" s="12"/>
      <c r="AD95" s="18"/>
      <c r="AE95" s="17"/>
      <c r="AF95" s="11">
        <v>4</v>
      </c>
      <c r="AG95" s="12">
        <v>4</v>
      </c>
      <c r="AH95" s="18"/>
      <c r="AI95" s="17"/>
      <c r="AJ95" s="11">
        <v>2</v>
      </c>
      <c r="AK95" s="12">
        <v>1</v>
      </c>
      <c r="AL95" s="18">
        <v>3</v>
      </c>
      <c r="AM95" s="17"/>
      <c r="AN95" s="11">
        <v>1</v>
      </c>
      <c r="AO95" s="12">
        <v>1</v>
      </c>
      <c r="AP95" s="18"/>
      <c r="AQ95" s="17"/>
      <c r="AR95" s="11">
        <v>1</v>
      </c>
      <c r="AS95" s="12">
        <v>1</v>
      </c>
      <c r="AT95" s="18"/>
      <c r="AU95" s="17"/>
      <c r="AV95" s="11"/>
      <c r="AW95" s="12"/>
      <c r="AX95" s="18"/>
      <c r="AY95" s="17"/>
      <c r="AZ95" s="11">
        <v>1</v>
      </c>
      <c r="BA95" s="12">
        <v>2</v>
      </c>
      <c r="BB95" s="18"/>
      <c r="BC95" s="17"/>
      <c r="BD95" s="13" t="s">
        <v>205</v>
      </c>
    </row>
    <row r="96" spans="1:56" ht="12" thickBot="1" x14ac:dyDescent="0.3">
      <c r="A96" s="1" t="s">
        <v>94</v>
      </c>
      <c r="B96" s="1" t="s">
        <v>185</v>
      </c>
      <c r="C96" s="11">
        <f t="shared" si="8"/>
        <v>3</v>
      </c>
      <c r="D96" s="12">
        <f t="shared" si="9"/>
        <v>4</v>
      </c>
      <c r="E96" s="18">
        <f t="shared" si="10"/>
        <v>1</v>
      </c>
      <c r="F96" s="10">
        <f t="shared" si="11"/>
        <v>0</v>
      </c>
      <c r="G96" s="20">
        <f t="shared" si="12"/>
        <v>1</v>
      </c>
      <c r="H96" s="9"/>
      <c r="I96" s="22">
        <v>1</v>
      </c>
      <c r="J96" s="18"/>
      <c r="K96" s="17"/>
      <c r="L96" s="11">
        <v>1</v>
      </c>
      <c r="M96" s="22"/>
      <c r="N96" s="18"/>
      <c r="O96" s="17"/>
      <c r="P96" s="11"/>
      <c r="Q96" s="22"/>
      <c r="R96" s="18"/>
      <c r="S96" s="17"/>
      <c r="T96" s="11"/>
      <c r="U96" s="22"/>
      <c r="V96" s="18"/>
      <c r="W96" s="10"/>
      <c r="X96" s="11"/>
      <c r="Y96" s="22"/>
      <c r="Z96" s="18"/>
      <c r="AA96" s="17"/>
      <c r="AB96" s="11"/>
      <c r="AC96" s="22"/>
      <c r="AD96" s="18"/>
      <c r="AE96" s="17"/>
      <c r="AF96" s="11"/>
      <c r="AG96" s="22"/>
      <c r="AH96" s="18"/>
      <c r="AI96" s="17"/>
      <c r="AJ96" s="11"/>
      <c r="AK96" s="12"/>
      <c r="AL96" s="18"/>
      <c r="AM96" s="17"/>
      <c r="AN96" s="11"/>
      <c r="AO96" s="12"/>
      <c r="AP96" s="18"/>
      <c r="AQ96" s="17"/>
      <c r="AR96" s="11"/>
      <c r="AS96" s="12"/>
      <c r="AT96" s="18">
        <v>1</v>
      </c>
      <c r="AU96" s="17"/>
      <c r="AV96" s="11"/>
      <c r="AW96" s="12">
        <v>1</v>
      </c>
      <c r="AX96" s="18"/>
      <c r="AY96" s="17"/>
      <c r="AZ96" s="11">
        <v>2</v>
      </c>
      <c r="BA96" s="12">
        <v>2</v>
      </c>
      <c r="BB96" s="18"/>
      <c r="BC96" s="17"/>
    </row>
    <row r="97" spans="3:54" ht="12" thickTop="1" x14ac:dyDescent="0.25">
      <c r="C97" s="5">
        <f>SUM(C5:C96)</f>
        <v>1857</v>
      </c>
      <c r="D97" s="6">
        <f>SUM(D5:D96)</f>
        <v>2323</v>
      </c>
      <c r="E97" s="30">
        <f>SUM(E5:E96)</f>
        <v>457</v>
      </c>
      <c r="F97" s="4">
        <f>SUM(F5:F96)</f>
        <v>351</v>
      </c>
      <c r="G97" s="40">
        <f>SUM(G5:G96)</f>
        <v>115</v>
      </c>
      <c r="AH97" s="30"/>
      <c r="AN97" s="2">
        <f>SUM(AN5:AN96)</f>
        <v>204</v>
      </c>
      <c r="AO97" s="2">
        <f t="shared" ref="AO97:AQ97" si="13">SUM(AO5:AO96)</f>
        <v>157</v>
      </c>
      <c r="AP97" s="2">
        <f t="shared" si="13"/>
        <v>116</v>
      </c>
      <c r="AQ97" s="2">
        <f t="shared" si="13"/>
        <v>32</v>
      </c>
      <c r="AR97" s="34">
        <f>SUM(AR5:AR96)</f>
        <v>220</v>
      </c>
      <c r="AS97" s="2">
        <f t="shared" ref="AS97:BA97" si="14">SUM(AS5:AS96)</f>
        <v>312</v>
      </c>
      <c r="AT97" s="34">
        <f t="shared" si="14"/>
        <v>101</v>
      </c>
      <c r="AU97" s="34">
        <f t="shared" si="14"/>
        <v>44</v>
      </c>
      <c r="AV97" s="34">
        <f>SUM(AV5:AV96)</f>
        <v>274</v>
      </c>
      <c r="AW97" s="2">
        <f t="shared" si="14"/>
        <v>319</v>
      </c>
      <c r="AX97" s="34">
        <f t="shared" si="14"/>
        <v>45</v>
      </c>
      <c r="AY97" s="34">
        <f t="shared" si="14"/>
        <v>53</v>
      </c>
      <c r="AZ97" s="34">
        <f>SUM(AZ5:AZ96)</f>
        <v>206</v>
      </c>
      <c r="BA97" s="2">
        <f t="shared" si="14"/>
        <v>238</v>
      </c>
      <c r="BB97" s="34">
        <f t="shared" ref="BB97" si="15">SUM(BB5:BB96)</f>
        <v>27</v>
      </c>
    </row>
    <row r="98" spans="3:54" x14ac:dyDescent="0.25">
      <c r="G98" s="40">
        <f>D97-C97-F97</f>
        <v>115</v>
      </c>
      <c r="AF98" s="31"/>
      <c r="AJ98" s="15"/>
      <c r="AR98" s="35" t="s">
        <v>176</v>
      </c>
      <c r="AT98" s="39" t="s">
        <v>134</v>
      </c>
      <c r="AU98" s="36" t="s">
        <v>104</v>
      </c>
      <c r="AV98" s="36" t="s">
        <v>166</v>
      </c>
    </row>
    <row r="99" spans="3:54" x14ac:dyDescent="0.25">
      <c r="AR99" s="36" t="s">
        <v>160</v>
      </c>
    </row>
    <row r="100" spans="3:54" x14ac:dyDescent="0.25">
      <c r="AR100" s="36" t="s">
        <v>180</v>
      </c>
    </row>
    <row r="101" spans="3:54" x14ac:dyDescent="0.25">
      <c r="AR101" s="36" t="s">
        <v>123</v>
      </c>
    </row>
    <row r="102" spans="3:54" x14ac:dyDescent="0.25">
      <c r="AR102" s="36" t="s">
        <v>105</v>
      </c>
    </row>
    <row r="103" spans="3:54" x14ac:dyDescent="0.25">
      <c r="AR103" s="36" t="s">
        <v>101</v>
      </c>
    </row>
    <row r="104" spans="3:54" x14ac:dyDescent="0.25">
      <c r="AR104" s="36" t="s">
        <v>160</v>
      </c>
    </row>
    <row r="105" spans="3:54" x14ac:dyDescent="0.25">
      <c r="AR105" s="36" t="s">
        <v>132</v>
      </c>
    </row>
    <row r="106" spans="3:54" x14ac:dyDescent="0.25">
      <c r="AR106" s="36" t="s">
        <v>173</v>
      </c>
    </row>
    <row r="107" spans="3:54" x14ac:dyDescent="0.25">
      <c r="AR107" s="36" t="s">
        <v>103</v>
      </c>
    </row>
    <row r="108" spans="3:54" x14ac:dyDescent="0.25">
      <c r="AR108" s="36" t="s">
        <v>161</v>
      </c>
    </row>
    <row r="109" spans="3:54" x14ac:dyDescent="0.25">
      <c r="AR109" s="36" t="s">
        <v>160</v>
      </c>
    </row>
    <row r="110" spans="3:54" x14ac:dyDescent="0.25">
      <c r="AR110" s="36" t="s">
        <v>105</v>
      </c>
    </row>
    <row r="111" spans="3:54" x14ac:dyDescent="0.25">
      <c r="AR111" s="36" t="s">
        <v>127</v>
      </c>
    </row>
    <row r="112" spans="3:54" x14ac:dyDescent="0.25">
      <c r="AR112" s="36" t="s">
        <v>166</v>
      </c>
    </row>
    <row r="113" spans="44:44" x14ac:dyDescent="0.25">
      <c r="AR113" s="36" t="s">
        <v>158</v>
      </c>
    </row>
    <row r="114" spans="44:44" x14ac:dyDescent="0.25">
      <c r="AR114" s="36" t="s">
        <v>141</v>
      </c>
    </row>
    <row r="115" spans="44:44" x14ac:dyDescent="0.25">
      <c r="AR115" s="36" t="s">
        <v>102</v>
      </c>
    </row>
    <row r="116" spans="44:44" x14ac:dyDescent="0.25">
      <c r="AR116" s="36" t="s">
        <v>118</v>
      </c>
    </row>
    <row r="117" spans="44:44" x14ac:dyDescent="0.25">
      <c r="AR117" s="36" t="s">
        <v>175</v>
      </c>
    </row>
    <row r="118" spans="44:44" x14ac:dyDescent="0.25">
      <c r="AR118" s="36" t="s">
        <v>158</v>
      </c>
    </row>
    <row r="119" spans="44:44" x14ac:dyDescent="0.25">
      <c r="AR119" s="36" t="s">
        <v>117</v>
      </c>
    </row>
    <row r="120" spans="44:44" x14ac:dyDescent="0.25">
      <c r="AR120" s="36" t="s">
        <v>103</v>
      </c>
    </row>
    <row r="121" spans="44:44" x14ac:dyDescent="0.25">
      <c r="AR121" s="36" t="s">
        <v>122</v>
      </c>
    </row>
    <row r="122" spans="44:44" x14ac:dyDescent="0.25">
      <c r="AR122" s="36" t="s">
        <v>158</v>
      </c>
    </row>
    <row r="123" spans="44:44" x14ac:dyDescent="0.25">
      <c r="AR123" s="36" t="s">
        <v>184</v>
      </c>
    </row>
    <row r="124" spans="44:44" x14ac:dyDescent="0.25">
      <c r="AR124" s="36" t="s">
        <v>166</v>
      </c>
    </row>
    <row r="125" spans="44:44" x14ac:dyDescent="0.25">
      <c r="AR125" s="36" t="s">
        <v>167</v>
      </c>
    </row>
    <row r="126" spans="44:44" x14ac:dyDescent="0.25">
      <c r="AR126" s="36" t="s">
        <v>118</v>
      </c>
    </row>
    <row r="127" spans="44:44" x14ac:dyDescent="0.25">
      <c r="AR127" s="36" t="s">
        <v>146</v>
      </c>
    </row>
  </sheetData>
  <autoFilter ref="BD1:BD98"/>
  <mergeCells count="69">
    <mergeCell ref="U3:U4"/>
    <mergeCell ref="C2:G2"/>
    <mergeCell ref="H3:H4"/>
    <mergeCell ref="I3:I4"/>
    <mergeCell ref="K3:K4"/>
    <mergeCell ref="L2:O2"/>
    <mergeCell ref="H2:K2"/>
    <mergeCell ref="O3:O4"/>
    <mergeCell ref="L3:L4"/>
    <mergeCell ref="M3:M4"/>
    <mergeCell ref="BB3:BB4"/>
    <mergeCell ref="J3:J4"/>
    <mergeCell ref="N3:N4"/>
    <mergeCell ref="R3:R4"/>
    <mergeCell ref="V3:V4"/>
    <mergeCell ref="Z3:Z4"/>
    <mergeCell ref="Q3:Q4"/>
    <mergeCell ref="AB3:AB4"/>
    <mergeCell ref="AC3:AC4"/>
    <mergeCell ref="AE3:AE4"/>
    <mergeCell ref="AD3:AD4"/>
    <mergeCell ref="P3:P4"/>
    <mergeCell ref="W3:W4"/>
    <mergeCell ref="X3:X4"/>
    <mergeCell ref="S3:S4"/>
    <mergeCell ref="T3:T4"/>
    <mergeCell ref="AS3:AS4"/>
    <mergeCell ref="AU3:AU4"/>
    <mergeCell ref="AV3:AV4"/>
    <mergeCell ref="AW3:AW4"/>
    <mergeCell ref="AM3:AM4"/>
    <mergeCell ref="AN3:AN4"/>
    <mergeCell ref="AO3:AO4"/>
    <mergeCell ref="AQ3:AQ4"/>
    <mergeCell ref="AR3:AR4"/>
    <mergeCell ref="AP3:AP4"/>
    <mergeCell ref="AT3:AT4"/>
    <mergeCell ref="AJ3:AJ4"/>
    <mergeCell ref="AK3:AK4"/>
    <mergeCell ref="Y3:Y4"/>
    <mergeCell ref="AA3:AA4"/>
    <mergeCell ref="B1:B4"/>
    <mergeCell ref="AF3:AF4"/>
    <mergeCell ref="E3:E4"/>
    <mergeCell ref="C1:BC1"/>
    <mergeCell ref="AL3:AL4"/>
    <mergeCell ref="AH3:AH4"/>
    <mergeCell ref="AZ3:AZ4"/>
    <mergeCell ref="BA3:BA4"/>
    <mergeCell ref="C3:C4"/>
    <mergeCell ref="BC3:BC4"/>
    <mergeCell ref="AY3:AY4"/>
    <mergeCell ref="AX3:AX4"/>
    <mergeCell ref="AN2:AQ2"/>
    <mergeCell ref="AR2:AU2"/>
    <mergeCell ref="AV2:AY2"/>
    <mergeCell ref="AZ2:BC2"/>
    <mergeCell ref="A1:A4"/>
    <mergeCell ref="D3:D4"/>
    <mergeCell ref="G3:G4"/>
    <mergeCell ref="F3:F4"/>
    <mergeCell ref="AJ2:AM2"/>
    <mergeCell ref="P2:S2"/>
    <mergeCell ref="T2:W2"/>
    <mergeCell ref="X2:AA2"/>
    <mergeCell ref="AB2:AE2"/>
    <mergeCell ref="AF2:AI2"/>
    <mergeCell ref="AG3:AG4"/>
    <mergeCell ref="AI3:AI4"/>
  </mergeCells>
  <printOptions horizontalCentered="1"/>
  <pageMargins left="0.25" right="0.25" top="0.75" bottom="0.75" header="0.3" footer="0.3"/>
  <pageSetup paperSize="8" orientation="portrait" r:id="rId1"/>
  <ignoredErrors>
    <ignoredError sqref="A5:A75 K2 A77:A96" numberStoredAsText="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27"/>
  <sheetViews>
    <sheetView zoomScaleNormal="100" workbookViewId="0">
      <pane ySplit="4" topLeftCell="A86" activePane="bottomLeft" state="frozen"/>
      <selection pane="bottomLeft" activeCell="G97" sqref="G97"/>
    </sheetView>
  </sheetViews>
  <sheetFormatPr defaultRowHeight="11.25" x14ac:dyDescent="0.25"/>
  <cols>
    <col min="1" max="1" width="3" style="14" customWidth="1"/>
    <col min="2" max="2" width="5.28515625" style="14" customWidth="1"/>
    <col min="3" max="3" width="4.42578125" style="5" bestFit="1" customWidth="1"/>
    <col min="4" max="4" width="4.42578125" style="6" bestFit="1" customWidth="1"/>
    <col min="5" max="5" width="3.28515625" style="19" customWidth="1"/>
    <col min="6" max="6" width="3.5703125" style="4" bestFit="1" customWidth="1"/>
    <col min="7" max="7" width="3.5703125" style="40" customWidth="1"/>
    <col min="8" max="8" width="3.5703125" style="40" hidden="1" customWidth="1"/>
    <col min="9" max="9" width="3.28515625" style="15" customWidth="1"/>
    <col min="10" max="10" width="3.28515625" style="16" customWidth="1"/>
    <col min="11" max="11" width="3.28515625" style="19" customWidth="1"/>
    <col min="12" max="12" width="3.28515625" style="4" customWidth="1"/>
    <col min="13" max="13" width="3.28515625" style="15" customWidth="1"/>
    <col min="14" max="14" width="3.28515625" style="3" customWidth="1"/>
    <col min="15" max="15" width="3.28515625" style="19" customWidth="1"/>
    <col min="16" max="16" width="3.28515625" style="4" customWidth="1"/>
    <col min="17" max="17" width="3.28515625" style="2" customWidth="1"/>
    <col min="18" max="18" width="3.28515625" style="3" customWidth="1"/>
    <col min="19" max="19" width="3.28515625" style="19" customWidth="1"/>
    <col min="20" max="20" width="3.28515625" style="4" customWidth="1"/>
    <col min="21" max="21" width="3.28515625" style="2" customWidth="1"/>
    <col min="22" max="22" width="3.28515625" style="3" customWidth="1"/>
    <col min="23" max="23" width="3.28515625" style="19" customWidth="1"/>
    <col min="24" max="24" width="3.28515625" style="4" customWidth="1"/>
    <col min="25" max="25" width="3.28515625" style="2" customWidth="1"/>
    <col min="26" max="26" width="3.28515625" style="3" customWidth="1"/>
    <col min="27" max="27" width="3.28515625" style="19" customWidth="1"/>
    <col min="28" max="28" width="3.28515625" style="4" customWidth="1"/>
    <col min="29" max="29" width="3.28515625" style="2" customWidth="1"/>
    <col min="30" max="30" width="3.28515625" style="3" customWidth="1"/>
    <col min="31" max="31" width="3.28515625" style="19" customWidth="1"/>
    <col min="32" max="32" width="3.28515625" style="4" customWidth="1"/>
    <col min="33" max="33" width="4.140625" style="2" customWidth="1"/>
    <col min="34" max="34" width="3.28515625" style="3" customWidth="1"/>
    <col min="35" max="35" width="3.28515625" style="19" customWidth="1"/>
    <col min="36" max="36" width="3.28515625" style="4" customWidth="1"/>
    <col min="37" max="37" width="3.28515625" style="2" customWidth="1"/>
    <col min="38" max="38" width="3.28515625" style="3" customWidth="1"/>
    <col min="39" max="39" width="3.28515625" style="19" customWidth="1"/>
    <col min="40" max="40" width="3.28515625" style="4" customWidth="1"/>
    <col min="41" max="41" width="3.28515625" style="2" customWidth="1"/>
    <col min="42" max="42" width="3.28515625" style="3" customWidth="1"/>
    <col min="43" max="43" width="3.28515625" style="19" customWidth="1"/>
    <col min="44" max="44" width="3.28515625" style="4" customWidth="1"/>
    <col min="45" max="45" width="5.7109375" style="2" bestFit="1" customWidth="1"/>
    <col min="46" max="46" width="3.28515625" style="3" customWidth="1"/>
    <col min="47" max="47" width="5.28515625" style="19" bestFit="1" customWidth="1"/>
    <col min="48" max="48" width="3.28515625" style="4" customWidth="1"/>
    <col min="49" max="49" width="4.85546875" style="2" bestFit="1" customWidth="1"/>
    <col min="50" max="50" width="3.28515625" style="3" customWidth="1"/>
    <col min="51" max="51" width="3.28515625" style="19" customWidth="1"/>
    <col min="52" max="52" width="3.28515625" style="4" customWidth="1"/>
    <col min="53" max="53" width="4.140625" style="2" customWidth="1"/>
    <col min="54" max="54" width="3.28515625" style="3" customWidth="1"/>
    <col min="55" max="55" width="3.28515625" style="19" customWidth="1"/>
    <col min="56" max="56" width="3.28515625" style="4" customWidth="1"/>
    <col min="57" max="16384" width="9.140625" style="13"/>
  </cols>
  <sheetData>
    <row r="1" spans="1:57" s="7" customFormat="1" x14ac:dyDescent="0.25">
      <c r="A1" s="45" t="s">
        <v>2</v>
      </c>
      <c r="B1" s="51" t="s">
        <v>0</v>
      </c>
      <c r="C1" s="53" t="s">
        <v>209</v>
      </c>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7" s="8" customFormat="1" ht="15" customHeight="1" x14ac:dyDescent="0.25">
      <c r="A2" s="45"/>
      <c r="B2" s="51"/>
      <c r="C2" s="54" t="s">
        <v>186</v>
      </c>
      <c r="D2" s="54"/>
      <c r="E2" s="54"/>
      <c r="F2" s="54"/>
      <c r="G2" s="54"/>
      <c r="H2" s="41"/>
      <c r="I2" s="44" t="s">
        <v>187</v>
      </c>
      <c r="J2" s="44"/>
      <c r="K2" s="44"/>
      <c r="L2" s="44"/>
      <c r="M2" s="44" t="s">
        <v>188</v>
      </c>
      <c r="N2" s="44"/>
      <c r="O2" s="44"/>
      <c r="P2" s="44"/>
      <c r="Q2" s="44" t="s">
        <v>189</v>
      </c>
      <c r="R2" s="44"/>
      <c r="S2" s="44"/>
      <c r="T2" s="44"/>
      <c r="U2" s="44" t="s">
        <v>190</v>
      </c>
      <c r="V2" s="44"/>
      <c r="W2" s="44"/>
      <c r="X2" s="44"/>
      <c r="Y2" s="44" t="s">
        <v>191</v>
      </c>
      <c r="Z2" s="44"/>
      <c r="AA2" s="44"/>
      <c r="AB2" s="44"/>
      <c r="AC2" s="44" t="s">
        <v>192</v>
      </c>
      <c r="AD2" s="44"/>
      <c r="AE2" s="44"/>
      <c r="AF2" s="44"/>
      <c r="AG2" s="44" t="s">
        <v>193</v>
      </c>
      <c r="AH2" s="44"/>
      <c r="AI2" s="44"/>
      <c r="AJ2" s="44"/>
      <c r="AK2" s="44" t="s">
        <v>194</v>
      </c>
      <c r="AL2" s="44"/>
      <c r="AM2" s="44"/>
      <c r="AN2" s="44"/>
      <c r="AO2" s="44" t="s">
        <v>195</v>
      </c>
      <c r="AP2" s="44"/>
      <c r="AQ2" s="44"/>
      <c r="AR2" s="44"/>
      <c r="AS2" s="44" t="s">
        <v>196</v>
      </c>
      <c r="AT2" s="44"/>
      <c r="AU2" s="44"/>
      <c r="AV2" s="44"/>
      <c r="AW2" s="44" t="s">
        <v>197</v>
      </c>
      <c r="AX2" s="44"/>
      <c r="AY2" s="44"/>
      <c r="AZ2" s="44"/>
      <c r="BA2" s="44" t="s">
        <v>198</v>
      </c>
      <c r="BB2" s="44"/>
      <c r="BC2" s="44"/>
      <c r="BD2" s="44"/>
    </row>
    <row r="3" spans="1:57" s="8" customFormat="1" ht="15" customHeight="1" x14ac:dyDescent="0.25">
      <c r="A3" s="45"/>
      <c r="B3" s="51"/>
      <c r="C3" s="50" t="s">
        <v>203</v>
      </c>
      <c r="D3" s="46" t="s">
        <v>202</v>
      </c>
      <c r="E3" s="52" t="s">
        <v>206</v>
      </c>
      <c r="F3" s="48" t="s">
        <v>201</v>
      </c>
      <c r="G3" s="47" t="s">
        <v>199</v>
      </c>
      <c r="H3" s="55" t="s">
        <v>208</v>
      </c>
      <c r="I3" s="50" t="s">
        <v>203</v>
      </c>
      <c r="J3" s="46" t="s">
        <v>202</v>
      </c>
      <c r="K3" s="52" t="s">
        <v>206</v>
      </c>
      <c r="L3" s="48" t="s">
        <v>201</v>
      </c>
      <c r="M3" s="50" t="s">
        <v>203</v>
      </c>
      <c r="N3" s="46" t="s">
        <v>202</v>
      </c>
      <c r="O3" s="52" t="s">
        <v>206</v>
      </c>
      <c r="P3" s="48" t="s">
        <v>201</v>
      </c>
      <c r="Q3" s="50" t="s">
        <v>203</v>
      </c>
      <c r="R3" s="46" t="s">
        <v>202</v>
      </c>
      <c r="S3" s="52" t="s">
        <v>206</v>
      </c>
      <c r="T3" s="48" t="s">
        <v>201</v>
      </c>
      <c r="U3" s="50" t="s">
        <v>203</v>
      </c>
      <c r="V3" s="46" t="s">
        <v>202</v>
      </c>
      <c r="W3" s="52" t="s">
        <v>206</v>
      </c>
      <c r="X3" s="48" t="s">
        <v>201</v>
      </c>
      <c r="Y3" s="50" t="s">
        <v>203</v>
      </c>
      <c r="Z3" s="46" t="s">
        <v>202</v>
      </c>
      <c r="AA3" s="52" t="s">
        <v>206</v>
      </c>
      <c r="AB3" s="48" t="s">
        <v>201</v>
      </c>
      <c r="AC3" s="50" t="s">
        <v>203</v>
      </c>
      <c r="AD3" s="46" t="s">
        <v>202</v>
      </c>
      <c r="AE3" s="52" t="s">
        <v>206</v>
      </c>
      <c r="AF3" s="48" t="s">
        <v>201</v>
      </c>
      <c r="AG3" s="50" t="s">
        <v>203</v>
      </c>
      <c r="AH3" s="46" t="s">
        <v>202</v>
      </c>
      <c r="AI3" s="52" t="s">
        <v>206</v>
      </c>
      <c r="AJ3" s="48" t="s">
        <v>201</v>
      </c>
      <c r="AK3" s="50" t="s">
        <v>203</v>
      </c>
      <c r="AL3" s="46" t="s">
        <v>202</v>
      </c>
      <c r="AM3" s="52" t="s">
        <v>206</v>
      </c>
      <c r="AN3" s="48" t="s">
        <v>201</v>
      </c>
      <c r="AO3" s="50" t="s">
        <v>203</v>
      </c>
      <c r="AP3" s="46" t="s">
        <v>202</v>
      </c>
      <c r="AQ3" s="52" t="s">
        <v>206</v>
      </c>
      <c r="AR3" s="48" t="s">
        <v>201</v>
      </c>
      <c r="AS3" s="50" t="s">
        <v>203</v>
      </c>
      <c r="AT3" s="46" t="s">
        <v>202</v>
      </c>
      <c r="AU3" s="52" t="s">
        <v>206</v>
      </c>
      <c r="AV3" s="48" t="s">
        <v>201</v>
      </c>
      <c r="AW3" s="50" t="s">
        <v>203</v>
      </c>
      <c r="AX3" s="46" t="s">
        <v>202</v>
      </c>
      <c r="AY3" s="52" t="s">
        <v>206</v>
      </c>
      <c r="AZ3" s="48" t="s">
        <v>201</v>
      </c>
      <c r="BA3" s="50" t="s">
        <v>203</v>
      </c>
      <c r="BB3" s="46" t="s">
        <v>202</v>
      </c>
      <c r="BC3" s="52" t="s">
        <v>206</v>
      </c>
      <c r="BD3" s="48" t="s">
        <v>201</v>
      </c>
    </row>
    <row r="4" spans="1:57" s="8" customFormat="1" ht="15" customHeight="1" x14ac:dyDescent="0.25">
      <c r="A4" s="45"/>
      <c r="B4" s="51"/>
      <c r="C4" s="50"/>
      <c r="D4" s="46"/>
      <c r="E4" s="52"/>
      <c r="F4" s="48"/>
      <c r="G4" s="47"/>
      <c r="H4" s="56"/>
      <c r="I4" s="50"/>
      <c r="J4" s="46"/>
      <c r="K4" s="52"/>
      <c r="L4" s="48"/>
      <c r="M4" s="50"/>
      <c r="N4" s="46"/>
      <c r="O4" s="52"/>
      <c r="P4" s="48"/>
      <c r="Q4" s="50"/>
      <c r="R4" s="46"/>
      <c r="S4" s="52"/>
      <c r="T4" s="48"/>
      <c r="U4" s="50"/>
      <c r="V4" s="46"/>
      <c r="W4" s="52"/>
      <c r="X4" s="48"/>
      <c r="Y4" s="50"/>
      <c r="Z4" s="46"/>
      <c r="AA4" s="52"/>
      <c r="AB4" s="48"/>
      <c r="AC4" s="50"/>
      <c r="AD4" s="46"/>
      <c r="AE4" s="52"/>
      <c r="AF4" s="48"/>
      <c r="AG4" s="50"/>
      <c r="AH4" s="46"/>
      <c r="AI4" s="52"/>
      <c r="AJ4" s="48"/>
      <c r="AK4" s="50"/>
      <c r="AL4" s="46"/>
      <c r="AM4" s="52"/>
      <c r="AN4" s="48"/>
      <c r="AO4" s="50"/>
      <c r="AP4" s="46"/>
      <c r="AQ4" s="52"/>
      <c r="AR4" s="48"/>
      <c r="AS4" s="50"/>
      <c r="AT4" s="46"/>
      <c r="AU4" s="52"/>
      <c r="AV4" s="48"/>
      <c r="AW4" s="50"/>
      <c r="AX4" s="46"/>
      <c r="AY4" s="52"/>
      <c r="AZ4" s="48"/>
      <c r="BA4" s="50"/>
      <c r="BB4" s="46"/>
      <c r="BC4" s="52"/>
      <c r="BD4" s="48"/>
    </row>
    <row r="5" spans="1:57" x14ac:dyDescent="0.25">
      <c r="A5" s="1" t="s">
        <v>3</v>
      </c>
      <c r="B5" s="1" t="s">
        <v>1</v>
      </c>
      <c r="C5" s="11">
        <f t="shared" ref="C5:F36" si="0">SUM(I5,M5,Q5,U5,Y5,AC5,AG5,AK5,AO5,AS5,AW5,BA5)</f>
        <v>37</v>
      </c>
      <c r="D5" s="12">
        <f t="shared" si="0"/>
        <v>44</v>
      </c>
      <c r="E5" s="18">
        <f t="shared" si="0"/>
        <v>1</v>
      </c>
      <c r="F5" s="10">
        <f>SUM(L5,P5,T5,X5,AB5,AF5,AJ5,AN5,AR5,AV5,AZ5,BD5)</f>
        <v>8</v>
      </c>
      <c r="G5" s="20">
        <f>D5-C5-F5+H5</f>
        <v>0</v>
      </c>
      <c r="H5" s="20">
        <v>1</v>
      </c>
      <c r="I5" s="11">
        <v>2</v>
      </c>
      <c r="J5" s="21">
        <v>3</v>
      </c>
      <c r="K5" s="18">
        <v>1</v>
      </c>
      <c r="L5" s="17">
        <v>1</v>
      </c>
      <c r="M5" s="11">
        <v>4</v>
      </c>
      <c r="N5" s="21">
        <v>3</v>
      </c>
      <c r="O5" s="18"/>
      <c r="P5" s="17"/>
      <c r="Q5" s="11">
        <v>6</v>
      </c>
      <c r="R5" s="12">
        <v>11</v>
      </c>
      <c r="S5" s="18"/>
      <c r="T5" s="17">
        <v>2</v>
      </c>
      <c r="U5" s="11">
        <v>6</v>
      </c>
      <c r="V5" s="12">
        <v>5</v>
      </c>
      <c r="W5" s="18"/>
      <c r="X5" s="10">
        <v>1</v>
      </c>
      <c r="Y5" s="11">
        <v>3</v>
      </c>
      <c r="Z5" s="12">
        <v>2</v>
      </c>
      <c r="AA5" s="18"/>
      <c r="AB5" s="17"/>
      <c r="AC5" s="11">
        <v>5</v>
      </c>
      <c r="AD5" s="12">
        <v>6</v>
      </c>
      <c r="AE5" s="18"/>
      <c r="AF5" s="17"/>
      <c r="AG5" s="11">
        <v>4</v>
      </c>
      <c r="AH5" s="12">
        <v>4</v>
      </c>
      <c r="AI5" s="18"/>
      <c r="AJ5" s="17">
        <v>1</v>
      </c>
      <c r="AK5" s="11">
        <v>4</v>
      </c>
      <c r="AL5" s="12">
        <v>4</v>
      </c>
      <c r="AM5" s="18"/>
      <c r="AN5" s="17"/>
      <c r="AO5" s="11"/>
      <c r="AP5" s="12"/>
      <c r="AQ5" s="18"/>
      <c r="AR5" s="17"/>
      <c r="AS5" s="11"/>
      <c r="AT5" s="12"/>
      <c r="AU5" s="18"/>
      <c r="AV5" s="17"/>
      <c r="AW5" s="11">
        <v>3</v>
      </c>
      <c r="AX5" s="12">
        <v>4</v>
      </c>
      <c r="AY5" s="18"/>
      <c r="AZ5" s="17"/>
      <c r="BA5" s="11"/>
      <c r="BB5" s="12">
        <v>2</v>
      </c>
      <c r="BC5" s="18"/>
      <c r="BD5" s="17">
        <v>3</v>
      </c>
    </row>
    <row r="6" spans="1:57" x14ac:dyDescent="0.25">
      <c r="A6" s="1" t="s">
        <v>4</v>
      </c>
      <c r="B6" s="1" t="s">
        <v>95</v>
      </c>
      <c r="C6" s="9">
        <f t="shared" si="0"/>
        <v>19</v>
      </c>
      <c r="D6" s="12">
        <f t="shared" si="0"/>
        <v>19</v>
      </c>
      <c r="E6" s="18">
        <f t="shared" si="0"/>
        <v>0</v>
      </c>
      <c r="F6" s="10">
        <f t="shared" si="0"/>
        <v>1</v>
      </c>
      <c r="G6" s="20">
        <f t="shared" ref="G6:G69" si="1">D6-C6-F6+H6</f>
        <v>0</v>
      </c>
      <c r="H6" s="20">
        <v>1</v>
      </c>
      <c r="I6" s="11">
        <v>1</v>
      </c>
      <c r="J6" s="12"/>
      <c r="K6" s="18"/>
      <c r="L6" s="17"/>
      <c r="M6" s="11">
        <v>1</v>
      </c>
      <c r="N6" s="12">
        <v>1</v>
      </c>
      <c r="O6" s="18"/>
      <c r="P6" s="17"/>
      <c r="Q6" s="11">
        <v>3</v>
      </c>
      <c r="R6" s="12">
        <v>3</v>
      </c>
      <c r="S6" s="18"/>
      <c r="T6" s="17"/>
      <c r="U6" s="11"/>
      <c r="V6" s="12"/>
      <c r="W6" s="18"/>
      <c r="X6" s="10"/>
      <c r="Y6" s="11">
        <v>1</v>
      </c>
      <c r="Z6" s="12">
        <v>2</v>
      </c>
      <c r="AA6" s="18"/>
      <c r="AB6" s="17"/>
      <c r="AC6" s="11">
        <v>3</v>
      </c>
      <c r="AD6" s="12">
        <v>2</v>
      </c>
      <c r="AE6" s="18"/>
      <c r="AF6" s="17"/>
      <c r="AG6" s="11">
        <v>2</v>
      </c>
      <c r="AH6" s="12">
        <v>3</v>
      </c>
      <c r="AI6" s="18"/>
      <c r="AJ6" s="23"/>
      <c r="AK6" s="11">
        <v>1</v>
      </c>
      <c r="AL6" s="12">
        <v>1</v>
      </c>
      <c r="AM6" s="18"/>
      <c r="AN6" s="17"/>
      <c r="AO6" s="11">
        <v>2</v>
      </c>
      <c r="AP6" s="12">
        <v>2</v>
      </c>
      <c r="AQ6" s="18"/>
      <c r="AR6" s="17"/>
      <c r="AS6" s="11">
        <v>3</v>
      </c>
      <c r="AT6" s="12">
        <v>3</v>
      </c>
      <c r="AU6" s="18"/>
      <c r="AV6" s="17">
        <v>1</v>
      </c>
      <c r="AW6" s="11">
        <v>2</v>
      </c>
      <c r="AX6" s="12">
        <v>2</v>
      </c>
      <c r="AY6" s="18"/>
      <c r="AZ6" s="17"/>
      <c r="BA6" s="11"/>
      <c r="BB6" s="12"/>
      <c r="BC6" s="18"/>
      <c r="BD6" s="17"/>
    </row>
    <row r="7" spans="1:57" x14ac:dyDescent="0.25">
      <c r="A7" s="1" t="s">
        <v>5</v>
      </c>
      <c r="B7" s="1" t="s">
        <v>96</v>
      </c>
      <c r="C7" s="9">
        <f t="shared" si="0"/>
        <v>4</v>
      </c>
      <c r="D7" s="12">
        <f t="shared" si="0"/>
        <v>4</v>
      </c>
      <c r="E7" s="18">
        <f t="shared" si="0"/>
        <v>0</v>
      </c>
      <c r="F7" s="10">
        <f t="shared" si="0"/>
        <v>0</v>
      </c>
      <c r="G7" s="20">
        <f t="shared" si="1"/>
        <v>0</v>
      </c>
      <c r="H7" s="20">
        <v>0</v>
      </c>
      <c r="I7" s="11"/>
      <c r="J7" s="12"/>
      <c r="K7" s="18"/>
      <c r="L7" s="17"/>
      <c r="M7" s="11"/>
      <c r="N7" s="12"/>
      <c r="O7" s="18"/>
      <c r="P7" s="17"/>
      <c r="Q7" s="11">
        <v>1</v>
      </c>
      <c r="R7" s="12">
        <v>1</v>
      </c>
      <c r="S7" s="18"/>
      <c r="T7" s="17"/>
      <c r="U7" s="11">
        <v>1</v>
      </c>
      <c r="V7" s="12">
        <v>1</v>
      </c>
      <c r="W7" s="18"/>
      <c r="X7" s="10"/>
      <c r="Y7" s="11"/>
      <c r="Z7" s="12"/>
      <c r="AA7" s="18"/>
      <c r="AB7" s="17"/>
      <c r="AC7" s="11"/>
      <c r="AD7" s="12"/>
      <c r="AE7" s="18"/>
      <c r="AF7" s="17"/>
      <c r="AG7" s="11"/>
      <c r="AH7" s="12"/>
      <c r="AI7" s="18"/>
      <c r="AJ7" s="17"/>
      <c r="AK7" s="11"/>
      <c r="AL7" s="12"/>
      <c r="AM7" s="18"/>
      <c r="AN7" s="17"/>
      <c r="AO7" s="11">
        <v>1</v>
      </c>
      <c r="AP7" s="12">
        <v>1</v>
      </c>
      <c r="AQ7" s="18"/>
      <c r="AR7" s="17"/>
      <c r="AS7" s="11">
        <v>1</v>
      </c>
      <c r="AT7" s="12">
        <v>1</v>
      </c>
      <c r="AU7" s="18"/>
      <c r="AV7" s="17"/>
      <c r="AW7" s="11"/>
      <c r="AX7" s="12"/>
      <c r="AY7" s="18"/>
      <c r="AZ7" s="17"/>
      <c r="BA7" s="11"/>
      <c r="BB7" s="12"/>
      <c r="BC7" s="18"/>
      <c r="BD7" s="17"/>
    </row>
    <row r="8" spans="1:57" x14ac:dyDescent="0.25">
      <c r="A8" s="1" t="s">
        <v>6</v>
      </c>
      <c r="B8" s="1" t="s">
        <v>97</v>
      </c>
      <c r="C8" s="11">
        <f t="shared" si="0"/>
        <v>18</v>
      </c>
      <c r="D8" s="12">
        <f t="shared" si="0"/>
        <v>24</v>
      </c>
      <c r="E8" s="18">
        <f t="shared" si="0"/>
        <v>0</v>
      </c>
      <c r="F8" s="10">
        <f t="shared" si="0"/>
        <v>5</v>
      </c>
      <c r="G8" s="20">
        <f t="shared" si="1"/>
        <v>1</v>
      </c>
      <c r="H8" s="20">
        <v>0</v>
      </c>
      <c r="I8" s="11"/>
      <c r="J8" s="12"/>
      <c r="K8" s="18"/>
      <c r="L8" s="17"/>
      <c r="M8" s="11">
        <v>1</v>
      </c>
      <c r="N8" s="12">
        <v>2</v>
      </c>
      <c r="O8" s="18"/>
      <c r="P8" s="17"/>
      <c r="Q8" s="11"/>
      <c r="R8" s="12"/>
      <c r="S8" s="18"/>
      <c r="T8" s="17">
        <v>1</v>
      </c>
      <c r="U8" s="11">
        <v>1</v>
      </c>
      <c r="V8" s="12">
        <v>1</v>
      </c>
      <c r="W8" s="18"/>
      <c r="X8" s="10"/>
      <c r="Y8" s="11">
        <v>4</v>
      </c>
      <c r="Z8" s="12">
        <v>4</v>
      </c>
      <c r="AA8" s="18"/>
      <c r="AB8" s="17"/>
      <c r="AC8" s="11">
        <v>2</v>
      </c>
      <c r="AD8" s="12">
        <v>4</v>
      </c>
      <c r="AE8" s="18"/>
      <c r="AF8" s="17"/>
      <c r="AG8" s="11">
        <v>2</v>
      </c>
      <c r="AH8" s="12">
        <v>1</v>
      </c>
      <c r="AI8" s="18"/>
      <c r="AJ8" s="17">
        <v>1</v>
      </c>
      <c r="AK8" s="11">
        <v>3</v>
      </c>
      <c r="AL8" s="12">
        <v>4</v>
      </c>
      <c r="AM8" s="18"/>
      <c r="AN8" s="17"/>
      <c r="AO8" s="33">
        <v>1</v>
      </c>
      <c r="AP8" s="12">
        <v>2</v>
      </c>
      <c r="AQ8" s="18"/>
      <c r="AR8" s="17">
        <v>2</v>
      </c>
      <c r="AS8" s="11">
        <v>2</v>
      </c>
      <c r="AT8" s="12">
        <v>3</v>
      </c>
      <c r="AU8" s="18"/>
      <c r="AV8" s="17"/>
      <c r="AW8" s="11">
        <v>1</v>
      </c>
      <c r="AX8" s="12"/>
      <c r="AY8" s="18"/>
      <c r="AZ8" s="17"/>
      <c r="BA8" s="11">
        <v>1</v>
      </c>
      <c r="BB8" s="12">
        <v>3</v>
      </c>
      <c r="BC8" s="18"/>
      <c r="BD8" s="17">
        <v>1</v>
      </c>
      <c r="BE8" s="13" t="s">
        <v>200</v>
      </c>
    </row>
    <row r="9" spans="1:57" x14ac:dyDescent="0.25">
      <c r="A9" s="1" t="s">
        <v>7</v>
      </c>
      <c r="B9" s="1" t="s">
        <v>98</v>
      </c>
      <c r="C9" s="11">
        <f t="shared" si="0"/>
        <v>10</v>
      </c>
      <c r="D9" s="12">
        <f t="shared" si="0"/>
        <v>12</v>
      </c>
      <c r="E9" s="18">
        <f t="shared" si="0"/>
        <v>0</v>
      </c>
      <c r="F9" s="10">
        <f t="shared" si="0"/>
        <v>3</v>
      </c>
      <c r="G9" s="20">
        <f t="shared" si="1"/>
        <v>0</v>
      </c>
      <c r="H9" s="20">
        <v>1</v>
      </c>
      <c r="I9" s="11"/>
      <c r="J9" s="21">
        <v>2</v>
      </c>
      <c r="K9" s="18"/>
      <c r="L9" s="17">
        <v>1</v>
      </c>
      <c r="M9" s="11"/>
      <c r="N9" s="12">
        <v>1</v>
      </c>
      <c r="O9" s="18"/>
      <c r="P9" s="17"/>
      <c r="Q9" s="11"/>
      <c r="R9" s="12"/>
      <c r="S9" s="18"/>
      <c r="T9" s="17"/>
      <c r="U9" s="11">
        <v>2</v>
      </c>
      <c r="V9" s="12"/>
      <c r="W9" s="18"/>
      <c r="X9" s="10">
        <v>1</v>
      </c>
      <c r="Y9" s="11">
        <v>3</v>
      </c>
      <c r="Z9" s="12">
        <v>3</v>
      </c>
      <c r="AA9" s="18"/>
      <c r="AB9" s="17"/>
      <c r="AC9" s="11"/>
      <c r="AD9" s="12"/>
      <c r="AE9" s="18"/>
      <c r="AF9" s="17"/>
      <c r="AG9" s="11"/>
      <c r="AH9" s="12"/>
      <c r="AI9" s="18"/>
      <c r="AJ9" s="17"/>
      <c r="AK9" s="17">
        <v>1</v>
      </c>
      <c r="AL9" s="12">
        <v>1</v>
      </c>
      <c r="AM9" s="18"/>
      <c r="AN9" s="17"/>
      <c r="AO9" s="11">
        <v>1</v>
      </c>
      <c r="AP9" s="12">
        <v>2</v>
      </c>
      <c r="AQ9" s="18"/>
      <c r="AR9" s="17"/>
      <c r="AS9" s="11">
        <v>1</v>
      </c>
      <c r="AT9" s="12">
        <v>1</v>
      </c>
      <c r="AU9" s="18"/>
      <c r="AV9" s="17">
        <v>1</v>
      </c>
      <c r="AW9" s="11">
        <v>1</v>
      </c>
      <c r="AX9" s="12">
        <v>1</v>
      </c>
      <c r="AY9" s="18"/>
      <c r="AZ9" s="17"/>
      <c r="BA9" s="11">
        <v>1</v>
      </c>
      <c r="BB9" s="12">
        <v>1</v>
      </c>
      <c r="BC9" s="18"/>
      <c r="BD9" s="17"/>
    </row>
    <row r="10" spans="1:57" x14ac:dyDescent="0.25">
      <c r="A10" s="1" t="s">
        <v>8</v>
      </c>
      <c r="B10" s="1" t="s">
        <v>99</v>
      </c>
      <c r="C10" s="11">
        <f t="shared" si="0"/>
        <v>9</v>
      </c>
      <c r="D10" s="12">
        <f t="shared" si="0"/>
        <v>14</v>
      </c>
      <c r="E10" s="18">
        <f t="shared" si="0"/>
        <v>0</v>
      </c>
      <c r="F10" s="10">
        <f t="shared" si="0"/>
        <v>5</v>
      </c>
      <c r="G10" s="20">
        <f t="shared" si="1"/>
        <v>0</v>
      </c>
      <c r="H10" s="20">
        <v>0</v>
      </c>
      <c r="I10" s="11"/>
      <c r="J10" s="12"/>
      <c r="K10" s="18"/>
      <c r="L10" s="17"/>
      <c r="M10" s="11"/>
      <c r="N10" s="12"/>
      <c r="O10" s="18"/>
      <c r="P10" s="17"/>
      <c r="Q10" s="11"/>
      <c r="R10" s="12"/>
      <c r="S10" s="18"/>
      <c r="T10" s="17"/>
      <c r="U10" s="11"/>
      <c r="V10" s="12"/>
      <c r="W10" s="18"/>
      <c r="X10" s="10"/>
      <c r="Y10" s="11"/>
      <c r="Z10" s="12"/>
      <c r="AA10" s="18"/>
      <c r="AB10" s="17"/>
      <c r="AC10" s="11"/>
      <c r="AD10" s="12"/>
      <c r="AE10" s="18"/>
      <c r="AF10" s="17"/>
      <c r="AG10" s="11"/>
      <c r="AH10" s="21"/>
      <c r="AI10" s="18"/>
      <c r="AJ10" s="17"/>
      <c r="AK10" s="11"/>
      <c r="AL10" s="12">
        <v>1</v>
      </c>
      <c r="AM10" s="18"/>
      <c r="AN10" s="17"/>
      <c r="AO10" s="11">
        <v>6</v>
      </c>
      <c r="AP10" s="12">
        <v>8</v>
      </c>
      <c r="AQ10" s="18"/>
      <c r="AR10" s="17">
        <v>1</v>
      </c>
      <c r="AS10" s="11">
        <v>1</v>
      </c>
      <c r="AT10" s="12">
        <v>3</v>
      </c>
      <c r="AU10" s="18"/>
      <c r="AV10" s="17">
        <v>3</v>
      </c>
      <c r="AW10" s="11">
        <v>2</v>
      </c>
      <c r="AX10" s="12">
        <v>1</v>
      </c>
      <c r="AY10" s="18"/>
      <c r="AZ10" s="17"/>
      <c r="BA10" s="11"/>
      <c r="BB10" s="12">
        <v>1</v>
      </c>
      <c r="BC10" s="18"/>
      <c r="BD10" s="17">
        <v>1</v>
      </c>
    </row>
    <row r="11" spans="1:57" x14ac:dyDescent="0.25">
      <c r="A11" s="1" t="s">
        <v>9</v>
      </c>
      <c r="B11" s="1" t="s">
        <v>100</v>
      </c>
      <c r="C11" s="11">
        <f t="shared" si="0"/>
        <v>5</v>
      </c>
      <c r="D11" s="12">
        <f t="shared" si="0"/>
        <v>6</v>
      </c>
      <c r="E11" s="18">
        <f t="shared" si="0"/>
        <v>0</v>
      </c>
      <c r="F11" s="10">
        <f t="shared" si="0"/>
        <v>0</v>
      </c>
      <c r="G11" s="20">
        <f t="shared" si="1"/>
        <v>1</v>
      </c>
      <c r="H11" s="20">
        <v>0</v>
      </c>
      <c r="I11" s="11"/>
      <c r="J11" s="12"/>
      <c r="K11" s="18"/>
      <c r="L11" s="17"/>
      <c r="M11" s="11"/>
      <c r="N11" s="12"/>
      <c r="O11" s="18"/>
      <c r="P11" s="17"/>
      <c r="Q11" s="11"/>
      <c r="R11" s="12"/>
      <c r="S11" s="18"/>
      <c r="T11" s="17"/>
      <c r="U11" s="11"/>
      <c r="V11" s="12"/>
      <c r="W11" s="18"/>
      <c r="X11" s="10"/>
      <c r="Y11" s="11"/>
      <c r="Z11" s="12"/>
      <c r="AA11" s="18"/>
      <c r="AB11" s="17"/>
      <c r="AC11" s="11">
        <v>1</v>
      </c>
      <c r="AD11" s="12">
        <v>1</v>
      </c>
      <c r="AE11" s="18"/>
      <c r="AF11" s="17"/>
      <c r="AG11" s="24"/>
      <c r="AH11" s="12"/>
      <c r="AI11" s="18"/>
      <c r="AJ11" s="17"/>
      <c r="AK11" s="11">
        <v>1</v>
      </c>
      <c r="AL11" s="12">
        <v>1</v>
      </c>
      <c r="AM11" s="18"/>
      <c r="AN11" s="17"/>
      <c r="AO11" s="11">
        <v>2</v>
      </c>
      <c r="AP11" s="12">
        <v>2</v>
      </c>
      <c r="AQ11" s="18"/>
      <c r="AR11" s="17"/>
      <c r="AS11" s="11"/>
      <c r="AT11" s="12"/>
      <c r="AU11" s="18"/>
      <c r="AV11" s="17"/>
      <c r="AW11" s="11"/>
      <c r="AX11" s="12"/>
      <c r="AY11" s="18"/>
      <c r="AZ11" s="17"/>
      <c r="BA11" s="11">
        <v>1</v>
      </c>
      <c r="BB11" s="12">
        <v>2</v>
      </c>
      <c r="BC11" s="18"/>
      <c r="BD11" s="17"/>
    </row>
    <row r="12" spans="1:57" x14ac:dyDescent="0.25">
      <c r="A12" s="1" t="s">
        <v>10</v>
      </c>
      <c r="B12" s="1" t="s">
        <v>101</v>
      </c>
      <c r="C12" s="11">
        <f t="shared" si="0"/>
        <v>11</v>
      </c>
      <c r="D12" s="12">
        <f t="shared" si="0"/>
        <v>15</v>
      </c>
      <c r="E12" s="18">
        <f t="shared" si="0"/>
        <v>0</v>
      </c>
      <c r="F12" s="10">
        <f t="shared" si="0"/>
        <v>5</v>
      </c>
      <c r="G12" s="20">
        <f t="shared" si="1"/>
        <v>0</v>
      </c>
      <c r="H12" s="20">
        <v>1</v>
      </c>
      <c r="I12" s="11"/>
      <c r="J12" s="12"/>
      <c r="K12" s="18"/>
      <c r="L12" s="17">
        <v>1</v>
      </c>
      <c r="M12" s="11"/>
      <c r="N12" s="12"/>
      <c r="O12" s="18"/>
      <c r="P12" s="17"/>
      <c r="Q12" s="11"/>
      <c r="R12" s="12"/>
      <c r="S12" s="18"/>
      <c r="T12" s="17"/>
      <c r="U12" s="11">
        <v>1</v>
      </c>
      <c r="V12" s="12">
        <v>1</v>
      </c>
      <c r="W12" s="18"/>
      <c r="X12" s="10"/>
      <c r="Y12" s="11">
        <v>1</v>
      </c>
      <c r="Z12" s="12">
        <v>1</v>
      </c>
      <c r="AA12" s="18"/>
      <c r="AB12" s="17"/>
      <c r="AC12" s="11">
        <v>1</v>
      </c>
      <c r="AD12" s="12">
        <v>2</v>
      </c>
      <c r="AE12" s="18"/>
      <c r="AF12" s="17"/>
      <c r="AG12" s="11">
        <v>1</v>
      </c>
      <c r="AH12" s="12">
        <v>2</v>
      </c>
      <c r="AI12" s="18"/>
      <c r="AJ12" s="17">
        <v>1</v>
      </c>
      <c r="AK12" s="11">
        <v>2</v>
      </c>
      <c r="AL12" s="12">
        <v>1</v>
      </c>
      <c r="AM12" s="18"/>
      <c r="AN12" s="17"/>
      <c r="AO12" s="11"/>
      <c r="AP12" s="12"/>
      <c r="AQ12" s="18"/>
      <c r="AR12" s="17"/>
      <c r="AS12" s="11">
        <v>2</v>
      </c>
      <c r="AT12" s="12">
        <v>2</v>
      </c>
      <c r="AU12" s="18"/>
      <c r="AV12" s="17"/>
      <c r="AW12" s="11"/>
      <c r="AX12" s="12"/>
      <c r="AY12" s="18"/>
      <c r="AZ12" s="17"/>
      <c r="BA12" s="11">
        <v>3</v>
      </c>
      <c r="BB12" s="12">
        <v>6</v>
      </c>
      <c r="BC12" s="18"/>
      <c r="BD12" s="17">
        <v>3</v>
      </c>
    </row>
    <row r="13" spans="1:57" x14ac:dyDescent="0.25">
      <c r="A13" s="1" t="s">
        <v>11</v>
      </c>
      <c r="B13" s="1" t="s">
        <v>102</v>
      </c>
      <c r="C13" s="11">
        <f t="shared" si="0"/>
        <v>13</v>
      </c>
      <c r="D13" s="12">
        <f t="shared" si="0"/>
        <v>17</v>
      </c>
      <c r="E13" s="18">
        <f t="shared" si="0"/>
        <v>0</v>
      </c>
      <c r="F13" s="10">
        <f t="shared" si="0"/>
        <v>4</v>
      </c>
      <c r="G13" s="20">
        <f t="shared" si="1"/>
        <v>0</v>
      </c>
      <c r="H13" s="20">
        <v>0</v>
      </c>
      <c r="I13" s="11">
        <v>3</v>
      </c>
      <c r="J13" s="21">
        <v>3</v>
      </c>
      <c r="K13" s="18"/>
      <c r="L13" s="17"/>
      <c r="M13" s="11"/>
      <c r="N13" s="12"/>
      <c r="O13" s="18"/>
      <c r="P13" s="17"/>
      <c r="Q13" s="11"/>
      <c r="R13" s="12"/>
      <c r="S13" s="18"/>
      <c r="T13" s="17"/>
      <c r="U13" s="11">
        <v>2</v>
      </c>
      <c r="V13" s="12">
        <v>5</v>
      </c>
      <c r="W13" s="18"/>
      <c r="X13" s="10">
        <v>3</v>
      </c>
      <c r="Y13" s="11">
        <v>1</v>
      </c>
      <c r="Z13" s="12">
        <v>1</v>
      </c>
      <c r="AA13" s="18"/>
      <c r="AB13" s="17"/>
      <c r="AC13" s="11"/>
      <c r="AD13" s="12"/>
      <c r="AE13" s="18"/>
      <c r="AF13" s="17"/>
      <c r="AG13" s="11"/>
      <c r="AH13" s="12"/>
      <c r="AI13" s="18"/>
      <c r="AJ13" s="17"/>
      <c r="AK13" s="11"/>
      <c r="AL13" s="12"/>
      <c r="AM13" s="18"/>
      <c r="AN13" s="17"/>
      <c r="AO13" s="11">
        <v>3</v>
      </c>
      <c r="AP13" s="12">
        <v>4</v>
      </c>
      <c r="AQ13" s="18"/>
      <c r="AR13" s="17">
        <v>1</v>
      </c>
      <c r="AS13" s="11">
        <v>1</v>
      </c>
      <c r="AT13" s="12">
        <v>2</v>
      </c>
      <c r="AU13" s="18"/>
      <c r="AV13" s="17"/>
      <c r="AW13" s="11">
        <v>2</v>
      </c>
      <c r="AX13" s="12">
        <v>1</v>
      </c>
      <c r="AY13" s="18"/>
      <c r="AZ13" s="17"/>
      <c r="BA13" s="11">
        <v>1</v>
      </c>
      <c r="BB13" s="12">
        <v>1</v>
      </c>
      <c r="BC13" s="18"/>
      <c r="BD13" s="17"/>
    </row>
    <row r="14" spans="1:57" x14ac:dyDescent="0.25">
      <c r="A14" s="1" t="s">
        <v>12</v>
      </c>
      <c r="B14" s="1" t="s">
        <v>103</v>
      </c>
      <c r="C14" s="11">
        <f t="shared" si="0"/>
        <v>58</v>
      </c>
      <c r="D14" s="12">
        <f t="shared" si="0"/>
        <v>77</v>
      </c>
      <c r="E14" s="18">
        <f t="shared" si="0"/>
        <v>2</v>
      </c>
      <c r="F14" s="10">
        <f t="shared" si="0"/>
        <v>18</v>
      </c>
      <c r="G14" s="20">
        <f t="shared" si="1"/>
        <v>1</v>
      </c>
      <c r="H14" s="20">
        <v>0</v>
      </c>
      <c r="I14" s="11"/>
      <c r="J14" s="12">
        <v>3</v>
      </c>
      <c r="K14" s="18"/>
      <c r="L14" s="17"/>
      <c r="M14" s="11">
        <v>3</v>
      </c>
      <c r="N14" s="12">
        <v>6</v>
      </c>
      <c r="O14" s="18"/>
      <c r="P14" s="17">
        <v>1</v>
      </c>
      <c r="Q14" s="11">
        <v>6</v>
      </c>
      <c r="R14" s="12">
        <v>6</v>
      </c>
      <c r="S14" s="18"/>
      <c r="T14" s="17">
        <v>3</v>
      </c>
      <c r="U14" s="11">
        <v>7</v>
      </c>
      <c r="V14" s="12">
        <v>9</v>
      </c>
      <c r="W14" s="18"/>
      <c r="X14" s="10"/>
      <c r="Y14" s="11">
        <v>1</v>
      </c>
      <c r="Z14" s="12">
        <v>2</v>
      </c>
      <c r="AA14" s="18">
        <v>2</v>
      </c>
      <c r="AB14" s="17">
        <v>4</v>
      </c>
      <c r="AC14" s="11">
        <v>3</v>
      </c>
      <c r="AD14" s="12">
        <v>2</v>
      </c>
      <c r="AE14" s="18"/>
      <c r="AF14" s="17"/>
      <c r="AG14" s="11">
        <v>6</v>
      </c>
      <c r="AH14" s="21">
        <v>6</v>
      </c>
      <c r="AI14" s="18"/>
      <c r="AJ14" s="17"/>
      <c r="AK14" s="11">
        <v>8</v>
      </c>
      <c r="AL14" s="12">
        <v>9</v>
      </c>
      <c r="AM14" s="18"/>
      <c r="AN14" s="17"/>
      <c r="AO14" s="33">
        <v>3</v>
      </c>
      <c r="AP14" s="12">
        <v>4</v>
      </c>
      <c r="AQ14" s="18"/>
      <c r="AR14" s="17">
        <v>1</v>
      </c>
      <c r="AS14" s="11">
        <v>8</v>
      </c>
      <c r="AT14" s="12">
        <v>11</v>
      </c>
      <c r="AU14" s="18"/>
      <c r="AV14" s="17">
        <v>4</v>
      </c>
      <c r="AW14" s="11">
        <v>10</v>
      </c>
      <c r="AX14" s="12">
        <v>13</v>
      </c>
      <c r="AY14" s="18"/>
      <c r="AZ14" s="17">
        <v>3</v>
      </c>
      <c r="BA14" s="11">
        <v>3</v>
      </c>
      <c r="BB14" s="12">
        <v>6</v>
      </c>
      <c r="BC14" s="18"/>
      <c r="BD14" s="17">
        <v>2</v>
      </c>
    </row>
    <row r="15" spans="1:57" x14ac:dyDescent="0.25">
      <c r="A15" s="1" t="s">
        <v>13</v>
      </c>
      <c r="B15" s="1" t="s">
        <v>104</v>
      </c>
      <c r="C15" s="11">
        <f t="shared" si="0"/>
        <v>105</v>
      </c>
      <c r="D15" s="12">
        <f t="shared" si="0"/>
        <v>119</v>
      </c>
      <c r="E15" s="18">
        <f t="shared" si="0"/>
        <v>4</v>
      </c>
      <c r="F15" s="10">
        <f t="shared" si="0"/>
        <v>17</v>
      </c>
      <c r="G15" s="20">
        <f t="shared" si="1"/>
        <v>1</v>
      </c>
      <c r="H15" s="20">
        <v>4</v>
      </c>
      <c r="I15" s="11">
        <v>7</v>
      </c>
      <c r="J15" s="21">
        <v>7</v>
      </c>
      <c r="K15" s="18"/>
      <c r="L15" s="17">
        <v>4</v>
      </c>
      <c r="M15" s="11"/>
      <c r="N15" s="12">
        <v>5</v>
      </c>
      <c r="O15" s="18"/>
      <c r="P15" s="17"/>
      <c r="Q15" s="11">
        <v>13</v>
      </c>
      <c r="R15" s="12">
        <v>9</v>
      </c>
      <c r="S15" s="18"/>
      <c r="T15" s="17"/>
      <c r="U15" s="11">
        <v>1</v>
      </c>
      <c r="V15" s="12"/>
      <c r="W15" s="18"/>
      <c r="X15" s="10"/>
      <c r="Y15" s="11">
        <v>4</v>
      </c>
      <c r="Z15" s="12">
        <v>4</v>
      </c>
      <c r="AA15" s="18">
        <v>3</v>
      </c>
      <c r="AB15" s="17"/>
      <c r="AC15" s="11">
        <v>3</v>
      </c>
      <c r="AD15" s="12">
        <v>6</v>
      </c>
      <c r="AE15" s="18"/>
      <c r="AF15" s="17">
        <v>1</v>
      </c>
      <c r="AG15" s="11">
        <v>22</v>
      </c>
      <c r="AH15" s="12">
        <v>24</v>
      </c>
      <c r="AI15" s="18"/>
      <c r="AJ15" s="17">
        <v>2</v>
      </c>
      <c r="AK15" s="17">
        <v>8</v>
      </c>
      <c r="AL15" s="12">
        <v>10</v>
      </c>
      <c r="AM15" s="18">
        <v>1</v>
      </c>
      <c r="AN15" s="17">
        <v>1</v>
      </c>
      <c r="AO15" s="11">
        <v>13</v>
      </c>
      <c r="AP15" s="12">
        <v>12</v>
      </c>
      <c r="AQ15" s="18"/>
      <c r="AR15" s="17"/>
      <c r="AS15" s="17">
        <v>10</v>
      </c>
      <c r="AT15" s="12">
        <v>12</v>
      </c>
      <c r="AU15" s="18"/>
      <c r="AV15" s="17">
        <v>3</v>
      </c>
      <c r="AW15" s="11">
        <v>17</v>
      </c>
      <c r="AX15" s="12">
        <v>22</v>
      </c>
      <c r="AY15" s="18"/>
      <c r="AZ15" s="17">
        <v>5</v>
      </c>
      <c r="BA15" s="11">
        <v>7</v>
      </c>
      <c r="BB15" s="12">
        <v>8</v>
      </c>
      <c r="BC15" s="18"/>
      <c r="BD15" s="17">
        <v>1</v>
      </c>
    </row>
    <row r="16" spans="1:57" x14ac:dyDescent="0.25">
      <c r="A16" s="1" t="s">
        <v>14</v>
      </c>
      <c r="B16" s="1" t="s">
        <v>105</v>
      </c>
      <c r="C16" s="11">
        <f t="shared" si="0"/>
        <v>26</v>
      </c>
      <c r="D16" s="12">
        <f t="shared" si="0"/>
        <v>30</v>
      </c>
      <c r="E16" s="18">
        <f t="shared" si="0"/>
        <v>0</v>
      </c>
      <c r="F16" s="10">
        <f t="shared" si="0"/>
        <v>5</v>
      </c>
      <c r="G16" s="20">
        <f t="shared" si="1"/>
        <v>0</v>
      </c>
      <c r="H16" s="20">
        <v>1</v>
      </c>
      <c r="I16" s="11">
        <v>3</v>
      </c>
      <c r="J16" s="21">
        <v>2</v>
      </c>
      <c r="K16" s="18"/>
      <c r="L16" s="17"/>
      <c r="M16" s="11"/>
      <c r="N16" s="12">
        <v>3</v>
      </c>
      <c r="O16" s="18"/>
      <c r="P16" s="17"/>
      <c r="Q16" s="11">
        <v>2</v>
      </c>
      <c r="R16" s="12">
        <v>4</v>
      </c>
      <c r="S16" s="18"/>
      <c r="T16" s="17">
        <v>1</v>
      </c>
      <c r="U16" s="11">
        <v>1</v>
      </c>
      <c r="V16" s="12"/>
      <c r="W16" s="18"/>
      <c r="X16" s="10">
        <v>3</v>
      </c>
      <c r="Y16" s="11">
        <v>1</v>
      </c>
      <c r="Z16" s="12">
        <v>1</v>
      </c>
      <c r="AA16" s="18"/>
      <c r="AB16" s="17"/>
      <c r="AC16" s="11">
        <v>7</v>
      </c>
      <c r="AD16" s="12">
        <v>10</v>
      </c>
      <c r="AE16" s="18"/>
      <c r="AF16" s="17"/>
      <c r="AG16" s="11">
        <v>7</v>
      </c>
      <c r="AH16" s="12">
        <v>5</v>
      </c>
      <c r="AI16" s="18"/>
      <c r="AJ16" s="17"/>
      <c r="AK16" s="11">
        <v>3</v>
      </c>
      <c r="AL16" s="12">
        <v>3</v>
      </c>
      <c r="AM16" s="18"/>
      <c r="AN16" s="17"/>
      <c r="AO16" s="11"/>
      <c r="AP16" s="12">
        <v>2</v>
      </c>
      <c r="AQ16" s="18"/>
      <c r="AR16" s="17"/>
      <c r="AS16" s="11">
        <v>2</v>
      </c>
      <c r="AT16" s="12"/>
      <c r="AU16" s="18"/>
      <c r="AV16" s="17">
        <v>1</v>
      </c>
      <c r="AW16" s="11"/>
      <c r="AX16" s="12"/>
      <c r="AY16" s="18"/>
      <c r="AZ16" s="17"/>
      <c r="BA16" s="11"/>
      <c r="BB16" s="12"/>
      <c r="BC16" s="18"/>
      <c r="BD16" s="17"/>
    </row>
    <row r="17" spans="1:57" x14ac:dyDescent="0.25">
      <c r="A17" s="1" t="s">
        <v>15</v>
      </c>
      <c r="B17" s="1" t="s">
        <v>106</v>
      </c>
      <c r="C17" s="11">
        <f t="shared" si="0"/>
        <v>17</v>
      </c>
      <c r="D17" s="12">
        <f t="shared" si="0"/>
        <v>17</v>
      </c>
      <c r="E17" s="18">
        <f t="shared" si="0"/>
        <v>1</v>
      </c>
      <c r="F17" s="10">
        <f t="shared" si="0"/>
        <v>10</v>
      </c>
      <c r="G17" s="20">
        <f t="shared" si="1"/>
        <v>0</v>
      </c>
      <c r="H17" s="20">
        <v>10</v>
      </c>
      <c r="I17" s="11">
        <v>2</v>
      </c>
      <c r="J17" s="21"/>
      <c r="K17" s="18"/>
      <c r="L17" s="17">
        <v>8</v>
      </c>
      <c r="M17" s="11">
        <v>1</v>
      </c>
      <c r="N17" s="12">
        <v>3</v>
      </c>
      <c r="O17" s="18"/>
      <c r="P17" s="17"/>
      <c r="Q17" s="11">
        <v>2</v>
      </c>
      <c r="R17" s="12"/>
      <c r="S17" s="18"/>
      <c r="T17" s="17"/>
      <c r="U17" s="11">
        <v>2</v>
      </c>
      <c r="V17" s="12">
        <v>3</v>
      </c>
      <c r="W17" s="18"/>
      <c r="X17" s="10"/>
      <c r="Y17" s="11">
        <v>1</v>
      </c>
      <c r="Z17" s="12"/>
      <c r="AA17" s="18"/>
      <c r="AB17" s="17"/>
      <c r="AC17" s="11">
        <v>2</v>
      </c>
      <c r="AD17" s="12">
        <v>2</v>
      </c>
      <c r="AE17" s="18"/>
      <c r="AF17" s="17"/>
      <c r="AG17" s="11"/>
      <c r="AH17" s="12"/>
      <c r="AI17" s="18"/>
      <c r="AJ17" s="17"/>
      <c r="AK17" s="11">
        <v>4</v>
      </c>
      <c r="AL17" s="12">
        <v>5</v>
      </c>
      <c r="AM17" s="18">
        <v>1</v>
      </c>
      <c r="AN17" s="17"/>
      <c r="AO17" s="11">
        <v>2</v>
      </c>
      <c r="AP17" s="12">
        <v>3</v>
      </c>
      <c r="AQ17" s="18"/>
      <c r="AR17" s="17">
        <v>1</v>
      </c>
      <c r="AS17" s="11"/>
      <c r="AT17" s="12"/>
      <c r="AU17" s="18"/>
      <c r="AV17" s="17">
        <v>1</v>
      </c>
      <c r="AW17" s="11"/>
      <c r="AX17" s="12"/>
      <c r="AY17" s="18"/>
      <c r="AZ17" s="17"/>
      <c r="BA17" s="11">
        <v>1</v>
      </c>
      <c r="BB17" s="12">
        <v>1</v>
      </c>
      <c r="BC17" s="18"/>
      <c r="BD17" s="17"/>
    </row>
    <row r="18" spans="1:57" x14ac:dyDescent="0.25">
      <c r="A18" s="1" t="s">
        <v>16</v>
      </c>
      <c r="B18" s="1" t="s">
        <v>107</v>
      </c>
      <c r="C18" s="11">
        <f t="shared" si="0"/>
        <v>7</v>
      </c>
      <c r="D18" s="12">
        <f t="shared" si="0"/>
        <v>10</v>
      </c>
      <c r="E18" s="18">
        <f t="shared" si="0"/>
        <v>0</v>
      </c>
      <c r="F18" s="10">
        <f t="shared" si="0"/>
        <v>4</v>
      </c>
      <c r="G18" s="20">
        <f t="shared" si="1"/>
        <v>0</v>
      </c>
      <c r="H18" s="20">
        <v>1</v>
      </c>
      <c r="I18" s="11"/>
      <c r="J18" s="12"/>
      <c r="K18" s="18"/>
      <c r="L18" s="17">
        <v>1</v>
      </c>
      <c r="M18" s="11"/>
      <c r="N18" s="12"/>
      <c r="O18" s="18"/>
      <c r="P18" s="17"/>
      <c r="Q18" s="11"/>
      <c r="R18" s="12"/>
      <c r="S18" s="18"/>
      <c r="T18" s="17"/>
      <c r="U18" s="11"/>
      <c r="V18" s="12"/>
      <c r="W18" s="18"/>
      <c r="X18" s="10"/>
      <c r="Y18" s="11">
        <v>1</v>
      </c>
      <c r="Z18" s="12">
        <v>1</v>
      </c>
      <c r="AA18" s="18"/>
      <c r="AB18" s="17"/>
      <c r="AC18" s="11"/>
      <c r="AD18" s="12"/>
      <c r="AE18" s="18"/>
      <c r="AF18" s="17"/>
      <c r="AG18" s="11">
        <v>1</v>
      </c>
      <c r="AH18" s="12">
        <v>1</v>
      </c>
      <c r="AI18" s="18"/>
      <c r="AJ18" s="17"/>
      <c r="AK18" s="11">
        <v>3</v>
      </c>
      <c r="AL18" s="12">
        <v>4</v>
      </c>
      <c r="AM18" s="18"/>
      <c r="AN18" s="17"/>
      <c r="AO18" s="11"/>
      <c r="AP18" s="12">
        <v>2</v>
      </c>
      <c r="AQ18" s="18"/>
      <c r="AR18" s="17">
        <v>3</v>
      </c>
      <c r="AS18" s="11"/>
      <c r="AT18" s="12">
        <v>1</v>
      </c>
      <c r="AU18" s="18"/>
      <c r="AV18" s="17"/>
      <c r="AW18" s="11">
        <v>2</v>
      </c>
      <c r="AX18" s="12">
        <v>1</v>
      </c>
      <c r="AY18" s="18"/>
      <c r="AZ18" s="17"/>
      <c r="BA18" s="11"/>
      <c r="BB18" s="12"/>
      <c r="BC18" s="18"/>
      <c r="BD18" s="17"/>
    </row>
    <row r="19" spans="1:57" x14ac:dyDescent="0.25">
      <c r="A19" s="1" t="s">
        <v>17</v>
      </c>
      <c r="B19" s="1" t="s">
        <v>108</v>
      </c>
      <c r="C19" s="11">
        <f t="shared" si="0"/>
        <v>10</v>
      </c>
      <c r="D19" s="12">
        <f t="shared" si="0"/>
        <v>10</v>
      </c>
      <c r="E19" s="18">
        <f t="shared" si="0"/>
        <v>0</v>
      </c>
      <c r="F19" s="10">
        <f t="shared" si="0"/>
        <v>0</v>
      </c>
      <c r="G19" s="20">
        <f t="shared" si="1"/>
        <v>0</v>
      </c>
      <c r="H19" s="20">
        <v>0</v>
      </c>
      <c r="I19" s="11">
        <v>1</v>
      </c>
      <c r="J19" s="12">
        <v>1</v>
      </c>
      <c r="K19" s="18"/>
      <c r="L19" s="17"/>
      <c r="M19" s="11"/>
      <c r="N19" s="12"/>
      <c r="O19" s="18"/>
      <c r="P19" s="17"/>
      <c r="Q19" s="11">
        <v>1</v>
      </c>
      <c r="R19" s="12">
        <v>2</v>
      </c>
      <c r="S19" s="18"/>
      <c r="T19" s="17"/>
      <c r="U19" s="11">
        <v>1</v>
      </c>
      <c r="V19" s="12"/>
      <c r="W19" s="18"/>
      <c r="X19" s="10"/>
      <c r="Y19" s="24">
        <v>1</v>
      </c>
      <c r="Z19" s="12">
        <v>1</v>
      </c>
      <c r="AA19" s="18"/>
      <c r="AB19" s="17"/>
      <c r="AC19" s="11"/>
      <c r="AD19" s="12"/>
      <c r="AE19" s="18"/>
      <c r="AF19" s="17"/>
      <c r="AG19" s="11"/>
      <c r="AH19" s="12"/>
      <c r="AI19" s="18"/>
      <c r="AJ19" s="17"/>
      <c r="AK19" s="17">
        <v>1</v>
      </c>
      <c r="AL19" s="12">
        <v>1</v>
      </c>
      <c r="AM19" s="18"/>
      <c r="AN19" s="17"/>
      <c r="AO19" s="11">
        <v>2</v>
      </c>
      <c r="AP19" s="12">
        <v>2</v>
      </c>
      <c r="AQ19" s="18"/>
      <c r="AR19" s="17"/>
      <c r="AS19" s="11">
        <v>2</v>
      </c>
      <c r="AT19" s="12">
        <v>1</v>
      </c>
      <c r="AU19" s="18"/>
      <c r="AV19" s="17"/>
      <c r="AW19" s="11">
        <v>1</v>
      </c>
      <c r="AX19" s="12">
        <v>2</v>
      </c>
      <c r="AY19" s="18"/>
      <c r="AZ19" s="17"/>
      <c r="BA19" s="11"/>
      <c r="BB19" s="12"/>
      <c r="BC19" s="18"/>
      <c r="BD19" s="17"/>
    </row>
    <row r="20" spans="1:57" x14ac:dyDescent="0.25">
      <c r="A20" s="1" t="s">
        <v>18</v>
      </c>
      <c r="B20" s="1" t="s">
        <v>109</v>
      </c>
      <c r="C20" s="11">
        <f t="shared" si="0"/>
        <v>31</v>
      </c>
      <c r="D20" s="12">
        <f t="shared" si="0"/>
        <v>36</v>
      </c>
      <c r="E20" s="18">
        <f t="shared" si="0"/>
        <v>0</v>
      </c>
      <c r="F20" s="10">
        <f t="shared" si="0"/>
        <v>10</v>
      </c>
      <c r="G20" s="20">
        <f t="shared" si="1"/>
        <v>0</v>
      </c>
      <c r="H20" s="20">
        <v>5</v>
      </c>
      <c r="I20" s="11">
        <v>8</v>
      </c>
      <c r="J20" s="12">
        <v>7</v>
      </c>
      <c r="K20" s="18"/>
      <c r="L20" s="17">
        <v>4</v>
      </c>
      <c r="M20" s="11"/>
      <c r="N20" s="12">
        <v>4</v>
      </c>
      <c r="O20" s="18"/>
      <c r="P20" s="17"/>
      <c r="Q20" s="11">
        <v>5</v>
      </c>
      <c r="R20" s="12">
        <v>5</v>
      </c>
      <c r="S20" s="18"/>
      <c r="T20" s="17">
        <v>3</v>
      </c>
      <c r="U20" s="11">
        <v>2</v>
      </c>
      <c r="V20" s="12">
        <v>1</v>
      </c>
      <c r="W20" s="18"/>
      <c r="X20" s="10"/>
      <c r="Y20" s="11">
        <v>1</v>
      </c>
      <c r="Z20" s="12">
        <v>2</v>
      </c>
      <c r="AA20" s="18"/>
      <c r="AB20" s="17"/>
      <c r="AC20" s="11">
        <v>7</v>
      </c>
      <c r="AD20" s="12">
        <v>6</v>
      </c>
      <c r="AE20" s="18"/>
      <c r="AF20" s="17"/>
      <c r="AG20" s="11">
        <v>1</v>
      </c>
      <c r="AH20" s="12">
        <v>1</v>
      </c>
      <c r="AI20" s="18"/>
      <c r="AJ20" s="17"/>
      <c r="AK20" s="11">
        <v>1</v>
      </c>
      <c r="AL20" s="12">
        <v>2</v>
      </c>
      <c r="AM20" s="18"/>
      <c r="AN20" s="17"/>
      <c r="AO20" s="11">
        <v>6</v>
      </c>
      <c r="AP20" s="12">
        <v>8</v>
      </c>
      <c r="AQ20" s="18"/>
      <c r="AR20" s="17">
        <v>3</v>
      </c>
      <c r="AS20" s="11"/>
      <c r="AT20" s="12"/>
      <c r="AU20" s="18"/>
      <c r="AV20" s="17"/>
      <c r="AW20" s="11"/>
      <c r="AX20" s="12"/>
      <c r="AY20" s="18"/>
      <c r="AZ20" s="17"/>
      <c r="BA20" s="11"/>
      <c r="BB20" s="12"/>
      <c r="BC20" s="18"/>
      <c r="BD20" s="17"/>
    </row>
    <row r="21" spans="1:57" x14ac:dyDescent="0.25">
      <c r="A21" s="1" t="s">
        <v>19</v>
      </c>
      <c r="B21" s="1" t="s">
        <v>110</v>
      </c>
      <c r="C21" s="11">
        <f t="shared" si="0"/>
        <v>5</v>
      </c>
      <c r="D21" s="12">
        <f t="shared" si="0"/>
        <v>6</v>
      </c>
      <c r="E21" s="18">
        <f t="shared" si="0"/>
        <v>0</v>
      </c>
      <c r="F21" s="10">
        <f t="shared" si="0"/>
        <v>1</v>
      </c>
      <c r="G21" s="20">
        <f t="shared" si="1"/>
        <v>0</v>
      </c>
      <c r="H21" s="20">
        <v>0</v>
      </c>
      <c r="I21" s="11"/>
      <c r="J21" s="12"/>
      <c r="K21" s="18"/>
      <c r="L21" s="17"/>
      <c r="M21" s="11"/>
      <c r="N21" s="12"/>
      <c r="O21" s="18"/>
      <c r="P21" s="17"/>
      <c r="Q21" s="11"/>
      <c r="R21" s="12"/>
      <c r="S21" s="18"/>
      <c r="T21" s="17"/>
      <c r="U21" s="11"/>
      <c r="V21" s="12"/>
      <c r="W21" s="18"/>
      <c r="X21" s="10"/>
      <c r="Y21" s="11"/>
      <c r="Z21" s="12"/>
      <c r="AA21" s="18"/>
      <c r="AB21" s="17"/>
      <c r="AC21" s="11"/>
      <c r="AD21" s="12"/>
      <c r="AE21" s="18"/>
      <c r="AF21" s="17"/>
      <c r="AG21" s="11"/>
      <c r="AH21" s="12"/>
      <c r="AI21" s="18"/>
      <c r="AJ21" s="17"/>
      <c r="AK21" s="11"/>
      <c r="AL21" s="12"/>
      <c r="AM21" s="18"/>
      <c r="AN21" s="17"/>
      <c r="AO21" s="11"/>
      <c r="AP21" s="12"/>
      <c r="AQ21" s="18"/>
      <c r="AR21" s="17"/>
      <c r="AS21" s="11"/>
      <c r="AT21" s="12"/>
      <c r="AU21" s="18"/>
      <c r="AV21" s="17"/>
      <c r="AW21" s="11">
        <v>1</v>
      </c>
      <c r="AX21" s="12">
        <v>2</v>
      </c>
      <c r="AY21" s="18"/>
      <c r="AZ21" s="17">
        <v>1</v>
      </c>
      <c r="BA21" s="11">
        <v>4</v>
      </c>
      <c r="BB21" s="12">
        <v>4</v>
      </c>
      <c r="BC21" s="18"/>
      <c r="BD21" s="17"/>
    </row>
    <row r="22" spans="1:57" x14ac:dyDescent="0.25">
      <c r="A22" s="1" t="s">
        <v>20</v>
      </c>
      <c r="B22" s="1" t="s">
        <v>111</v>
      </c>
      <c r="C22" s="11">
        <f t="shared" si="0"/>
        <v>6</v>
      </c>
      <c r="D22" s="12">
        <f t="shared" si="0"/>
        <v>6</v>
      </c>
      <c r="E22" s="18">
        <f t="shared" si="0"/>
        <v>0</v>
      </c>
      <c r="F22" s="10">
        <f t="shared" si="0"/>
        <v>0</v>
      </c>
      <c r="G22" s="20">
        <f t="shared" si="1"/>
        <v>0</v>
      </c>
      <c r="H22" s="20">
        <v>0</v>
      </c>
      <c r="I22" s="11"/>
      <c r="J22" s="21"/>
      <c r="K22" s="18"/>
      <c r="L22" s="17"/>
      <c r="M22" s="11"/>
      <c r="N22" s="12"/>
      <c r="O22" s="18"/>
      <c r="P22" s="17"/>
      <c r="Q22" s="11"/>
      <c r="R22" s="12"/>
      <c r="S22" s="18"/>
      <c r="T22" s="17"/>
      <c r="U22" s="11">
        <v>1</v>
      </c>
      <c r="V22" s="12">
        <v>1</v>
      </c>
      <c r="W22" s="18"/>
      <c r="X22" s="10"/>
      <c r="Y22" s="11">
        <v>2</v>
      </c>
      <c r="Z22" s="12">
        <v>2</v>
      </c>
      <c r="AA22" s="18"/>
      <c r="AB22" s="17"/>
      <c r="AC22" s="11">
        <v>1</v>
      </c>
      <c r="AD22" s="12">
        <v>1</v>
      </c>
      <c r="AE22" s="18"/>
      <c r="AF22" s="17"/>
      <c r="AG22" s="11">
        <v>1</v>
      </c>
      <c r="AH22" s="12">
        <v>1</v>
      </c>
      <c r="AI22" s="18"/>
      <c r="AJ22" s="17"/>
      <c r="AK22" s="11"/>
      <c r="AL22" s="12">
        <v>1</v>
      </c>
      <c r="AM22" s="18"/>
      <c r="AN22" s="17"/>
      <c r="AO22" s="11">
        <v>1</v>
      </c>
      <c r="AP22" s="12"/>
      <c r="AQ22" s="18"/>
      <c r="AR22" s="17"/>
      <c r="AS22" s="11"/>
      <c r="AT22" s="12"/>
      <c r="AU22" s="18"/>
      <c r="AV22" s="17"/>
      <c r="AW22" s="11"/>
      <c r="AX22" s="12"/>
      <c r="AY22" s="18"/>
      <c r="AZ22" s="17"/>
      <c r="BA22" s="11"/>
      <c r="BB22" s="12"/>
      <c r="BC22" s="18"/>
      <c r="BD22" s="17"/>
    </row>
    <row r="23" spans="1:57" x14ac:dyDescent="0.25">
      <c r="A23" s="1" t="s">
        <v>21</v>
      </c>
      <c r="B23" s="1" t="s">
        <v>112</v>
      </c>
      <c r="C23" s="11">
        <f t="shared" si="0"/>
        <v>14</v>
      </c>
      <c r="D23" s="12">
        <f t="shared" si="0"/>
        <v>14</v>
      </c>
      <c r="E23" s="18">
        <f t="shared" si="0"/>
        <v>1</v>
      </c>
      <c r="F23" s="10">
        <f t="shared" si="0"/>
        <v>2</v>
      </c>
      <c r="G23" s="20">
        <f t="shared" si="1"/>
        <v>0</v>
      </c>
      <c r="H23" s="20">
        <v>2</v>
      </c>
      <c r="I23" s="11">
        <v>1</v>
      </c>
      <c r="J23" s="21"/>
      <c r="K23" s="18"/>
      <c r="L23" s="17">
        <v>1</v>
      </c>
      <c r="M23" s="11"/>
      <c r="N23" s="12">
        <v>2</v>
      </c>
      <c r="O23" s="18">
        <v>1</v>
      </c>
      <c r="P23" s="17"/>
      <c r="Q23" s="11">
        <v>1</v>
      </c>
      <c r="R23" s="12"/>
      <c r="S23" s="18"/>
      <c r="T23" s="17"/>
      <c r="U23" s="11">
        <v>1</v>
      </c>
      <c r="V23" s="12"/>
      <c r="W23" s="18"/>
      <c r="X23" s="10"/>
      <c r="Y23" s="11">
        <v>3</v>
      </c>
      <c r="Z23" s="12">
        <v>5</v>
      </c>
      <c r="AA23" s="18"/>
      <c r="AB23" s="17"/>
      <c r="AC23" s="11">
        <v>2</v>
      </c>
      <c r="AD23" s="12"/>
      <c r="AE23" s="18"/>
      <c r="AF23" s="17"/>
      <c r="AG23" s="11"/>
      <c r="AH23" s="12">
        <v>1</v>
      </c>
      <c r="AI23" s="18"/>
      <c r="AJ23" s="17">
        <v>1</v>
      </c>
      <c r="AK23" s="11">
        <v>1</v>
      </c>
      <c r="AL23" s="12">
        <v>1</v>
      </c>
      <c r="AM23" s="18"/>
      <c r="AN23" s="17"/>
      <c r="AO23" s="11">
        <v>1</v>
      </c>
      <c r="AP23" s="12">
        <v>1</v>
      </c>
      <c r="AQ23" s="18"/>
      <c r="AR23" s="17"/>
      <c r="AS23" s="11">
        <v>1</v>
      </c>
      <c r="AT23" s="12">
        <v>1</v>
      </c>
      <c r="AU23" s="18"/>
      <c r="AV23" s="33"/>
      <c r="AW23" s="11">
        <v>1</v>
      </c>
      <c r="AX23" s="12">
        <v>1</v>
      </c>
      <c r="AY23" s="18"/>
      <c r="AZ23" s="17"/>
      <c r="BA23" s="11">
        <v>2</v>
      </c>
      <c r="BB23" s="12">
        <v>2</v>
      </c>
      <c r="BC23" s="18"/>
      <c r="BD23" s="17"/>
    </row>
    <row r="24" spans="1:57" x14ac:dyDescent="0.25">
      <c r="A24" s="1" t="s">
        <v>22</v>
      </c>
      <c r="B24" s="1" t="s">
        <v>113</v>
      </c>
      <c r="C24" s="11">
        <f t="shared" si="0"/>
        <v>13</v>
      </c>
      <c r="D24" s="12">
        <f t="shared" si="0"/>
        <v>24</v>
      </c>
      <c r="E24" s="18">
        <f t="shared" si="0"/>
        <v>0</v>
      </c>
      <c r="F24" s="10">
        <f t="shared" si="0"/>
        <v>9</v>
      </c>
      <c r="G24" s="20">
        <f t="shared" si="1"/>
        <v>2</v>
      </c>
      <c r="H24" s="20">
        <v>0</v>
      </c>
      <c r="I24" s="11"/>
      <c r="J24" s="21"/>
      <c r="K24" s="18"/>
      <c r="L24" s="17"/>
      <c r="M24" s="11"/>
      <c r="N24" s="12"/>
      <c r="O24" s="18"/>
      <c r="P24" s="17"/>
      <c r="Q24" s="11"/>
      <c r="R24" s="12">
        <v>3</v>
      </c>
      <c r="S24" s="18"/>
      <c r="T24" s="17"/>
      <c r="U24" s="11">
        <v>5</v>
      </c>
      <c r="V24" s="12">
        <v>3</v>
      </c>
      <c r="W24" s="18"/>
      <c r="X24" s="10">
        <v>1</v>
      </c>
      <c r="Y24" s="11"/>
      <c r="Z24" s="12"/>
      <c r="AA24" s="18"/>
      <c r="AB24" s="17"/>
      <c r="AC24" s="11"/>
      <c r="AD24" s="12">
        <v>1</v>
      </c>
      <c r="AE24" s="18"/>
      <c r="AF24" s="17">
        <v>1</v>
      </c>
      <c r="AG24" s="11">
        <v>2</v>
      </c>
      <c r="AH24" s="12">
        <v>8</v>
      </c>
      <c r="AI24" s="18"/>
      <c r="AJ24" s="17">
        <v>5</v>
      </c>
      <c r="AK24" s="11">
        <v>1</v>
      </c>
      <c r="AL24" s="12"/>
      <c r="AM24" s="18"/>
      <c r="AN24" s="17"/>
      <c r="AO24" s="11"/>
      <c r="AP24" s="12">
        <v>1</v>
      </c>
      <c r="AQ24" s="18"/>
      <c r="AR24" s="17"/>
      <c r="AS24" s="11">
        <v>2</v>
      </c>
      <c r="AT24" s="12">
        <v>2</v>
      </c>
      <c r="AU24" s="18"/>
      <c r="AV24" s="17">
        <v>1</v>
      </c>
      <c r="AW24" s="11">
        <v>1</v>
      </c>
      <c r="AX24" s="12">
        <v>2</v>
      </c>
      <c r="AY24" s="18"/>
      <c r="AZ24" s="17"/>
      <c r="BA24" s="11">
        <v>2</v>
      </c>
      <c r="BB24" s="12">
        <v>4</v>
      </c>
      <c r="BC24" s="18"/>
      <c r="BD24" s="17">
        <v>1</v>
      </c>
    </row>
    <row r="25" spans="1:57" x14ac:dyDescent="0.25">
      <c r="A25" s="1" t="s">
        <v>23</v>
      </c>
      <c r="B25" s="1" t="s">
        <v>114</v>
      </c>
      <c r="C25" s="11">
        <f t="shared" si="0"/>
        <v>6</v>
      </c>
      <c r="D25" s="12">
        <f t="shared" si="0"/>
        <v>8</v>
      </c>
      <c r="E25" s="18">
        <f t="shared" si="0"/>
        <v>0</v>
      </c>
      <c r="F25" s="10">
        <f t="shared" si="0"/>
        <v>2</v>
      </c>
      <c r="G25" s="20">
        <f t="shared" si="1"/>
        <v>0</v>
      </c>
      <c r="H25" s="20">
        <v>0</v>
      </c>
      <c r="I25" s="11"/>
      <c r="J25" s="12"/>
      <c r="K25" s="18"/>
      <c r="L25" s="17"/>
      <c r="M25" s="11"/>
      <c r="N25" s="12"/>
      <c r="O25" s="18"/>
      <c r="P25" s="17"/>
      <c r="Q25" s="11"/>
      <c r="R25" s="12"/>
      <c r="S25" s="18"/>
      <c r="T25" s="17"/>
      <c r="U25" s="11">
        <v>1</v>
      </c>
      <c r="V25" s="12">
        <v>1</v>
      </c>
      <c r="W25" s="18"/>
      <c r="X25" s="10"/>
      <c r="Y25" s="11">
        <v>1</v>
      </c>
      <c r="Z25" s="12">
        <v>2</v>
      </c>
      <c r="AA25" s="18"/>
      <c r="AB25" s="17"/>
      <c r="AC25" s="11">
        <v>1</v>
      </c>
      <c r="AD25" s="12"/>
      <c r="AE25" s="18"/>
      <c r="AF25" s="17"/>
      <c r="AG25" s="11"/>
      <c r="AH25" s="12"/>
      <c r="AI25" s="18"/>
      <c r="AJ25" s="17"/>
      <c r="AK25" s="11">
        <v>1</v>
      </c>
      <c r="AL25" s="12">
        <v>4</v>
      </c>
      <c r="AM25" s="18"/>
      <c r="AN25" s="17"/>
      <c r="AO25" s="11">
        <v>1</v>
      </c>
      <c r="AP25" s="12"/>
      <c r="AQ25" s="18"/>
      <c r="AR25" s="17">
        <v>2</v>
      </c>
      <c r="AS25" s="11"/>
      <c r="AT25" s="12"/>
      <c r="AU25" s="18"/>
      <c r="AV25" s="17"/>
      <c r="AW25" s="11"/>
      <c r="AX25" s="12"/>
      <c r="AY25" s="18"/>
      <c r="AZ25" s="17"/>
      <c r="BA25" s="11">
        <v>1</v>
      </c>
      <c r="BB25" s="12">
        <v>1</v>
      </c>
      <c r="BC25" s="18"/>
      <c r="BD25" s="17"/>
    </row>
    <row r="26" spans="1:57" x14ac:dyDescent="0.25">
      <c r="A26" s="1" t="s">
        <v>24</v>
      </c>
      <c r="B26" s="1" t="s">
        <v>115</v>
      </c>
      <c r="C26" s="11">
        <f t="shared" si="0"/>
        <v>10</v>
      </c>
      <c r="D26" s="12">
        <f t="shared" si="0"/>
        <v>13</v>
      </c>
      <c r="E26" s="18">
        <f t="shared" si="0"/>
        <v>0</v>
      </c>
      <c r="F26" s="10">
        <f t="shared" si="0"/>
        <v>2</v>
      </c>
      <c r="G26" s="20">
        <f t="shared" si="1"/>
        <v>1</v>
      </c>
      <c r="H26" s="20">
        <v>0</v>
      </c>
      <c r="I26" s="11"/>
      <c r="J26" s="12"/>
      <c r="K26" s="18"/>
      <c r="L26" s="17"/>
      <c r="M26" s="11"/>
      <c r="N26" s="12"/>
      <c r="O26" s="18"/>
      <c r="P26" s="17"/>
      <c r="Q26" s="11">
        <v>2</v>
      </c>
      <c r="R26" s="12">
        <v>7</v>
      </c>
      <c r="S26" s="18"/>
      <c r="T26" s="17"/>
      <c r="U26" s="11">
        <v>5</v>
      </c>
      <c r="V26" s="12"/>
      <c r="W26" s="18"/>
      <c r="X26" s="10"/>
      <c r="Y26" s="11">
        <v>1</v>
      </c>
      <c r="Z26" s="12">
        <v>1</v>
      </c>
      <c r="AA26" s="18"/>
      <c r="AB26" s="17"/>
      <c r="AC26" s="11"/>
      <c r="AD26" s="12"/>
      <c r="AE26" s="18"/>
      <c r="AF26" s="17"/>
      <c r="AG26" s="11"/>
      <c r="AH26" s="12">
        <v>1</v>
      </c>
      <c r="AI26" s="18"/>
      <c r="AJ26" s="17"/>
      <c r="AK26" s="11"/>
      <c r="AL26" s="12">
        <v>1</v>
      </c>
      <c r="AM26" s="18"/>
      <c r="AN26" s="17">
        <v>1</v>
      </c>
      <c r="AO26" s="11">
        <v>1</v>
      </c>
      <c r="AP26" s="12"/>
      <c r="AQ26" s="18"/>
      <c r="AR26" s="17"/>
      <c r="AS26" s="11">
        <v>1</v>
      </c>
      <c r="AT26" s="12">
        <v>2</v>
      </c>
      <c r="AU26" s="18"/>
      <c r="AV26" s="17">
        <v>1</v>
      </c>
      <c r="AW26" s="11"/>
      <c r="AX26" s="12"/>
      <c r="AY26" s="18"/>
      <c r="AZ26" s="17"/>
      <c r="BA26" s="11"/>
      <c r="BB26" s="12">
        <v>1</v>
      </c>
      <c r="BC26" s="18"/>
      <c r="BD26" s="17"/>
      <c r="BE26" s="13" t="s">
        <v>207</v>
      </c>
    </row>
    <row r="27" spans="1:57" x14ac:dyDescent="0.25">
      <c r="A27" s="1" t="s">
        <v>25</v>
      </c>
      <c r="B27" s="1" t="s">
        <v>116</v>
      </c>
      <c r="C27" s="11">
        <f t="shared" si="0"/>
        <v>7</v>
      </c>
      <c r="D27" s="12">
        <f t="shared" si="0"/>
        <v>6</v>
      </c>
      <c r="E27" s="18">
        <f t="shared" si="0"/>
        <v>0</v>
      </c>
      <c r="F27" s="10">
        <f t="shared" si="0"/>
        <v>0</v>
      </c>
      <c r="G27" s="20">
        <f t="shared" si="1"/>
        <v>0</v>
      </c>
      <c r="H27" s="20">
        <v>1</v>
      </c>
      <c r="I27" s="11">
        <v>1</v>
      </c>
      <c r="J27" s="12"/>
      <c r="K27" s="18"/>
      <c r="L27" s="17"/>
      <c r="M27" s="11"/>
      <c r="N27" s="12"/>
      <c r="O27" s="18"/>
      <c r="P27" s="17"/>
      <c r="Q27" s="11">
        <v>3</v>
      </c>
      <c r="R27" s="12">
        <v>3</v>
      </c>
      <c r="S27" s="18"/>
      <c r="T27" s="17"/>
      <c r="U27" s="11"/>
      <c r="V27" s="12"/>
      <c r="W27" s="18"/>
      <c r="X27" s="10"/>
      <c r="Y27" s="11">
        <v>1</v>
      </c>
      <c r="Z27" s="12">
        <v>1</v>
      </c>
      <c r="AA27" s="18"/>
      <c r="AB27" s="17"/>
      <c r="AC27" s="11"/>
      <c r="AD27" s="12"/>
      <c r="AE27" s="18"/>
      <c r="AF27" s="17"/>
      <c r="AG27" s="11"/>
      <c r="AH27" s="12"/>
      <c r="AI27" s="18"/>
      <c r="AJ27" s="17"/>
      <c r="AK27" s="11"/>
      <c r="AL27" s="12"/>
      <c r="AM27" s="18"/>
      <c r="AN27" s="17"/>
      <c r="AO27" s="11">
        <v>1</v>
      </c>
      <c r="AP27" s="12">
        <v>1</v>
      </c>
      <c r="AQ27" s="18"/>
      <c r="AR27" s="17"/>
      <c r="AS27" s="11"/>
      <c r="AT27" s="12"/>
      <c r="AU27" s="18"/>
      <c r="AV27" s="17"/>
      <c r="AW27" s="11"/>
      <c r="AX27" s="12">
        <v>1</v>
      </c>
      <c r="AY27" s="18"/>
      <c r="AZ27" s="17"/>
      <c r="BA27" s="11">
        <v>1</v>
      </c>
      <c r="BB27" s="12"/>
      <c r="BC27" s="18"/>
      <c r="BD27" s="17"/>
    </row>
    <row r="28" spans="1:57" s="4" customFormat="1" x14ac:dyDescent="0.25">
      <c r="A28" s="25" t="s">
        <v>26</v>
      </c>
      <c r="B28" s="32" t="s">
        <v>117</v>
      </c>
      <c r="C28" s="17">
        <f t="shared" si="0"/>
        <v>17</v>
      </c>
      <c r="D28" s="17">
        <f t="shared" si="0"/>
        <v>24</v>
      </c>
      <c r="E28" s="17">
        <f t="shared" si="0"/>
        <v>1</v>
      </c>
      <c r="F28" s="10">
        <f t="shared" si="0"/>
        <v>9</v>
      </c>
      <c r="G28" s="20">
        <f t="shared" si="1"/>
        <v>3</v>
      </c>
      <c r="H28" s="20">
        <v>5</v>
      </c>
      <c r="I28" s="17">
        <v>3</v>
      </c>
      <c r="J28" s="17">
        <v>3</v>
      </c>
      <c r="K28" s="17">
        <v>1</v>
      </c>
      <c r="L28" s="17">
        <v>3</v>
      </c>
      <c r="M28" s="17"/>
      <c r="N28" s="17"/>
      <c r="O28" s="17"/>
      <c r="P28" s="17">
        <v>1</v>
      </c>
      <c r="Q28" s="17">
        <v>2</v>
      </c>
      <c r="R28" s="17">
        <v>4</v>
      </c>
      <c r="S28" s="17"/>
      <c r="T28" s="17">
        <v>2</v>
      </c>
      <c r="U28" s="17">
        <v>5</v>
      </c>
      <c r="V28" s="17">
        <v>6</v>
      </c>
      <c r="W28" s="17"/>
      <c r="X28" s="10">
        <v>1</v>
      </c>
      <c r="Y28" s="17">
        <v>2</v>
      </c>
      <c r="Z28" s="17">
        <v>2</v>
      </c>
      <c r="AA28" s="17"/>
      <c r="AB28" s="17">
        <v>1</v>
      </c>
      <c r="AC28" s="17"/>
      <c r="AD28" s="17"/>
      <c r="AE28" s="17"/>
      <c r="AF28" s="17"/>
      <c r="AG28" s="17">
        <v>1</v>
      </c>
      <c r="AH28" s="17">
        <v>1</v>
      </c>
      <c r="AI28" s="17"/>
      <c r="AJ28" s="17"/>
      <c r="AK28" s="17"/>
      <c r="AL28" s="17"/>
      <c r="AM28" s="17"/>
      <c r="AN28" s="17"/>
      <c r="AO28" s="17"/>
      <c r="AP28" s="17">
        <v>1</v>
      </c>
      <c r="AQ28" s="17"/>
      <c r="AR28" s="17">
        <v>1</v>
      </c>
      <c r="AS28" s="17">
        <v>3</v>
      </c>
      <c r="AT28" s="17">
        <v>3</v>
      </c>
      <c r="AU28" s="17"/>
      <c r="AV28" s="17"/>
      <c r="AW28" s="17"/>
      <c r="AX28" s="17">
        <v>1</v>
      </c>
      <c r="AY28" s="17"/>
      <c r="AZ28" s="17"/>
      <c r="BA28" s="17">
        <v>1</v>
      </c>
      <c r="BB28" s="17">
        <v>3</v>
      </c>
      <c r="BC28" s="17"/>
      <c r="BD28" s="17"/>
      <c r="BE28" s="4" t="s">
        <v>207</v>
      </c>
    </row>
    <row r="29" spans="1:57" x14ac:dyDescent="0.25">
      <c r="A29" s="1" t="s">
        <v>27</v>
      </c>
      <c r="B29" s="1" t="s">
        <v>118</v>
      </c>
      <c r="C29" s="11">
        <f t="shared" si="0"/>
        <v>18</v>
      </c>
      <c r="D29" s="12">
        <f t="shared" si="0"/>
        <v>21</v>
      </c>
      <c r="E29" s="18">
        <f t="shared" si="0"/>
        <v>1</v>
      </c>
      <c r="F29" s="10">
        <f t="shared" si="0"/>
        <v>9</v>
      </c>
      <c r="G29" s="20">
        <f t="shared" si="1"/>
        <v>0</v>
      </c>
      <c r="H29" s="20">
        <v>6</v>
      </c>
      <c r="I29" s="11">
        <v>2</v>
      </c>
      <c r="J29" s="21"/>
      <c r="K29" s="18">
        <v>1</v>
      </c>
      <c r="L29" s="17">
        <v>4</v>
      </c>
      <c r="M29" s="11"/>
      <c r="N29" s="12">
        <v>3</v>
      </c>
      <c r="O29" s="18"/>
      <c r="P29" s="17"/>
      <c r="Q29" s="11">
        <v>3</v>
      </c>
      <c r="R29" s="12">
        <v>1</v>
      </c>
      <c r="S29" s="18"/>
      <c r="T29" s="17"/>
      <c r="U29" s="11"/>
      <c r="V29" s="12"/>
      <c r="W29" s="18"/>
      <c r="X29" s="10">
        <v>1</v>
      </c>
      <c r="Y29" s="11"/>
      <c r="Z29" s="12">
        <v>1</v>
      </c>
      <c r="AA29" s="18"/>
      <c r="AB29" s="17"/>
      <c r="AC29" s="11">
        <v>2</v>
      </c>
      <c r="AD29" s="12">
        <v>3</v>
      </c>
      <c r="AE29" s="18"/>
      <c r="AF29" s="17"/>
      <c r="AG29" s="11">
        <v>2</v>
      </c>
      <c r="AH29" s="12">
        <v>2</v>
      </c>
      <c r="AI29" s="18"/>
      <c r="AJ29" s="17">
        <v>1</v>
      </c>
      <c r="AK29" s="11">
        <v>1</v>
      </c>
      <c r="AL29" s="12">
        <v>1</v>
      </c>
      <c r="AM29" s="18"/>
      <c r="AN29" s="17">
        <v>1</v>
      </c>
      <c r="AO29" s="17"/>
      <c r="AP29" s="12">
        <v>1</v>
      </c>
      <c r="AQ29" s="18"/>
      <c r="AR29" s="17"/>
      <c r="AS29" s="11">
        <v>1</v>
      </c>
      <c r="AT29" s="12">
        <v>1</v>
      </c>
      <c r="AU29" s="18"/>
      <c r="AV29" s="17">
        <v>1</v>
      </c>
      <c r="AW29" s="11"/>
      <c r="AX29" s="12"/>
      <c r="AY29" s="18"/>
      <c r="AZ29" s="17"/>
      <c r="BA29" s="11">
        <v>7</v>
      </c>
      <c r="BB29" s="12">
        <v>8</v>
      </c>
      <c r="BC29" s="18"/>
      <c r="BD29" s="17">
        <v>1</v>
      </c>
    </row>
    <row r="30" spans="1:57" x14ac:dyDescent="0.25">
      <c r="A30" s="1" t="s">
        <v>28</v>
      </c>
      <c r="B30" s="1" t="s">
        <v>119</v>
      </c>
      <c r="C30" s="11">
        <f t="shared" si="0"/>
        <v>12</v>
      </c>
      <c r="D30" s="12">
        <f t="shared" si="0"/>
        <v>17</v>
      </c>
      <c r="E30" s="18">
        <f t="shared" si="0"/>
        <v>0</v>
      </c>
      <c r="F30" s="10">
        <f t="shared" si="0"/>
        <v>5</v>
      </c>
      <c r="G30" s="20">
        <f t="shared" si="1"/>
        <v>0</v>
      </c>
      <c r="H30" s="20">
        <v>0</v>
      </c>
      <c r="I30" s="11"/>
      <c r="J30" s="12"/>
      <c r="K30" s="18"/>
      <c r="L30" s="17"/>
      <c r="M30" s="11"/>
      <c r="N30" s="12"/>
      <c r="O30" s="18"/>
      <c r="P30" s="17"/>
      <c r="Q30" s="11">
        <v>1</v>
      </c>
      <c r="R30" s="12">
        <v>4</v>
      </c>
      <c r="S30" s="18"/>
      <c r="T30" s="17">
        <v>1</v>
      </c>
      <c r="U30" s="11">
        <v>2</v>
      </c>
      <c r="V30" s="12"/>
      <c r="W30" s="18"/>
      <c r="X30" s="10"/>
      <c r="Y30" s="11">
        <v>2</v>
      </c>
      <c r="Z30" s="12">
        <v>2</v>
      </c>
      <c r="AA30" s="18"/>
      <c r="AB30" s="17"/>
      <c r="AC30" s="11"/>
      <c r="AD30" s="12"/>
      <c r="AE30" s="18"/>
      <c r="AF30" s="17"/>
      <c r="AG30" s="11"/>
      <c r="AH30" s="12"/>
      <c r="AI30" s="18"/>
      <c r="AJ30" s="17"/>
      <c r="AK30" s="17">
        <v>5</v>
      </c>
      <c r="AL30" s="12">
        <v>9</v>
      </c>
      <c r="AM30" s="18"/>
      <c r="AN30" s="17">
        <v>3</v>
      </c>
      <c r="AO30" s="11">
        <v>2</v>
      </c>
      <c r="AP30" s="12">
        <v>2</v>
      </c>
      <c r="AQ30" s="18"/>
      <c r="AR30" s="17">
        <v>1</v>
      </c>
      <c r="AS30" s="11"/>
      <c r="AT30" s="12"/>
      <c r="AU30" s="18"/>
      <c r="AV30" s="17"/>
      <c r="AW30" s="11"/>
      <c r="AX30" s="12"/>
      <c r="AY30" s="18"/>
      <c r="AZ30" s="17"/>
      <c r="BA30" s="11"/>
      <c r="BB30" s="12"/>
      <c r="BC30" s="18"/>
      <c r="BD30" s="17"/>
    </row>
    <row r="31" spans="1:57" x14ac:dyDescent="0.25">
      <c r="A31" s="1" t="s">
        <v>29</v>
      </c>
      <c r="B31" s="1" t="s">
        <v>120</v>
      </c>
      <c r="C31" s="11">
        <f t="shared" si="0"/>
        <v>21</v>
      </c>
      <c r="D31" s="12">
        <f t="shared" si="0"/>
        <v>25</v>
      </c>
      <c r="E31" s="18">
        <f t="shared" si="0"/>
        <v>0</v>
      </c>
      <c r="F31" s="10">
        <f t="shared" si="0"/>
        <v>5</v>
      </c>
      <c r="G31" s="20">
        <f t="shared" si="1"/>
        <v>0</v>
      </c>
      <c r="H31" s="20">
        <v>1</v>
      </c>
      <c r="I31" s="11">
        <v>1</v>
      </c>
      <c r="J31" s="21">
        <v>1</v>
      </c>
      <c r="K31" s="18"/>
      <c r="L31" s="17">
        <v>1</v>
      </c>
      <c r="M31" s="11"/>
      <c r="N31" s="12"/>
      <c r="O31" s="18"/>
      <c r="P31" s="17"/>
      <c r="Q31" s="11">
        <v>2</v>
      </c>
      <c r="R31" s="12">
        <v>3</v>
      </c>
      <c r="S31" s="18"/>
      <c r="T31" s="17">
        <v>1</v>
      </c>
      <c r="U31" s="11">
        <v>14</v>
      </c>
      <c r="V31" s="21">
        <v>16</v>
      </c>
      <c r="W31" s="18"/>
      <c r="X31" s="10">
        <v>2</v>
      </c>
      <c r="Y31" s="11">
        <v>1</v>
      </c>
      <c r="Z31" s="12">
        <v>1</v>
      </c>
      <c r="AA31" s="18"/>
      <c r="AB31" s="17"/>
      <c r="AC31" s="11"/>
      <c r="AD31" s="12">
        <v>1</v>
      </c>
      <c r="AE31" s="18"/>
      <c r="AF31" s="17">
        <v>1</v>
      </c>
      <c r="AG31" s="11">
        <v>1</v>
      </c>
      <c r="AH31" s="12">
        <v>1</v>
      </c>
      <c r="AI31" s="18"/>
      <c r="AJ31" s="17"/>
      <c r="AK31" s="11">
        <v>1</v>
      </c>
      <c r="AL31" s="12">
        <v>1</v>
      </c>
      <c r="AM31" s="18"/>
      <c r="AN31" s="17"/>
      <c r="AO31" s="11"/>
      <c r="AP31" s="12"/>
      <c r="AQ31" s="18"/>
      <c r="AR31" s="17"/>
      <c r="AS31" s="11"/>
      <c r="AT31" s="12">
        <v>1</v>
      </c>
      <c r="AU31" s="18"/>
      <c r="AV31" s="17"/>
      <c r="AW31" s="11">
        <v>1</v>
      </c>
      <c r="AX31" s="12"/>
      <c r="AY31" s="18"/>
      <c r="AZ31" s="17"/>
      <c r="BA31" s="11"/>
      <c r="BB31" s="12"/>
      <c r="BC31" s="18"/>
      <c r="BD31" s="17"/>
    </row>
    <row r="32" spans="1:57" x14ac:dyDescent="0.25">
      <c r="A32" s="1" t="s">
        <v>30</v>
      </c>
      <c r="B32" s="1" t="s">
        <v>121</v>
      </c>
      <c r="C32" s="11">
        <f t="shared" si="0"/>
        <v>11</v>
      </c>
      <c r="D32" s="12">
        <f t="shared" si="0"/>
        <v>12</v>
      </c>
      <c r="E32" s="18">
        <f t="shared" si="0"/>
        <v>0</v>
      </c>
      <c r="F32" s="10">
        <f t="shared" si="0"/>
        <v>1</v>
      </c>
      <c r="G32" s="20">
        <f t="shared" si="1"/>
        <v>1</v>
      </c>
      <c r="H32" s="20">
        <v>1</v>
      </c>
      <c r="I32" s="11">
        <v>2</v>
      </c>
      <c r="J32" s="12">
        <v>1</v>
      </c>
      <c r="K32" s="18"/>
      <c r="L32" s="17"/>
      <c r="M32" s="11"/>
      <c r="N32" s="12"/>
      <c r="O32" s="18"/>
      <c r="P32" s="17"/>
      <c r="Q32" s="11"/>
      <c r="R32" s="12"/>
      <c r="S32" s="18"/>
      <c r="T32" s="17"/>
      <c r="U32" s="11"/>
      <c r="V32" s="12">
        <v>2</v>
      </c>
      <c r="W32" s="18"/>
      <c r="X32" s="10"/>
      <c r="Y32" s="11">
        <v>2</v>
      </c>
      <c r="Z32" s="12"/>
      <c r="AA32" s="18"/>
      <c r="AB32" s="17"/>
      <c r="AC32" s="11"/>
      <c r="AD32" s="12"/>
      <c r="AE32" s="18"/>
      <c r="AF32" s="17"/>
      <c r="AG32" s="11">
        <v>1</v>
      </c>
      <c r="AH32" s="12">
        <v>1</v>
      </c>
      <c r="AI32" s="18"/>
      <c r="AJ32" s="17"/>
      <c r="AK32" s="11">
        <v>1</v>
      </c>
      <c r="AL32" s="12">
        <v>1</v>
      </c>
      <c r="AM32" s="18"/>
      <c r="AN32" s="17"/>
      <c r="AO32" s="11"/>
      <c r="AP32" s="12"/>
      <c r="AQ32" s="18"/>
      <c r="AR32" s="17"/>
      <c r="AS32" s="11">
        <v>2</v>
      </c>
      <c r="AT32" s="12">
        <v>2</v>
      </c>
      <c r="AU32" s="18"/>
      <c r="AV32" s="17"/>
      <c r="AW32" s="11">
        <v>2</v>
      </c>
      <c r="AX32" s="12">
        <v>3</v>
      </c>
      <c r="AY32" s="18"/>
      <c r="AZ32" s="17">
        <v>1</v>
      </c>
      <c r="BA32" s="11">
        <v>1</v>
      </c>
      <c r="BB32" s="12">
        <v>2</v>
      </c>
      <c r="BC32" s="18"/>
      <c r="BD32" s="17"/>
    </row>
    <row r="33" spans="1:56" x14ac:dyDescent="0.25">
      <c r="A33" s="1" t="s">
        <v>31</v>
      </c>
      <c r="B33" s="1" t="s">
        <v>122</v>
      </c>
      <c r="C33" s="11">
        <f t="shared" si="0"/>
        <v>15</v>
      </c>
      <c r="D33" s="12">
        <f t="shared" si="0"/>
        <v>16</v>
      </c>
      <c r="E33" s="18">
        <f t="shared" si="0"/>
        <v>1</v>
      </c>
      <c r="F33" s="10">
        <f t="shared" si="0"/>
        <v>3</v>
      </c>
      <c r="G33" s="20">
        <f t="shared" si="1"/>
        <v>0</v>
      </c>
      <c r="H33" s="20">
        <v>2</v>
      </c>
      <c r="I33" s="11">
        <v>3</v>
      </c>
      <c r="J33" s="21">
        <v>2</v>
      </c>
      <c r="K33" s="18"/>
      <c r="L33" s="17"/>
      <c r="M33" s="11">
        <v>4</v>
      </c>
      <c r="N33" s="12">
        <v>3</v>
      </c>
      <c r="O33" s="18"/>
      <c r="P33" s="17"/>
      <c r="Q33" s="11"/>
      <c r="R33" s="12"/>
      <c r="S33" s="18"/>
      <c r="T33" s="17"/>
      <c r="U33" s="11">
        <v>1</v>
      </c>
      <c r="V33" s="12">
        <v>1</v>
      </c>
      <c r="W33" s="18"/>
      <c r="X33" s="10"/>
      <c r="Y33" s="11"/>
      <c r="Z33" s="12"/>
      <c r="AA33" s="18"/>
      <c r="AB33" s="17"/>
      <c r="AC33" s="11"/>
      <c r="AD33" s="12">
        <v>1</v>
      </c>
      <c r="AE33" s="18"/>
      <c r="AF33" s="17">
        <v>1</v>
      </c>
      <c r="AG33" s="11">
        <v>3</v>
      </c>
      <c r="AH33" s="12">
        <v>3</v>
      </c>
      <c r="AI33" s="18">
        <v>1</v>
      </c>
      <c r="AJ33" s="17"/>
      <c r="AK33" s="11">
        <v>1</v>
      </c>
      <c r="AL33" s="12">
        <v>3</v>
      </c>
      <c r="AM33" s="18"/>
      <c r="AN33" s="17">
        <v>2</v>
      </c>
      <c r="AO33" s="33">
        <v>1</v>
      </c>
      <c r="AP33" s="12">
        <v>1</v>
      </c>
      <c r="AQ33" s="18"/>
      <c r="AR33" s="17"/>
      <c r="AS33" s="11"/>
      <c r="AT33" s="12"/>
      <c r="AU33" s="18"/>
      <c r="AV33" s="17"/>
      <c r="AW33" s="11">
        <v>1</v>
      </c>
      <c r="AX33" s="12">
        <v>1</v>
      </c>
      <c r="AY33" s="18"/>
      <c r="AZ33" s="17"/>
      <c r="BA33" s="11">
        <v>1</v>
      </c>
      <c r="BB33" s="12">
        <v>1</v>
      </c>
      <c r="BC33" s="18"/>
      <c r="BD33" s="17"/>
    </row>
    <row r="34" spans="1:56" x14ac:dyDescent="0.25">
      <c r="A34" s="1" t="s">
        <v>32</v>
      </c>
      <c r="B34" s="1" t="s">
        <v>123</v>
      </c>
      <c r="C34" s="11">
        <f t="shared" si="0"/>
        <v>5</v>
      </c>
      <c r="D34" s="12">
        <f t="shared" si="0"/>
        <v>8</v>
      </c>
      <c r="E34" s="18">
        <f t="shared" si="0"/>
        <v>0</v>
      </c>
      <c r="F34" s="10">
        <f t="shared" si="0"/>
        <v>3</v>
      </c>
      <c r="G34" s="20">
        <f t="shared" si="1"/>
        <v>0</v>
      </c>
      <c r="H34" s="20">
        <v>0</v>
      </c>
      <c r="I34" s="11"/>
      <c r="J34" s="12"/>
      <c r="K34" s="18"/>
      <c r="L34" s="17"/>
      <c r="M34" s="11"/>
      <c r="N34" s="12">
        <v>1</v>
      </c>
      <c r="O34" s="18"/>
      <c r="P34" s="17"/>
      <c r="Q34" s="11"/>
      <c r="R34" s="12"/>
      <c r="S34" s="18"/>
      <c r="T34" s="17">
        <v>1</v>
      </c>
      <c r="U34" s="11"/>
      <c r="V34" s="12"/>
      <c r="W34" s="18"/>
      <c r="X34" s="10"/>
      <c r="Y34" s="24">
        <v>1</v>
      </c>
      <c r="Z34" s="12">
        <v>1</v>
      </c>
      <c r="AA34" s="18"/>
      <c r="AB34" s="17"/>
      <c r="AC34" s="11"/>
      <c r="AD34" s="12"/>
      <c r="AE34" s="18"/>
      <c r="AF34" s="17"/>
      <c r="AG34" s="11">
        <v>1</v>
      </c>
      <c r="AH34" s="12">
        <v>2</v>
      </c>
      <c r="AI34" s="18"/>
      <c r="AJ34" s="17"/>
      <c r="AK34" s="11">
        <v>2</v>
      </c>
      <c r="AL34" s="12">
        <v>3</v>
      </c>
      <c r="AM34" s="18"/>
      <c r="AN34" s="17">
        <v>2</v>
      </c>
      <c r="AO34" s="11"/>
      <c r="AP34" s="12"/>
      <c r="AQ34" s="18"/>
      <c r="AR34" s="17"/>
      <c r="AS34" s="24"/>
      <c r="AT34" s="12"/>
      <c r="AU34" s="18"/>
      <c r="AV34" s="17"/>
      <c r="AW34" s="11">
        <v>1</v>
      </c>
      <c r="AX34" s="12">
        <v>1</v>
      </c>
      <c r="AY34" s="18"/>
      <c r="AZ34" s="17"/>
      <c r="BA34" s="11"/>
      <c r="BB34" s="12"/>
      <c r="BC34" s="18"/>
      <c r="BD34" s="17"/>
    </row>
    <row r="35" spans="1:56" x14ac:dyDescent="0.25">
      <c r="A35" s="1" t="s">
        <v>33</v>
      </c>
      <c r="B35" s="1" t="s">
        <v>124</v>
      </c>
      <c r="C35" s="11">
        <f t="shared" si="0"/>
        <v>17</v>
      </c>
      <c r="D35" s="12">
        <f t="shared" si="0"/>
        <v>22</v>
      </c>
      <c r="E35" s="18">
        <f t="shared" si="0"/>
        <v>1</v>
      </c>
      <c r="F35" s="10">
        <f t="shared" si="0"/>
        <v>3</v>
      </c>
      <c r="G35" s="20">
        <f t="shared" si="1"/>
        <v>2</v>
      </c>
      <c r="H35" s="20">
        <v>0</v>
      </c>
      <c r="I35" s="11"/>
      <c r="J35" s="12">
        <v>1</v>
      </c>
      <c r="K35" s="18"/>
      <c r="L35" s="17"/>
      <c r="M35" s="11"/>
      <c r="N35" s="12"/>
      <c r="O35" s="18">
        <v>1</v>
      </c>
      <c r="P35" s="17">
        <v>1</v>
      </c>
      <c r="Q35" s="11"/>
      <c r="R35" s="12"/>
      <c r="S35" s="18"/>
      <c r="T35" s="17"/>
      <c r="U35" s="11">
        <v>1</v>
      </c>
      <c r="V35" s="12">
        <v>1</v>
      </c>
      <c r="W35" s="18"/>
      <c r="X35" s="10"/>
      <c r="Y35" s="11">
        <v>5</v>
      </c>
      <c r="Z35" s="12">
        <v>7</v>
      </c>
      <c r="AA35" s="18"/>
      <c r="AB35" s="17">
        <v>1</v>
      </c>
      <c r="AC35" s="11">
        <v>1</v>
      </c>
      <c r="AD35" s="12"/>
      <c r="AE35" s="18"/>
      <c r="AF35" s="17"/>
      <c r="AG35" s="11">
        <v>1</v>
      </c>
      <c r="AH35" s="12">
        <v>1</v>
      </c>
      <c r="AI35" s="18"/>
      <c r="AJ35" s="17"/>
      <c r="AK35" s="11"/>
      <c r="AL35" s="12"/>
      <c r="AM35" s="18"/>
      <c r="AN35" s="17"/>
      <c r="AO35" s="11"/>
      <c r="AP35" s="12"/>
      <c r="AQ35" s="18"/>
      <c r="AR35" s="17"/>
      <c r="AS35" s="11">
        <v>5</v>
      </c>
      <c r="AT35" s="12">
        <v>6</v>
      </c>
      <c r="AU35" s="18"/>
      <c r="AV35" s="17">
        <v>1</v>
      </c>
      <c r="AW35" s="11">
        <v>1</v>
      </c>
      <c r="AX35" s="12">
        <v>2</v>
      </c>
      <c r="AY35" s="18"/>
      <c r="AZ35" s="17"/>
      <c r="BA35" s="11">
        <v>3</v>
      </c>
      <c r="BB35" s="12">
        <v>4</v>
      </c>
      <c r="BC35" s="18"/>
      <c r="BD35" s="17"/>
    </row>
    <row r="36" spans="1:56" x14ac:dyDescent="0.25">
      <c r="A36" s="1" t="s">
        <v>34</v>
      </c>
      <c r="B36" s="1" t="s">
        <v>125</v>
      </c>
      <c r="C36" s="11">
        <f t="shared" si="0"/>
        <v>4</v>
      </c>
      <c r="D36" s="12">
        <f t="shared" si="0"/>
        <v>6</v>
      </c>
      <c r="E36" s="18">
        <f t="shared" si="0"/>
        <v>0</v>
      </c>
      <c r="F36" s="10">
        <f t="shared" si="0"/>
        <v>2</v>
      </c>
      <c r="G36" s="20">
        <f t="shared" si="1"/>
        <v>0</v>
      </c>
      <c r="H36" s="20">
        <v>0</v>
      </c>
      <c r="I36" s="11"/>
      <c r="J36" s="12"/>
      <c r="K36" s="18"/>
      <c r="L36" s="17"/>
      <c r="M36" s="11"/>
      <c r="N36" s="12"/>
      <c r="O36" s="18"/>
      <c r="P36" s="17"/>
      <c r="Q36" s="11"/>
      <c r="R36" s="12"/>
      <c r="S36" s="18"/>
      <c r="T36" s="17"/>
      <c r="U36" s="11"/>
      <c r="V36" s="12"/>
      <c r="W36" s="18"/>
      <c r="X36" s="10"/>
      <c r="Y36" s="11"/>
      <c r="Z36" s="12"/>
      <c r="AA36" s="18"/>
      <c r="AB36" s="17"/>
      <c r="AC36" s="11"/>
      <c r="AD36" s="12"/>
      <c r="AE36" s="18"/>
      <c r="AF36" s="17"/>
      <c r="AG36" s="11">
        <v>1</v>
      </c>
      <c r="AH36" s="12">
        <v>2</v>
      </c>
      <c r="AI36" s="18"/>
      <c r="AJ36" s="17"/>
      <c r="AK36" s="11">
        <v>1</v>
      </c>
      <c r="AL36" s="12">
        <v>2</v>
      </c>
      <c r="AM36" s="18"/>
      <c r="AN36" s="17">
        <v>1</v>
      </c>
      <c r="AO36" s="11">
        <v>2</v>
      </c>
      <c r="AP36" s="12">
        <v>2</v>
      </c>
      <c r="AQ36" s="18"/>
      <c r="AR36" s="17">
        <v>1</v>
      </c>
      <c r="AS36" s="11"/>
      <c r="AT36" s="12"/>
      <c r="AU36" s="18"/>
      <c r="AV36" s="17"/>
      <c r="AW36" s="11"/>
      <c r="AX36" s="12"/>
      <c r="AY36" s="18"/>
      <c r="AZ36" s="17"/>
      <c r="BA36" s="11"/>
      <c r="BB36" s="12"/>
      <c r="BC36" s="18"/>
      <c r="BD36" s="17"/>
    </row>
    <row r="37" spans="1:56" x14ac:dyDescent="0.25">
      <c r="A37" s="1" t="s">
        <v>35</v>
      </c>
      <c r="B37" s="1" t="s">
        <v>126</v>
      </c>
      <c r="C37" s="11">
        <f t="shared" ref="C37:F68" si="2">SUM(I37,M37,Q37,U37,Y37,AC37,AG37,AK37,AO37,AS37,AW37,BA37)</f>
        <v>11</v>
      </c>
      <c r="D37" s="12">
        <f t="shared" si="2"/>
        <v>12</v>
      </c>
      <c r="E37" s="18">
        <f t="shared" si="2"/>
        <v>3</v>
      </c>
      <c r="F37" s="10">
        <f t="shared" si="2"/>
        <v>1</v>
      </c>
      <c r="G37" s="20">
        <f t="shared" si="1"/>
        <v>0</v>
      </c>
      <c r="H37" s="20">
        <v>0</v>
      </c>
      <c r="I37" s="11"/>
      <c r="J37" s="12"/>
      <c r="K37" s="18">
        <v>2</v>
      </c>
      <c r="L37" s="17"/>
      <c r="M37" s="11"/>
      <c r="N37" s="12">
        <v>6</v>
      </c>
      <c r="O37" s="18"/>
      <c r="P37" s="17"/>
      <c r="Q37" s="11">
        <v>8</v>
      </c>
      <c r="R37" s="12">
        <v>3</v>
      </c>
      <c r="S37" s="18">
        <v>1</v>
      </c>
      <c r="T37" s="17">
        <v>1</v>
      </c>
      <c r="U37" s="11"/>
      <c r="V37" s="12"/>
      <c r="W37" s="18"/>
      <c r="X37" s="10"/>
      <c r="Y37" s="11">
        <v>1</v>
      </c>
      <c r="Z37" s="12">
        <v>1</v>
      </c>
      <c r="AA37" s="18"/>
      <c r="AB37" s="17"/>
      <c r="AC37" s="11"/>
      <c r="AD37" s="12"/>
      <c r="AE37" s="18"/>
      <c r="AF37" s="17"/>
      <c r="AG37" s="11"/>
      <c r="AH37" s="12"/>
      <c r="AI37" s="18"/>
      <c r="AJ37" s="17"/>
      <c r="AK37" s="11"/>
      <c r="AL37" s="12"/>
      <c r="AM37" s="18"/>
      <c r="AN37" s="17"/>
      <c r="AO37" s="11"/>
      <c r="AP37" s="12"/>
      <c r="AQ37" s="18"/>
      <c r="AR37" s="17"/>
      <c r="AS37" s="11">
        <v>1</v>
      </c>
      <c r="AT37" s="12">
        <v>1</v>
      </c>
      <c r="AU37" s="18"/>
      <c r="AV37" s="17"/>
      <c r="AW37" s="11"/>
      <c r="AX37" s="12"/>
      <c r="AY37" s="18"/>
      <c r="AZ37" s="17"/>
      <c r="BA37" s="11">
        <v>1</v>
      </c>
      <c r="BB37" s="12">
        <v>1</v>
      </c>
      <c r="BC37" s="18"/>
      <c r="BD37" s="17"/>
    </row>
    <row r="38" spans="1:56" x14ac:dyDescent="0.25">
      <c r="A38" s="1" t="s">
        <v>36</v>
      </c>
      <c r="B38" s="1" t="s">
        <v>127</v>
      </c>
      <c r="C38" s="11">
        <f t="shared" si="2"/>
        <v>42</v>
      </c>
      <c r="D38" s="12">
        <f t="shared" si="2"/>
        <v>59</v>
      </c>
      <c r="E38" s="18">
        <f t="shared" si="2"/>
        <v>6</v>
      </c>
      <c r="F38" s="10">
        <f t="shared" si="2"/>
        <v>14</v>
      </c>
      <c r="G38" s="20">
        <f t="shared" si="1"/>
        <v>3</v>
      </c>
      <c r="H38" s="20">
        <v>0</v>
      </c>
      <c r="I38" s="11">
        <v>4</v>
      </c>
      <c r="J38" s="12">
        <v>3</v>
      </c>
      <c r="K38" s="18">
        <v>1</v>
      </c>
      <c r="L38" s="17"/>
      <c r="M38" s="11"/>
      <c r="N38" s="12">
        <v>2</v>
      </c>
      <c r="O38" s="18"/>
      <c r="P38" s="17"/>
      <c r="Q38" s="11">
        <v>8</v>
      </c>
      <c r="R38" s="12">
        <v>18</v>
      </c>
      <c r="S38" s="18">
        <v>1</v>
      </c>
      <c r="T38" s="17">
        <v>1</v>
      </c>
      <c r="U38" s="11">
        <v>4</v>
      </c>
      <c r="V38" s="12">
        <v>4</v>
      </c>
      <c r="W38" s="18"/>
      <c r="X38" s="10">
        <v>10</v>
      </c>
      <c r="Y38" s="11">
        <v>2</v>
      </c>
      <c r="Z38" s="12">
        <v>2</v>
      </c>
      <c r="AA38" s="18">
        <v>1</v>
      </c>
      <c r="AB38" s="17"/>
      <c r="AC38" s="11">
        <v>1</v>
      </c>
      <c r="AD38" s="12">
        <v>1</v>
      </c>
      <c r="AE38" s="18"/>
      <c r="AF38" s="17"/>
      <c r="AG38" s="11">
        <v>1</v>
      </c>
      <c r="AH38" s="12">
        <v>4</v>
      </c>
      <c r="AI38" s="18">
        <v>1</v>
      </c>
      <c r="AJ38" s="17">
        <v>3</v>
      </c>
      <c r="AK38" s="11">
        <v>5</v>
      </c>
      <c r="AL38" s="12">
        <v>5</v>
      </c>
      <c r="AM38" s="18">
        <v>1</v>
      </c>
      <c r="AN38" s="17"/>
      <c r="AO38" s="17">
        <v>4</v>
      </c>
      <c r="AP38" s="12">
        <v>4</v>
      </c>
      <c r="AQ38" s="18"/>
      <c r="AR38" s="17"/>
      <c r="AS38" s="11">
        <v>2</v>
      </c>
      <c r="AT38" s="12">
        <v>2</v>
      </c>
      <c r="AU38" s="18"/>
      <c r="AV38" s="17"/>
      <c r="AW38" s="11">
        <v>3</v>
      </c>
      <c r="AX38" s="12">
        <v>3</v>
      </c>
      <c r="AY38" s="18">
        <v>1</v>
      </c>
      <c r="AZ38" s="17"/>
      <c r="BA38" s="11">
        <v>8</v>
      </c>
      <c r="BB38" s="12">
        <v>11</v>
      </c>
      <c r="BC38" s="18"/>
      <c r="BD38" s="17"/>
    </row>
    <row r="39" spans="1:56" x14ac:dyDescent="0.25">
      <c r="A39" s="1" t="s">
        <v>37</v>
      </c>
      <c r="B39" s="1" t="s">
        <v>128</v>
      </c>
      <c r="C39" s="11">
        <f t="shared" si="2"/>
        <v>45</v>
      </c>
      <c r="D39" s="12">
        <f t="shared" si="2"/>
        <v>49</v>
      </c>
      <c r="E39" s="18">
        <f t="shared" si="2"/>
        <v>5</v>
      </c>
      <c r="F39" s="10">
        <f t="shared" si="2"/>
        <v>5</v>
      </c>
      <c r="G39" s="20">
        <f t="shared" si="1"/>
        <v>0</v>
      </c>
      <c r="H39" s="20">
        <v>1</v>
      </c>
      <c r="I39" s="11">
        <v>9</v>
      </c>
      <c r="J39" s="12">
        <v>10</v>
      </c>
      <c r="K39" s="18">
        <v>1</v>
      </c>
      <c r="L39" s="17"/>
      <c r="M39" s="11">
        <v>1</v>
      </c>
      <c r="N39" s="12"/>
      <c r="O39" s="18">
        <v>1</v>
      </c>
      <c r="P39" s="17"/>
      <c r="Q39" s="11">
        <v>5</v>
      </c>
      <c r="R39" s="12">
        <v>8</v>
      </c>
      <c r="S39" s="18">
        <v>2</v>
      </c>
      <c r="T39" s="17">
        <v>2</v>
      </c>
      <c r="U39" s="11">
        <v>4</v>
      </c>
      <c r="V39" s="12">
        <v>4</v>
      </c>
      <c r="W39" s="18"/>
      <c r="X39" s="10"/>
      <c r="Y39" s="11">
        <v>7</v>
      </c>
      <c r="Z39" s="12">
        <v>7</v>
      </c>
      <c r="AA39" s="18"/>
      <c r="AB39" s="17">
        <v>2</v>
      </c>
      <c r="AC39" s="11">
        <v>5</v>
      </c>
      <c r="AD39" s="12">
        <v>5</v>
      </c>
      <c r="AE39" s="18"/>
      <c r="AF39" s="17"/>
      <c r="AG39" s="11">
        <v>3</v>
      </c>
      <c r="AH39" s="12">
        <v>4</v>
      </c>
      <c r="AI39" s="18"/>
      <c r="AJ39" s="17"/>
      <c r="AK39" s="11">
        <v>5</v>
      </c>
      <c r="AL39" s="12">
        <v>5</v>
      </c>
      <c r="AM39" s="18">
        <v>1</v>
      </c>
      <c r="AN39" s="17"/>
      <c r="AO39" s="11">
        <v>1</v>
      </c>
      <c r="AP39" s="12">
        <v>1</v>
      </c>
      <c r="AQ39" s="18"/>
      <c r="AR39" s="17"/>
      <c r="AS39" s="11">
        <v>3</v>
      </c>
      <c r="AT39" s="12">
        <v>2</v>
      </c>
      <c r="AU39" s="18"/>
      <c r="AV39" s="17"/>
      <c r="AW39" s="11">
        <v>1</v>
      </c>
      <c r="AX39" s="12">
        <v>2</v>
      </c>
      <c r="AY39" s="18"/>
      <c r="AZ39" s="17">
        <v>1</v>
      </c>
      <c r="BA39" s="11">
        <v>1</v>
      </c>
      <c r="BB39" s="21">
        <v>1</v>
      </c>
      <c r="BC39" s="18"/>
      <c r="BD39" s="17"/>
    </row>
    <row r="40" spans="1:56" x14ac:dyDescent="0.25">
      <c r="A40" s="1" t="s">
        <v>38</v>
      </c>
      <c r="B40" s="1" t="s">
        <v>129</v>
      </c>
      <c r="C40" s="11">
        <f t="shared" si="2"/>
        <v>9</v>
      </c>
      <c r="D40" s="12">
        <f t="shared" si="2"/>
        <v>19</v>
      </c>
      <c r="E40" s="18">
        <f t="shared" si="2"/>
        <v>0</v>
      </c>
      <c r="F40" s="10">
        <f t="shared" si="2"/>
        <v>10</v>
      </c>
      <c r="G40" s="20">
        <f t="shared" si="1"/>
        <v>0</v>
      </c>
      <c r="H40" s="20">
        <v>0</v>
      </c>
      <c r="I40" s="17"/>
      <c r="J40" s="12"/>
      <c r="K40" s="18"/>
      <c r="L40" s="17"/>
      <c r="M40" s="11"/>
      <c r="N40" s="12"/>
      <c r="O40" s="18"/>
      <c r="P40" s="17"/>
      <c r="Q40" s="11"/>
      <c r="R40" s="12">
        <v>6</v>
      </c>
      <c r="S40" s="18"/>
      <c r="T40" s="17"/>
      <c r="U40" s="17">
        <v>2</v>
      </c>
      <c r="V40" s="12">
        <v>6</v>
      </c>
      <c r="W40" s="18"/>
      <c r="X40" s="10">
        <v>8</v>
      </c>
      <c r="Y40" s="11">
        <v>4</v>
      </c>
      <c r="Z40" s="12">
        <v>3</v>
      </c>
      <c r="AA40" s="18"/>
      <c r="AB40" s="17">
        <v>1</v>
      </c>
      <c r="AC40" s="11"/>
      <c r="AD40" s="12"/>
      <c r="AE40" s="18"/>
      <c r="AF40" s="17"/>
      <c r="AG40" s="11"/>
      <c r="AH40" s="12"/>
      <c r="AI40" s="18"/>
      <c r="AJ40" s="17"/>
      <c r="AK40" s="17"/>
      <c r="AL40" s="12"/>
      <c r="AM40" s="18"/>
      <c r="AN40" s="17"/>
      <c r="AO40" s="11"/>
      <c r="AP40" s="12">
        <v>2</v>
      </c>
      <c r="AQ40" s="18"/>
      <c r="AR40" s="17">
        <v>1</v>
      </c>
      <c r="AS40" s="11">
        <v>3</v>
      </c>
      <c r="AT40" s="12">
        <v>2</v>
      </c>
      <c r="AU40" s="18"/>
      <c r="AV40" s="17"/>
      <c r="AW40" s="11"/>
      <c r="AX40" s="12"/>
      <c r="AY40" s="18"/>
      <c r="AZ40" s="17"/>
      <c r="BA40" s="11"/>
      <c r="BB40" s="12"/>
      <c r="BC40" s="18"/>
      <c r="BD40" s="17"/>
    </row>
    <row r="41" spans="1:56" x14ac:dyDescent="0.25">
      <c r="A41" s="1" t="s">
        <v>39</v>
      </c>
      <c r="B41" s="1" t="s">
        <v>130</v>
      </c>
      <c r="C41" s="11">
        <f t="shared" si="2"/>
        <v>15</v>
      </c>
      <c r="D41" s="12">
        <f t="shared" si="2"/>
        <v>17</v>
      </c>
      <c r="E41" s="18">
        <f t="shared" si="2"/>
        <v>3</v>
      </c>
      <c r="F41" s="10">
        <f t="shared" si="2"/>
        <v>2</v>
      </c>
      <c r="G41" s="20">
        <f t="shared" si="1"/>
        <v>0</v>
      </c>
      <c r="H41" s="20">
        <v>0</v>
      </c>
      <c r="I41" s="11"/>
      <c r="J41" s="12"/>
      <c r="K41" s="18">
        <v>1</v>
      </c>
      <c r="L41" s="17"/>
      <c r="M41" s="11"/>
      <c r="N41" s="12"/>
      <c r="O41" s="18"/>
      <c r="P41" s="17"/>
      <c r="Q41" s="11">
        <v>1</v>
      </c>
      <c r="R41" s="12">
        <v>3</v>
      </c>
      <c r="S41" s="18">
        <v>1</v>
      </c>
      <c r="T41" s="17"/>
      <c r="U41" s="11">
        <v>2</v>
      </c>
      <c r="V41" s="12">
        <v>1</v>
      </c>
      <c r="W41" s="18">
        <v>1</v>
      </c>
      <c r="X41" s="10">
        <v>1</v>
      </c>
      <c r="Y41" s="11">
        <v>3</v>
      </c>
      <c r="Z41" s="12">
        <v>3</v>
      </c>
      <c r="AA41" s="18"/>
      <c r="AB41" s="17"/>
      <c r="AC41" s="11">
        <v>4</v>
      </c>
      <c r="AD41" s="12">
        <v>5</v>
      </c>
      <c r="AE41" s="18"/>
      <c r="AF41" s="17"/>
      <c r="AG41" s="11">
        <v>2</v>
      </c>
      <c r="AH41" s="12">
        <v>1</v>
      </c>
      <c r="AI41" s="18"/>
      <c r="AJ41" s="17"/>
      <c r="AK41" s="11">
        <v>1</v>
      </c>
      <c r="AL41" s="12">
        <v>1</v>
      </c>
      <c r="AM41" s="18"/>
      <c r="AN41" s="17"/>
      <c r="AO41" s="11"/>
      <c r="AP41" s="12">
        <v>1</v>
      </c>
      <c r="AQ41" s="18"/>
      <c r="AR41" s="17">
        <v>1</v>
      </c>
      <c r="AS41" s="11">
        <v>2</v>
      </c>
      <c r="AT41" s="12">
        <v>2</v>
      </c>
      <c r="AU41" s="18"/>
      <c r="AV41" s="17"/>
      <c r="AW41" s="11"/>
      <c r="AX41" s="12"/>
      <c r="AY41" s="18"/>
      <c r="AZ41" s="17"/>
      <c r="BA41" s="11"/>
      <c r="BB41" s="12"/>
      <c r="BC41" s="18"/>
      <c r="BD41" s="17"/>
    </row>
    <row r="42" spans="1:56" x14ac:dyDescent="0.25">
      <c r="A42" s="1" t="s">
        <v>40</v>
      </c>
      <c r="B42" s="1" t="s">
        <v>131</v>
      </c>
      <c r="C42" s="11">
        <f t="shared" si="2"/>
        <v>1</v>
      </c>
      <c r="D42" s="12">
        <f t="shared" si="2"/>
        <v>1</v>
      </c>
      <c r="E42" s="18">
        <f t="shared" si="2"/>
        <v>1</v>
      </c>
      <c r="F42" s="10">
        <f t="shared" si="2"/>
        <v>1</v>
      </c>
      <c r="G42" s="20">
        <f t="shared" si="1"/>
        <v>0</v>
      </c>
      <c r="H42" s="20">
        <v>1</v>
      </c>
      <c r="I42" s="11">
        <v>1</v>
      </c>
      <c r="J42" s="12">
        <v>1</v>
      </c>
      <c r="K42" s="18"/>
      <c r="L42" s="17">
        <v>1</v>
      </c>
      <c r="M42" s="11"/>
      <c r="N42" s="12"/>
      <c r="O42" s="18"/>
      <c r="P42" s="17"/>
      <c r="Q42" s="11"/>
      <c r="R42" s="12"/>
      <c r="S42" s="18">
        <v>1</v>
      </c>
      <c r="T42" s="17"/>
      <c r="U42" s="11"/>
      <c r="V42" s="12"/>
      <c r="W42" s="18"/>
      <c r="X42" s="10"/>
      <c r="Y42" s="11"/>
      <c r="Z42" s="12"/>
      <c r="AA42" s="18"/>
      <c r="AB42" s="17"/>
      <c r="AC42" s="11"/>
      <c r="AD42" s="12"/>
      <c r="AE42" s="18"/>
      <c r="AF42" s="17"/>
      <c r="AG42" s="11"/>
      <c r="AH42" s="12"/>
      <c r="AI42" s="18"/>
      <c r="AJ42" s="17"/>
      <c r="AK42" s="11"/>
      <c r="AL42" s="12"/>
      <c r="AM42" s="18"/>
      <c r="AN42" s="17"/>
      <c r="AO42" s="11"/>
      <c r="AP42" s="12"/>
      <c r="AQ42" s="18"/>
      <c r="AR42" s="17"/>
      <c r="AS42" s="11"/>
      <c r="AT42" s="12"/>
      <c r="AU42" s="18"/>
      <c r="AV42" s="17"/>
      <c r="AW42" s="11"/>
      <c r="AX42" s="12"/>
      <c r="AY42" s="18"/>
      <c r="AZ42" s="17"/>
      <c r="BA42" s="11"/>
      <c r="BB42" s="12"/>
      <c r="BC42" s="18"/>
      <c r="BD42" s="17"/>
    </row>
    <row r="43" spans="1:56" x14ac:dyDescent="0.25">
      <c r="A43" s="1" t="s">
        <v>41</v>
      </c>
      <c r="B43" s="1" t="s">
        <v>132</v>
      </c>
      <c r="C43" s="11">
        <f t="shared" si="2"/>
        <v>3</v>
      </c>
      <c r="D43" s="12">
        <f t="shared" si="2"/>
        <v>5</v>
      </c>
      <c r="E43" s="18">
        <f t="shared" si="2"/>
        <v>2</v>
      </c>
      <c r="F43" s="10">
        <f t="shared" si="2"/>
        <v>2</v>
      </c>
      <c r="G43" s="20">
        <f t="shared" si="1"/>
        <v>0</v>
      </c>
      <c r="H43" s="20">
        <v>0</v>
      </c>
      <c r="I43" s="11"/>
      <c r="J43" s="12"/>
      <c r="K43" s="18"/>
      <c r="L43" s="17"/>
      <c r="M43" s="11"/>
      <c r="N43" s="12"/>
      <c r="O43" s="18"/>
      <c r="P43" s="17"/>
      <c r="Q43" s="11"/>
      <c r="R43" s="12">
        <v>1</v>
      </c>
      <c r="S43" s="18"/>
      <c r="T43" s="17"/>
      <c r="U43" s="11"/>
      <c r="V43" s="12"/>
      <c r="W43" s="18"/>
      <c r="X43" s="10">
        <v>1</v>
      </c>
      <c r="Y43" s="11">
        <v>1</v>
      </c>
      <c r="Z43" s="12">
        <v>1</v>
      </c>
      <c r="AA43" s="18"/>
      <c r="AB43" s="17"/>
      <c r="AC43" s="11"/>
      <c r="AD43" s="12">
        <v>1</v>
      </c>
      <c r="AE43" s="18"/>
      <c r="AF43" s="17"/>
      <c r="AG43" s="11">
        <v>1</v>
      </c>
      <c r="AH43" s="12">
        <v>1</v>
      </c>
      <c r="AI43" s="18"/>
      <c r="AJ43" s="17">
        <v>1</v>
      </c>
      <c r="AK43" s="11"/>
      <c r="AL43" s="12"/>
      <c r="AM43" s="18"/>
      <c r="AN43" s="17"/>
      <c r="AO43" s="11"/>
      <c r="AP43" s="12"/>
      <c r="AQ43" s="18">
        <v>1</v>
      </c>
      <c r="AR43" s="17"/>
      <c r="AS43" s="11">
        <v>1</v>
      </c>
      <c r="AT43" s="12">
        <v>1</v>
      </c>
      <c r="AU43" s="18">
        <v>1</v>
      </c>
      <c r="AV43" s="17"/>
      <c r="AW43" s="11"/>
      <c r="AX43" s="12"/>
      <c r="AY43" s="18"/>
      <c r="AZ43" s="17"/>
      <c r="BA43" s="11"/>
      <c r="BB43" s="12"/>
      <c r="BC43" s="18"/>
      <c r="BD43" s="17"/>
    </row>
    <row r="44" spans="1:56" s="28" customFormat="1" x14ac:dyDescent="0.25">
      <c r="A44" s="26" t="s">
        <v>42</v>
      </c>
      <c r="B44" s="26" t="s">
        <v>133</v>
      </c>
      <c r="C44" s="20">
        <f t="shared" si="2"/>
        <v>2</v>
      </c>
      <c r="D44" s="20">
        <f t="shared" si="2"/>
        <v>7</v>
      </c>
      <c r="E44" s="20">
        <f t="shared" si="2"/>
        <v>1</v>
      </c>
      <c r="F44" s="27">
        <f t="shared" si="2"/>
        <v>5</v>
      </c>
      <c r="G44" s="20">
        <f t="shared" si="1"/>
        <v>0</v>
      </c>
      <c r="H44" s="20">
        <v>0</v>
      </c>
      <c r="I44" s="20">
        <v>1</v>
      </c>
      <c r="J44" s="20">
        <v>5</v>
      </c>
      <c r="K44" s="20"/>
      <c r="L44" s="20">
        <v>4</v>
      </c>
      <c r="M44" s="20"/>
      <c r="N44" s="20"/>
      <c r="O44" s="20"/>
      <c r="P44" s="20"/>
      <c r="Q44" s="20"/>
      <c r="R44" s="20"/>
      <c r="S44" s="20"/>
      <c r="T44" s="20"/>
      <c r="U44" s="20"/>
      <c r="V44" s="20"/>
      <c r="W44" s="20"/>
      <c r="X44" s="27"/>
      <c r="Y44" s="20"/>
      <c r="Z44" s="20"/>
      <c r="AA44" s="20">
        <v>1</v>
      </c>
      <c r="AB44" s="20"/>
      <c r="AC44" s="20">
        <v>1</v>
      </c>
      <c r="AD44" s="20">
        <v>1</v>
      </c>
      <c r="AE44" s="20"/>
      <c r="AF44" s="20"/>
      <c r="AG44" s="20"/>
      <c r="AH44" s="20"/>
      <c r="AI44" s="20"/>
      <c r="AJ44" s="20"/>
      <c r="AK44" s="20"/>
      <c r="AL44" s="20"/>
      <c r="AM44" s="20"/>
      <c r="AN44" s="20"/>
      <c r="AO44" s="20"/>
      <c r="AP44" s="20">
        <v>1</v>
      </c>
      <c r="AQ44" s="20"/>
      <c r="AR44" s="20">
        <v>1</v>
      </c>
      <c r="AS44" s="20"/>
      <c r="AT44" s="20"/>
      <c r="AU44" s="20"/>
      <c r="AV44" s="20"/>
      <c r="AW44" s="20"/>
      <c r="AX44" s="20"/>
      <c r="AY44" s="20"/>
      <c r="AZ44" s="20"/>
      <c r="BA44" s="20"/>
      <c r="BB44" s="20"/>
      <c r="BC44" s="20"/>
      <c r="BD44" s="20"/>
    </row>
    <row r="45" spans="1:56" x14ac:dyDescent="0.25">
      <c r="A45" s="1" t="s">
        <v>43</v>
      </c>
      <c r="B45" s="1" t="s">
        <v>134</v>
      </c>
      <c r="C45" s="11">
        <f t="shared" si="2"/>
        <v>5</v>
      </c>
      <c r="D45" s="12">
        <f t="shared" si="2"/>
        <v>5</v>
      </c>
      <c r="E45" s="18">
        <f t="shared" si="2"/>
        <v>8</v>
      </c>
      <c r="F45" s="10">
        <f t="shared" si="2"/>
        <v>0</v>
      </c>
      <c r="G45" s="20">
        <f t="shared" si="1"/>
        <v>0</v>
      </c>
      <c r="H45" s="20">
        <v>0</v>
      </c>
      <c r="I45" s="11"/>
      <c r="J45" s="21"/>
      <c r="K45" s="18">
        <v>3</v>
      </c>
      <c r="L45" s="17"/>
      <c r="M45" s="11"/>
      <c r="N45" s="12"/>
      <c r="O45" s="18"/>
      <c r="P45" s="17"/>
      <c r="Q45" s="11">
        <v>1</v>
      </c>
      <c r="R45" s="12"/>
      <c r="S45" s="18"/>
      <c r="T45" s="17"/>
      <c r="U45" s="11">
        <v>1</v>
      </c>
      <c r="V45" s="12">
        <v>2</v>
      </c>
      <c r="W45" s="18">
        <v>2</v>
      </c>
      <c r="X45" s="10"/>
      <c r="Y45" s="11">
        <v>1</v>
      </c>
      <c r="Z45" s="12">
        <v>1</v>
      </c>
      <c r="AA45" s="18"/>
      <c r="AB45" s="17"/>
      <c r="AC45" s="11"/>
      <c r="AD45" s="12"/>
      <c r="AE45" s="18">
        <v>1</v>
      </c>
      <c r="AF45" s="17"/>
      <c r="AG45" s="11"/>
      <c r="AH45" s="12"/>
      <c r="AI45" s="18"/>
      <c r="AJ45" s="17"/>
      <c r="AK45" s="11">
        <v>2</v>
      </c>
      <c r="AL45" s="12">
        <v>2</v>
      </c>
      <c r="AM45" s="18">
        <v>1</v>
      </c>
      <c r="AN45" s="17"/>
      <c r="AO45" s="17"/>
      <c r="AP45" s="12"/>
      <c r="AQ45" s="18">
        <v>1</v>
      </c>
      <c r="AR45" s="17"/>
      <c r="AS45" s="11"/>
      <c r="AT45" s="12"/>
      <c r="AU45" s="38"/>
      <c r="AV45" s="17"/>
      <c r="AW45" s="11"/>
      <c r="AX45" s="12"/>
      <c r="AY45" s="18"/>
      <c r="AZ45" s="17"/>
      <c r="BA45" s="11"/>
      <c r="BB45" s="12"/>
      <c r="BC45" s="18"/>
      <c r="BD45" s="17"/>
    </row>
    <row r="46" spans="1:56" x14ac:dyDescent="0.25">
      <c r="A46" s="1" t="s">
        <v>44</v>
      </c>
      <c r="B46" s="1" t="s">
        <v>135</v>
      </c>
      <c r="C46" s="11">
        <f t="shared" si="2"/>
        <v>17</v>
      </c>
      <c r="D46" s="12">
        <f t="shared" si="2"/>
        <v>21</v>
      </c>
      <c r="E46" s="18">
        <f t="shared" si="2"/>
        <v>2</v>
      </c>
      <c r="F46" s="10">
        <f t="shared" si="2"/>
        <v>4</v>
      </c>
      <c r="G46" s="20">
        <f t="shared" si="1"/>
        <v>0</v>
      </c>
      <c r="H46" s="20">
        <v>0</v>
      </c>
      <c r="I46" s="11">
        <v>1</v>
      </c>
      <c r="J46" s="21">
        <v>1</v>
      </c>
      <c r="K46" s="18"/>
      <c r="L46" s="17"/>
      <c r="M46" s="11"/>
      <c r="N46" s="12">
        <v>4</v>
      </c>
      <c r="O46" s="18"/>
      <c r="P46" s="17"/>
      <c r="Q46" s="11">
        <v>2</v>
      </c>
      <c r="R46" s="12"/>
      <c r="S46" s="18"/>
      <c r="T46" s="17">
        <v>2</v>
      </c>
      <c r="U46" s="11">
        <v>1</v>
      </c>
      <c r="V46" s="12">
        <v>1</v>
      </c>
      <c r="W46" s="18"/>
      <c r="X46" s="10"/>
      <c r="Y46" s="11">
        <v>1</v>
      </c>
      <c r="Z46" s="12">
        <v>1</v>
      </c>
      <c r="AA46" s="18"/>
      <c r="AB46" s="17"/>
      <c r="AC46" s="11">
        <v>1</v>
      </c>
      <c r="AD46" s="12">
        <v>1</v>
      </c>
      <c r="AE46" s="18">
        <v>1</v>
      </c>
      <c r="AF46" s="17"/>
      <c r="AG46" s="11">
        <v>1</v>
      </c>
      <c r="AH46" s="12">
        <v>1</v>
      </c>
      <c r="AI46" s="18"/>
      <c r="AJ46" s="17"/>
      <c r="AK46" s="11">
        <v>4</v>
      </c>
      <c r="AL46" s="12">
        <v>7</v>
      </c>
      <c r="AM46" s="18"/>
      <c r="AN46" s="17">
        <v>2</v>
      </c>
      <c r="AO46" s="11">
        <v>2</v>
      </c>
      <c r="AP46" s="12">
        <v>1</v>
      </c>
      <c r="AQ46" s="18">
        <v>1</v>
      </c>
      <c r="AR46" s="17"/>
      <c r="AS46" s="11"/>
      <c r="AT46" s="12"/>
      <c r="AU46" s="18"/>
      <c r="AV46" s="17"/>
      <c r="AW46" s="11">
        <v>2</v>
      </c>
      <c r="AX46" s="12">
        <v>2</v>
      </c>
      <c r="AY46" s="18"/>
      <c r="AZ46" s="17"/>
      <c r="BA46" s="11">
        <v>2</v>
      </c>
      <c r="BB46" s="12">
        <v>2</v>
      </c>
      <c r="BC46" s="18"/>
      <c r="BD46" s="17"/>
    </row>
    <row r="47" spans="1:56" x14ac:dyDescent="0.25">
      <c r="A47" s="1" t="s">
        <v>45</v>
      </c>
      <c r="B47" s="1" t="s">
        <v>136</v>
      </c>
      <c r="C47" s="11">
        <f t="shared" si="2"/>
        <v>19</v>
      </c>
      <c r="D47" s="12">
        <f t="shared" si="2"/>
        <v>23</v>
      </c>
      <c r="E47" s="18">
        <f t="shared" si="2"/>
        <v>12</v>
      </c>
      <c r="F47" s="10">
        <f t="shared" si="2"/>
        <v>4</v>
      </c>
      <c r="G47" s="20">
        <f t="shared" si="1"/>
        <v>0</v>
      </c>
      <c r="H47" s="20">
        <v>0</v>
      </c>
      <c r="I47" s="11"/>
      <c r="J47" s="12"/>
      <c r="K47" s="18"/>
      <c r="L47" s="17"/>
      <c r="M47" s="11">
        <v>1</v>
      </c>
      <c r="N47" s="12">
        <v>3</v>
      </c>
      <c r="O47" s="18">
        <v>2</v>
      </c>
      <c r="P47" s="17"/>
      <c r="Q47" s="11">
        <v>2</v>
      </c>
      <c r="R47" s="12">
        <v>1</v>
      </c>
      <c r="S47" s="18">
        <v>1</v>
      </c>
      <c r="T47" s="17">
        <v>1</v>
      </c>
      <c r="U47" s="11">
        <v>2</v>
      </c>
      <c r="V47" s="12">
        <v>2</v>
      </c>
      <c r="W47" s="18">
        <v>1</v>
      </c>
      <c r="X47" s="10"/>
      <c r="Y47" s="11">
        <v>4</v>
      </c>
      <c r="Z47" s="12">
        <v>6</v>
      </c>
      <c r="AA47" s="18"/>
      <c r="AB47" s="17">
        <v>1</v>
      </c>
      <c r="AC47" s="11">
        <v>3</v>
      </c>
      <c r="AD47" s="12">
        <v>2</v>
      </c>
      <c r="AE47" s="18">
        <v>1</v>
      </c>
      <c r="AF47" s="17"/>
      <c r="AG47" s="11"/>
      <c r="AH47" s="12"/>
      <c r="AI47" s="18"/>
      <c r="AJ47" s="17"/>
      <c r="AK47" s="11">
        <v>2</v>
      </c>
      <c r="AL47" s="12">
        <v>2</v>
      </c>
      <c r="AM47" s="18">
        <v>1</v>
      </c>
      <c r="AN47" s="17"/>
      <c r="AO47" s="11">
        <v>1</v>
      </c>
      <c r="AP47" s="12">
        <v>2</v>
      </c>
      <c r="AQ47" s="18">
        <v>2</v>
      </c>
      <c r="AR47" s="17">
        <v>1</v>
      </c>
      <c r="AS47" s="11">
        <v>1</v>
      </c>
      <c r="AT47" s="12">
        <v>1</v>
      </c>
      <c r="AU47" s="18">
        <v>2</v>
      </c>
      <c r="AV47" s="17"/>
      <c r="AW47" s="11">
        <v>1</v>
      </c>
      <c r="AX47" s="12">
        <v>4</v>
      </c>
      <c r="AY47" s="18">
        <v>1</v>
      </c>
      <c r="AZ47" s="17">
        <v>1</v>
      </c>
      <c r="BA47" s="11">
        <v>2</v>
      </c>
      <c r="BB47" s="12"/>
      <c r="BC47" s="18">
        <v>1</v>
      </c>
      <c r="BD47" s="17"/>
    </row>
    <row r="48" spans="1:56" x14ac:dyDescent="0.25">
      <c r="A48" s="1" t="s">
        <v>46</v>
      </c>
      <c r="B48" s="1" t="s">
        <v>137</v>
      </c>
      <c r="C48" s="11">
        <f t="shared" si="2"/>
        <v>15</v>
      </c>
      <c r="D48" s="12">
        <f t="shared" si="2"/>
        <v>17</v>
      </c>
      <c r="E48" s="18">
        <f t="shared" si="2"/>
        <v>19</v>
      </c>
      <c r="F48" s="10">
        <f t="shared" si="2"/>
        <v>3</v>
      </c>
      <c r="G48" s="20">
        <f t="shared" si="1"/>
        <v>0</v>
      </c>
      <c r="H48" s="20">
        <v>1</v>
      </c>
      <c r="I48" s="11">
        <v>2</v>
      </c>
      <c r="J48" s="12">
        <v>1</v>
      </c>
      <c r="K48" s="18">
        <v>5</v>
      </c>
      <c r="L48" s="17"/>
      <c r="M48" s="11"/>
      <c r="N48" s="12"/>
      <c r="O48" s="18">
        <v>2</v>
      </c>
      <c r="P48" s="17"/>
      <c r="Q48" s="11">
        <v>1</v>
      </c>
      <c r="R48" s="12">
        <v>4</v>
      </c>
      <c r="S48" s="18">
        <v>3</v>
      </c>
      <c r="T48" s="17"/>
      <c r="U48" s="11">
        <v>1</v>
      </c>
      <c r="V48" s="12"/>
      <c r="W48" s="18"/>
      <c r="X48" s="10">
        <v>2</v>
      </c>
      <c r="Y48" s="11"/>
      <c r="Z48" s="12"/>
      <c r="AA48" s="18">
        <v>3</v>
      </c>
      <c r="AB48" s="17"/>
      <c r="AC48" s="11">
        <v>2</v>
      </c>
      <c r="AD48" s="12">
        <v>2</v>
      </c>
      <c r="AE48" s="18">
        <v>2</v>
      </c>
      <c r="AF48" s="17"/>
      <c r="AG48" s="11"/>
      <c r="AH48" s="12">
        <v>1</v>
      </c>
      <c r="AI48" s="18"/>
      <c r="AJ48" s="17"/>
      <c r="AK48" s="11">
        <v>1</v>
      </c>
      <c r="AL48" s="12"/>
      <c r="AM48" s="18">
        <v>1</v>
      </c>
      <c r="AN48" s="17"/>
      <c r="AO48" s="11"/>
      <c r="AP48" s="12"/>
      <c r="AQ48" s="18"/>
      <c r="AR48" s="17"/>
      <c r="AS48" s="11">
        <v>1</v>
      </c>
      <c r="AT48" s="12">
        <v>2</v>
      </c>
      <c r="AU48" s="18"/>
      <c r="AV48" s="17">
        <v>1</v>
      </c>
      <c r="AW48" s="11">
        <v>2</v>
      </c>
      <c r="AX48" s="12">
        <v>2</v>
      </c>
      <c r="AY48" s="18">
        <v>2</v>
      </c>
      <c r="AZ48" s="17"/>
      <c r="BA48" s="11">
        <v>5</v>
      </c>
      <c r="BB48" s="12">
        <v>5</v>
      </c>
      <c r="BC48" s="18">
        <v>1</v>
      </c>
      <c r="BD48" s="17"/>
    </row>
    <row r="49" spans="1:56" s="28" customFormat="1" x14ac:dyDescent="0.25">
      <c r="A49" s="26" t="s">
        <v>47</v>
      </c>
      <c r="B49" s="26" t="s">
        <v>138</v>
      </c>
      <c r="C49" s="20">
        <f t="shared" si="2"/>
        <v>36</v>
      </c>
      <c r="D49" s="20">
        <f t="shared" si="2"/>
        <v>39</v>
      </c>
      <c r="E49" s="20">
        <f t="shared" si="2"/>
        <v>6</v>
      </c>
      <c r="F49" s="27">
        <f t="shared" si="2"/>
        <v>12</v>
      </c>
      <c r="G49" s="20">
        <f t="shared" si="1"/>
        <v>0</v>
      </c>
      <c r="H49" s="20">
        <v>9</v>
      </c>
      <c r="I49" s="20">
        <v>9</v>
      </c>
      <c r="J49" s="20">
        <v>7</v>
      </c>
      <c r="K49" s="20">
        <v>2</v>
      </c>
      <c r="L49" s="20">
        <v>7</v>
      </c>
      <c r="M49" s="20">
        <v>1</v>
      </c>
      <c r="N49" s="20">
        <v>5</v>
      </c>
      <c r="O49" s="20">
        <v>1</v>
      </c>
      <c r="P49" s="20"/>
      <c r="Q49" s="20">
        <v>6</v>
      </c>
      <c r="R49" s="20">
        <v>3</v>
      </c>
      <c r="S49" s="20"/>
      <c r="T49" s="20"/>
      <c r="U49" s="20">
        <v>1</v>
      </c>
      <c r="V49" s="20">
        <v>4</v>
      </c>
      <c r="W49" s="20"/>
      <c r="X49" s="27">
        <v>4</v>
      </c>
      <c r="Y49" s="20">
        <v>1</v>
      </c>
      <c r="Z49" s="20">
        <v>1</v>
      </c>
      <c r="AA49" s="20"/>
      <c r="AB49" s="20"/>
      <c r="AC49" s="20">
        <v>1</v>
      </c>
      <c r="AD49" s="29">
        <v>1</v>
      </c>
      <c r="AE49" s="20">
        <v>1</v>
      </c>
      <c r="AF49" s="20"/>
      <c r="AG49" s="20">
        <v>1</v>
      </c>
      <c r="AH49" s="20">
        <v>4</v>
      </c>
      <c r="AI49" s="20"/>
      <c r="AJ49" s="20"/>
      <c r="AK49" s="20">
        <v>8</v>
      </c>
      <c r="AL49" s="20">
        <v>5</v>
      </c>
      <c r="AM49" s="20">
        <v>1</v>
      </c>
      <c r="AN49" s="20"/>
      <c r="AO49" s="20">
        <v>4</v>
      </c>
      <c r="AP49" s="20">
        <v>5</v>
      </c>
      <c r="AQ49" s="20"/>
      <c r="AR49" s="20"/>
      <c r="AS49" s="20">
        <v>2</v>
      </c>
      <c r="AT49" s="37">
        <v>1</v>
      </c>
      <c r="AU49" s="20"/>
      <c r="AV49" s="20"/>
      <c r="AW49" s="20">
        <v>2</v>
      </c>
      <c r="AX49" s="20">
        <v>3</v>
      </c>
      <c r="AY49" s="20"/>
      <c r="AZ49" s="20">
        <v>1</v>
      </c>
      <c r="BA49" s="20"/>
      <c r="BB49" s="20"/>
      <c r="BC49" s="20">
        <v>1</v>
      </c>
      <c r="BD49" s="20"/>
    </row>
    <row r="50" spans="1:56" x14ac:dyDescent="0.25">
      <c r="A50" s="1" t="s">
        <v>48</v>
      </c>
      <c r="B50" s="1" t="s">
        <v>139</v>
      </c>
      <c r="C50" s="11">
        <f t="shared" si="2"/>
        <v>15</v>
      </c>
      <c r="D50" s="12">
        <f t="shared" si="2"/>
        <v>17</v>
      </c>
      <c r="E50" s="18">
        <f t="shared" si="2"/>
        <v>4</v>
      </c>
      <c r="F50" s="10">
        <f t="shared" si="2"/>
        <v>2</v>
      </c>
      <c r="G50" s="20">
        <f t="shared" si="1"/>
        <v>0</v>
      </c>
      <c r="H50" s="20">
        <v>0</v>
      </c>
      <c r="I50" s="11"/>
      <c r="J50" s="12"/>
      <c r="K50" s="18">
        <v>2</v>
      </c>
      <c r="L50" s="17"/>
      <c r="M50" s="11">
        <v>1</v>
      </c>
      <c r="N50" s="12">
        <v>1</v>
      </c>
      <c r="O50" s="18"/>
      <c r="P50" s="17"/>
      <c r="Q50" s="11">
        <v>1</v>
      </c>
      <c r="R50" s="12">
        <v>1</v>
      </c>
      <c r="S50" s="18"/>
      <c r="T50" s="17"/>
      <c r="U50" s="11"/>
      <c r="V50" s="12"/>
      <c r="W50" s="18"/>
      <c r="X50" s="10"/>
      <c r="Y50" s="11">
        <v>5</v>
      </c>
      <c r="Z50" s="12">
        <v>5</v>
      </c>
      <c r="AA50" s="18">
        <v>1</v>
      </c>
      <c r="AB50" s="17"/>
      <c r="AC50" s="11">
        <v>1</v>
      </c>
      <c r="AD50" s="12">
        <v>1</v>
      </c>
      <c r="AE50" s="18"/>
      <c r="AF50" s="17"/>
      <c r="AG50" s="11"/>
      <c r="AH50" s="12"/>
      <c r="AI50" s="18"/>
      <c r="AJ50" s="17"/>
      <c r="AK50" s="11"/>
      <c r="AL50" s="12"/>
      <c r="AM50" s="18"/>
      <c r="AN50" s="17"/>
      <c r="AO50" s="11">
        <v>1</v>
      </c>
      <c r="AP50" s="12">
        <v>3</v>
      </c>
      <c r="AQ50" s="18"/>
      <c r="AR50" s="17">
        <v>2</v>
      </c>
      <c r="AS50" s="11"/>
      <c r="AT50" s="12"/>
      <c r="AU50" s="18"/>
      <c r="AV50" s="17"/>
      <c r="AW50" s="11">
        <v>4</v>
      </c>
      <c r="AX50" s="12">
        <v>4</v>
      </c>
      <c r="AY50" s="18"/>
      <c r="AZ50" s="17"/>
      <c r="BA50" s="11">
        <v>2</v>
      </c>
      <c r="BB50" s="12">
        <v>2</v>
      </c>
      <c r="BC50" s="18">
        <v>1</v>
      </c>
      <c r="BD50" s="17"/>
    </row>
    <row r="51" spans="1:56" x14ac:dyDescent="0.25">
      <c r="A51" s="1" t="s">
        <v>49</v>
      </c>
      <c r="B51" s="1" t="s">
        <v>140</v>
      </c>
      <c r="C51" s="11">
        <f t="shared" si="2"/>
        <v>6</v>
      </c>
      <c r="D51" s="12">
        <f t="shared" si="2"/>
        <v>8</v>
      </c>
      <c r="E51" s="18">
        <f t="shared" si="2"/>
        <v>3</v>
      </c>
      <c r="F51" s="10">
        <f t="shared" si="2"/>
        <v>2</v>
      </c>
      <c r="G51" s="20">
        <f t="shared" si="1"/>
        <v>0</v>
      </c>
      <c r="H51" s="20">
        <v>0</v>
      </c>
      <c r="I51" s="12"/>
      <c r="J51" s="12"/>
      <c r="K51" s="18">
        <v>2</v>
      </c>
      <c r="L51" s="17"/>
      <c r="M51" s="11"/>
      <c r="N51" s="12">
        <v>1</v>
      </c>
      <c r="O51" s="18"/>
      <c r="P51" s="17"/>
      <c r="Q51" s="11">
        <v>1</v>
      </c>
      <c r="R51" s="12">
        <v>1</v>
      </c>
      <c r="S51" s="18"/>
      <c r="T51" s="17">
        <v>1</v>
      </c>
      <c r="U51" s="11">
        <v>1</v>
      </c>
      <c r="V51" s="12">
        <v>1</v>
      </c>
      <c r="W51" s="18">
        <v>1</v>
      </c>
      <c r="X51" s="10"/>
      <c r="Y51" s="11">
        <v>1</v>
      </c>
      <c r="Z51" s="12">
        <v>1</v>
      </c>
      <c r="AA51" s="18"/>
      <c r="AB51" s="17"/>
      <c r="AC51" s="11"/>
      <c r="AD51" s="12"/>
      <c r="AE51" s="18"/>
      <c r="AF51" s="17"/>
      <c r="AG51" s="11"/>
      <c r="AH51" s="12"/>
      <c r="AI51" s="18"/>
      <c r="AJ51" s="17"/>
      <c r="AK51" s="11">
        <v>1</v>
      </c>
      <c r="AL51" s="12">
        <v>1</v>
      </c>
      <c r="AM51" s="18"/>
      <c r="AN51" s="17"/>
      <c r="AO51" s="11">
        <v>1</v>
      </c>
      <c r="AP51" s="12">
        <v>2</v>
      </c>
      <c r="AQ51" s="18"/>
      <c r="AR51" s="17">
        <v>1</v>
      </c>
      <c r="AS51" s="11">
        <v>1</v>
      </c>
      <c r="AT51" s="12">
        <v>1</v>
      </c>
      <c r="AU51" s="18"/>
      <c r="AV51" s="17"/>
      <c r="AW51" s="11"/>
      <c r="AX51" s="12"/>
      <c r="AY51" s="18"/>
      <c r="AZ51" s="17"/>
      <c r="BA51" s="11"/>
      <c r="BB51" s="12"/>
      <c r="BC51" s="18"/>
      <c r="BD51" s="17"/>
    </row>
    <row r="52" spans="1:56" x14ac:dyDescent="0.25">
      <c r="A52" s="1" t="s">
        <v>50</v>
      </c>
      <c r="B52" s="1" t="s">
        <v>141</v>
      </c>
      <c r="C52" s="11">
        <f t="shared" si="2"/>
        <v>52</v>
      </c>
      <c r="D52" s="12">
        <f t="shared" si="2"/>
        <v>56</v>
      </c>
      <c r="E52" s="18">
        <f t="shared" si="2"/>
        <v>27</v>
      </c>
      <c r="F52" s="10">
        <f t="shared" si="2"/>
        <v>6</v>
      </c>
      <c r="G52" s="20">
        <f t="shared" si="1"/>
        <v>0</v>
      </c>
      <c r="H52" s="20">
        <v>2</v>
      </c>
      <c r="I52" s="11">
        <v>3</v>
      </c>
      <c r="J52" s="12">
        <v>1</v>
      </c>
      <c r="K52" s="18">
        <v>6</v>
      </c>
      <c r="L52" s="17"/>
      <c r="M52" s="24">
        <v>5</v>
      </c>
      <c r="N52" s="12">
        <v>5</v>
      </c>
      <c r="O52" s="18">
        <v>4</v>
      </c>
      <c r="P52" s="17"/>
      <c r="Q52" s="11">
        <v>4</v>
      </c>
      <c r="R52" s="12">
        <v>6</v>
      </c>
      <c r="S52" s="18">
        <v>4</v>
      </c>
      <c r="T52" s="17"/>
      <c r="U52" s="11">
        <v>10</v>
      </c>
      <c r="V52" s="12">
        <v>10</v>
      </c>
      <c r="W52" s="18">
        <v>2</v>
      </c>
      <c r="X52" s="10">
        <v>2</v>
      </c>
      <c r="Y52" s="11">
        <v>2</v>
      </c>
      <c r="Z52" s="12">
        <v>2</v>
      </c>
      <c r="AA52" s="18">
        <v>2</v>
      </c>
      <c r="AB52" s="17"/>
      <c r="AC52" s="11">
        <v>3</v>
      </c>
      <c r="AD52" s="12">
        <v>4</v>
      </c>
      <c r="AE52" s="18"/>
      <c r="AF52" s="17">
        <v>1</v>
      </c>
      <c r="AG52" s="11">
        <v>3</v>
      </c>
      <c r="AH52" s="12">
        <v>4</v>
      </c>
      <c r="AI52" s="18">
        <v>3</v>
      </c>
      <c r="AJ52" s="17"/>
      <c r="AK52" s="11">
        <v>2</v>
      </c>
      <c r="AL52" s="12">
        <v>4</v>
      </c>
      <c r="AM52" s="18">
        <v>1</v>
      </c>
      <c r="AN52" s="17">
        <v>1</v>
      </c>
      <c r="AO52" s="11">
        <v>8</v>
      </c>
      <c r="AP52" s="12">
        <v>6</v>
      </c>
      <c r="AQ52" s="18"/>
      <c r="AR52" s="17"/>
      <c r="AS52" s="11">
        <v>3</v>
      </c>
      <c r="AT52" s="12">
        <v>4</v>
      </c>
      <c r="AU52" s="18">
        <v>3</v>
      </c>
      <c r="AV52" s="17"/>
      <c r="AW52" s="11">
        <v>2</v>
      </c>
      <c r="AX52" s="12">
        <v>2</v>
      </c>
      <c r="AY52" s="18">
        <v>2</v>
      </c>
      <c r="AZ52" s="17"/>
      <c r="BA52" s="11">
        <v>7</v>
      </c>
      <c r="BB52" s="12">
        <v>8</v>
      </c>
      <c r="BC52" s="18"/>
      <c r="BD52" s="17">
        <v>2</v>
      </c>
    </row>
    <row r="53" spans="1:56" x14ac:dyDescent="0.25">
      <c r="A53" s="1" t="s">
        <v>51</v>
      </c>
      <c r="B53" s="1" t="s">
        <v>142</v>
      </c>
      <c r="C53" s="11">
        <f t="shared" si="2"/>
        <v>67</v>
      </c>
      <c r="D53" s="12">
        <f t="shared" si="2"/>
        <v>78</v>
      </c>
      <c r="E53" s="18">
        <f t="shared" si="2"/>
        <v>17</v>
      </c>
      <c r="F53" s="10">
        <f t="shared" si="2"/>
        <v>9</v>
      </c>
      <c r="G53" s="20">
        <f t="shared" si="1"/>
        <v>2</v>
      </c>
      <c r="H53" s="20">
        <v>0</v>
      </c>
      <c r="I53" s="11">
        <v>3</v>
      </c>
      <c r="J53" s="12">
        <v>9</v>
      </c>
      <c r="K53" s="18">
        <v>2</v>
      </c>
      <c r="L53" s="17">
        <v>3</v>
      </c>
      <c r="M53" s="11"/>
      <c r="N53" s="12"/>
      <c r="O53" s="18"/>
      <c r="P53" s="17">
        <v>1</v>
      </c>
      <c r="Q53" s="11">
        <v>1</v>
      </c>
      <c r="R53" s="12"/>
      <c r="S53" s="18">
        <v>2</v>
      </c>
      <c r="T53" s="17">
        <v>1</v>
      </c>
      <c r="U53" s="11"/>
      <c r="V53" s="12">
        <v>4</v>
      </c>
      <c r="W53" s="18">
        <v>2</v>
      </c>
      <c r="X53" s="10">
        <v>1</v>
      </c>
      <c r="Y53" s="11">
        <v>9</v>
      </c>
      <c r="Z53" s="12">
        <v>7</v>
      </c>
      <c r="AA53" s="18"/>
      <c r="AB53" s="17">
        <v>1</v>
      </c>
      <c r="AC53" s="11">
        <v>8</v>
      </c>
      <c r="AD53" s="12">
        <v>7</v>
      </c>
      <c r="AE53" s="18">
        <v>4</v>
      </c>
      <c r="AF53" s="17"/>
      <c r="AG53" s="11">
        <v>3</v>
      </c>
      <c r="AH53" s="12">
        <v>17</v>
      </c>
      <c r="AI53" s="18">
        <v>1</v>
      </c>
      <c r="AJ53" s="17"/>
      <c r="AK53" s="11">
        <v>17</v>
      </c>
      <c r="AL53" s="12">
        <v>6</v>
      </c>
      <c r="AM53" s="18">
        <v>2</v>
      </c>
      <c r="AN53" s="17">
        <v>1</v>
      </c>
      <c r="AO53" s="11">
        <v>3</v>
      </c>
      <c r="AP53" s="12">
        <v>7</v>
      </c>
      <c r="AQ53" s="18"/>
      <c r="AR53" s="17"/>
      <c r="AS53" s="11">
        <v>8</v>
      </c>
      <c r="AT53" s="12">
        <v>5</v>
      </c>
      <c r="AU53" s="18">
        <v>1</v>
      </c>
      <c r="AV53" s="17"/>
      <c r="AW53" s="11">
        <v>12</v>
      </c>
      <c r="AX53" s="12">
        <v>10</v>
      </c>
      <c r="AY53" s="18">
        <v>2</v>
      </c>
      <c r="AZ53" s="17"/>
      <c r="BA53" s="11">
        <v>3</v>
      </c>
      <c r="BB53" s="12">
        <v>6</v>
      </c>
      <c r="BC53" s="18">
        <v>1</v>
      </c>
      <c r="BD53" s="17">
        <v>1</v>
      </c>
    </row>
    <row r="54" spans="1:56" x14ac:dyDescent="0.25">
      <c r="A54" s="1" t="s">
        <v>52</v>
      </c>
      <c r="B54" s="1" t="s">
        <v>143</v>
      </c>
      <c r="C54" s="11">
        <f t="shared" si="2"/>
        <v>25</v>
      </c>
      <c r="D54" s="12">
        <f t="shared" si="2"/>
        <v>33</v>
      </c>
      <c r="E54" s="18">
        <f t="shared" si="2"/>
        <v>0</v>
      </c>
      <c r="F54" s="10">
        <f t="shared" si="2"/>
        <v>10</v>
      </c>
      <c r="G54" s="20">
        <f t="shared" si="1"/>
        <v>0</v>
      </c>
      <c r="H54" s="20">
        <v>2</v>
      </c>
      <c r="I54" s="11">
        <v>2</v>
      </c>
      <c r="J54" s="12">
        <v>7</v>
      </c>
      <c r="K54" s="18"/>
      <c r="L54" s="17">
        <v>2</v>
      </c>
      <c r="M54" s="11">
        <v>2</v>
      </c>
      <c r="N54" s="12"/>
      <c r="O54" s="18"/>
      <c r="P54" s="17"/>
      <c r="Q54" s="11">
        <v>1</v>
      </c>
      <c r="R54" s="12">
        <v>4</v>
      </c>
      <c r="S54" s="18"/>
      <c r="T54" s="17">
        <v>2</v>
      </c>
      <c r="U54" s="11">
        <v>2</v>
      </c>
      <c r="V54" s="12"/>
      <c r="W54" s="18"/>
      <c r="X54" s="10">
        <v>2</v>
      </c>
      <c r="Y54" s="11">
        <v>2</v>
      </c>
      <c r="Z54" s="12">
        <v>3</v>
      </c>
      <c r="AA54" s="18"/>
      <c r="AB54" s="17">
        <v>1</v>
      </c>
      <c r="AC54" s="11">
        <v>3</v>
      </c>
      <c r="AD54" s="12">
        <v>3</v>
      </c>
      <c r="AE54" s="18"/>
      <c r="AF54" s="17"/>
      <c r="AG54" s="11">
        <v>2</v>
      </c>
      <c r="AH54" s="12">
        <v>3</v>
      </c>
      <c r="AI54" s="18"/>
      <c r="AJ54" s="17"/>
      <c r="AK54" s="11">
        <v>2</v>
      </c>
      <c r="AL54" s="12">
        <v>1</v>
      </c>
      <c r="AM54" s="18"/>
      <c r="AN54" s="17"/>
      <c r="AO54" s="11">
        <v>1</v>
      </c>
      <c r="AP54" s="12">
        <v>1</v>
      </c>
      <c r="AQ54" s="18"/>
      <c r="AR54" s="17"/>
      <c r="AS54" s="11"/>
      <c r="AT54" s="12"/>
      <c r="AU54" s="18"/>
      <c r="AV54" s="17"/>
      <c r="AW54" s="11">
        <v>5</v>
      </c>
      <c r="AX54" s="12">
        <v>8</v>
      </c>
      <c r="AY54" s="18"/>
      <c r="AZ54" s="17">
        <v>2</v>
      </c>
      <c r="BA54" s="11">
        <v>3</v>
      </c>
      <c r="BB54" s="12">
        <v>3</v>
      </c>
      <c r="BC54" s="18"/>
      <c r="BD54" s="17">
        <v>1</v>
      </c>
    </row>
    <row r="55" spans="1:56" x14ac:dyDescent="0.25">
      <c r="A55" s="1" t="s">
        <v>53</v>
      </c>
      <c r="B55" s="1" t="s">
        <v>144</v>
      </c>
      <c r="C55" s="11">
        <f t="shared" si="2"/>
        <v>5</v>
      </c>
      <c r="D55" s="12">
        <f t="shared" si="2"/>
        <v>5</v>
      </c>
      <c r="E55" s="18">
        <f t="shared" si="2"/>
        <v>1</v>
      </c>
      <c r="F55" s="10">
        <f t="shared" si="2"/>
        <v>0</v>
      </c>
      <c r="G55" s="20">
        <f t="shared" si="1"/>
        <v>0</v>
      </c>
      <c r="H55" s="20">
        <v>0</v>
      </c>
      <c r="I55" s="11">
        <v>2</v>
      </c>
      <c r="J55" s="12">
        <v>2</v>
      </c>
      <c r="K55" s="18"/>
      <c r="L55" s="17"/>
      <c r="M55" s="11"/>
      <c r="N55" s="12"/>
      <c r="O55" s="18"/>
      <c r="P55" s="17"/>
      <c r="Q55" s="11"/>
      <c r="R55" s="12"/>
      <c r="S55" s="18"/>
      <c r="T55" s="17"/>
      <c r="U55" s="11"/>
      <c r="V55" s="12"/>
      <c r="W55" s="18"/>
      <c r="X55" s="10"/>
      <c r="Y55" s="11"/>
      <c r="Z55" s="12"/>
      <c r="AA55" s="18"/>
      <c r="AB55" s="17"/>
      <c r="AC55" s="11">
        <v>1</v>
      </c>
      <c r="AD55" s="12">
        <v>1</v>
      </c>
      <c r="AE55" s="18"/>
      <c r="AF55" s="17"/>
      <c r="AG55" s="11"/>
      <c r="AH55" s="12"/>
      <c r="AI55" s="18">
        <v>1</v>
      </c>
      <c r="AJ55" s="17"/>
      <c r="AK55" s="11">
        <v>1</v>
      </c>
      <c r="AL55" s="12">
        <v>1</v>
      </c>
      <c r="AM55" s="18"/>
      <c r="AN55" s="17"/>
      <c r="AO55" s="11">
        <v>1</v>
      </c>
      <c r="AP55" s="12">
        <v>1</v>
      </c>
      <c r="AQ55" s="18"/>
      <c r="AR55" s="17"/>
      <c r="AS55" s="11"/>
      <c r="AT55" s="12"/>
      <c r="AU55" s="18"/>
      <c r="AV55" s="17"/>
      <c r="AW55" s="11"/>
      <c r="AX55" s="12"/>
      <c r="AY55" s="18"/>
      <c r="AZ55" s="17"/>
      <c r="BA55" s="11"/>
      <c r="BB55" s="12"/>
      <c r="BC55" s="18"/>
      <c r="BD55" s="17"/>
    </row>
    <row r="56" spans="1:56" x14ac:dyDescent="0.25">
      <c r="A56" s="1" t="s">
        <v>54</v>
      </c>
      <c r="B56" s="1" t="s">
        <v>145</v>
      </c>
      <c r="C56" s="11">
        <f t="shared" si="2"/>
        <v>35</v>
      </c>
      <c r="D56" s="12">
        <f t="shared" si="2"/>
        <v>40</v>
      </c>
      <c r="E56" s="18">
        <f t="shared" si="2"/>
        <v>9</v>
      </c>
      <c r="F56" s="10">
        <f t="shared" si="2"/>
        <v>5</v>
      </c>
      <c r="G56" s="20">
        <f t="shared" si="1"/>
        <v>0</v>
      </c>
      <c r="H56" s="20">
        <v>0</v>
      </c>
      <c r="I56" s="11">
        <v>5</v>
      </c>
      <c r="J56" s="12">
        <v>6</v>
      </c>
      <c r="K56" s="18"/>
      <c r="L56" s="17"/>
      <c r="M56" s="11"/>
      <c r="N56" s="12">
        <v>1</v>
      </c>
      <c r="O56" s="18"/>
      <c r="P56" s="17"/>
      <c r="Q56" s="11">
        <v>3</v>
      </c>
      <c r="R56" s="12">
        <v>1</v>
      </c>
      <c r="S56" s="18">
        <v>3</v>
      </c>
      <c r="T56" s="17"/>
      <c r="U56" s="11">
        <v>5</v>
      </c>
      <c r="V56" s="12">
        <v>6</v>
      </c>
      <c r="W56" s="18"/>
      <c r="X56" s="10"/>
      <c r="Y56" s="11">
        <v>1</v>
      </c>
      <c r="Z56" s="12"/>
      <c r="AA56" s="18">
        <v>1</v>
      </c>
      <c r="AB56" s="17"/>
      <c r="AC56" s="11">
        <v>1</v>
      </c>
      <c r="AD56" s="12">
        <v>1</v>
      </c>
      <c r="AE56" s="18"/>
      <c r="AF56" s="17"/>
      <c r="AG56" s="11">
        <v>2</v>
      </c>
      <c r="AH56" s="12">
        <v>5</v>
      </c>
      <c r="AI56" s="18"/>
      <c r="AJ56" s="17">
        <v>1</v>
      </c>
      <c r="AK56" s="11">
        <v>2</v>
      </c>
      <c r="AL56" s="12">
        <v>2</v>
      </c>
      <c r="AM56" s="18">
        <v>1</v>
      </c>
      <c r="AN56" s="17">
        <v>1</v>
      </c>
      <c r="AO56" s="11">
        <v>1</v>
      </c>
      <c r="AP56" s="12"/>
      <c r="AQ56" s="18">
        <v>3</v>
      </c>
      <c r="AR56" s="17"/>
      <c r="AS56" s="11">
        <v>6</v>
      </c>
      <c r="AT56" s="12">
        <v>8</v>
      </c>
      <c r="AU56" s="18"/>
      <c r="AV56" s="17">
        <v>1</v>
      </c>
      <c r="AW56" s="11">
        <v>5</v>
      </c>
      <c r="AX56" s="12">
        <v>5</v>
      </c>
      <c r="AY56" s="18"/>
      <c r="AZ56" s="17">
        <v>1</v>
      </c>
      <c r="BA56" s="11">
        <v>4</v>
      </c>
      <c r="BB56" s="12">
        <v>5</v>
      </c>
      <c r="BC56" s="18">
        <v>1</v>
      </c>
      <c r="BD56" s="17">
        <v>1</v>
      </c>
    </row>
    <row r="57" spans="1:56" x14ac:dyDescent="0.25">
      <c r="A57" s="1" t="s">
        <v>55</v>
      </c>
      <c r="B57" s="1" t="s">
        <v>146</v>
      </c>
      <c r="C57" s="11">
        <f t="shared" si="2"/>
        <v>19</v>
      </c>
      <c r="D57" s="12">
        <f t="shared" si="2"/>
        <v>26</v>
      </c>
      <c r="E57" s="18">
        <f t="shared" si="2"/>
        <v>3</v>
      </c>
      <c r="F57" s="10">
        <f t="shared" si="2"/>
        <v>7</v>
      </c>
      <c r="G57" s="20">
        <f t="shared" si="1"/>
        <v>0</v>
      </c>
      <c r="H57" s="20">
        <v>0</v>
      </c>
      <c r="I57" s="11">
        <v>2</v>
      </c>
      <c r="J57" s="12">
        <v>2</v>
      </c>
      <c r="K57" s="18">
        <v>1</v>
      </c>
      <c r="L57" s="17"/>
      <c r="M57" s="11"/>
      <c r="N57" s="12">
        <v>2</v>
      </c>
      <c r="O57" s="18"/>
      <c r="P57" s="17"/>
      <c r="Q57" s="11">
        <v>2</v>
      </c>
      <c r="R57" s="12"/>
      <c r="S57" s="18"/>
      <c r="T57" s="17"/>
      <c r="U57" s="11"/>
      <c r="V57" s="12">
        <v>2</v>
      </c>
      <c r="W57" s="18"/>
      <c r="X57" s="10">
        <v>2</v>
      </c>
      <c r="Y57" s="11">
        <v>2</v>
      </c>
      <c r="Z57" s="12">
        <v>3</v>
      </c>
      <c r="AA57" s="18"/>
      <c r="AB57" s="17">
        <v>1</v>
      </c>
      <c r="AC57" s="11">
        <v>7</v>
      </c>
      <c r="AD57" s="12">
        <v>7</v>
      </c>
      <c r="AE57" s="18">
        <v>1</v>
      </c>
      <c r="AF57" s="17"/>
      <c r="AG57" s="11"/>
      <c r="AH57" s="12"/>
      <c r="AI57" s="18"/>
      <c r="AJ57" s="17"/>
      <c r="AK57" s="11">
        <v>2</v>
      </c>
      <c r="AL57" s="12">
        <v>3</v>
      </c>
      <c r="AM57" s="18"/>
      <c r="AN57" s="17"/>
      <c r="AO57" s="11">
        <v>1</v>
      </c>
      <c r="AP57" s="12">
        <v>2</v>
      </c>
      <c r="AQ57" s="18"/>
      <c r="AR57" s="17">
        <v>1</v>
      </c>
      <c r="AS57" s="11">
        <v>2</v>
      </c>
      <c r="AT57" s="12">
        <v>3</v>
      </c>
      <c r="AU57" s="18"/>
      <c r="AV57" s="33">
        <v>2</v>
      </c>
      <c r="AW57" s="11"/>
      <c r="AX57" s="12">
        <v>1</v>
      </c>
      <c r="AY57" s="18"/>
      <c r="AZ57" s="17">
        <v>1</v>
      </c>
      <c r="BA57" s="11">
        <v>1</v>
      </c>
      <c r="BB57" s="12">
        <v>1</v>
      </c>
      <c r="BC57" s="18">
        <v>1</v>
      </c>
      <c r="BD57" s="17"/>
    </row>
    <row r="58" spans="1:56" x14ac:dyDescent="0.25">
      <c r="A58" s="1" t="s">
        <v>56</v>
      </c>
      <c r="B58" s="1" t="s">
        <v>147</v>
      </c>
      <c r="C58" s="11">
        <f t="shared" si="2"/>
        <v>11</v>
      </c>
      <c r="D58" s="12">
        <f t="shared" si="2"/>
        <v>10</v>
      </c>
      <c r="E58" s="18">
        <f t="shared" si="2"/>
        <v>3</v>
      </c>
      <c r="F58" s="10">
        <f t="shared" si="2"/>
        <v>2</v>
      </c>
      <c r="G58" s="20">
        <f t="shared" si="1"/>
        <v>0</v>
      </c>
      <c r="H58" s="20">
        <v>3</v>
      </c>
      <c r="I58" s="11">
        <v>4</v>
      </c>
      <c r="J58" s="12">
        <v>1</v>
      </c>
      <c r="K58" s="18"/>
      <c r="L58" s="17"/>
      <c r="M58" s="11"/>
      <c r="N58" s="12"/>
      <c r="O58" s="18">
        <v>1</v>
      </c>
      <c r="P58" s="17"/>
      <c r="Q58" s="11"/>
      <c r="R58" s="12"/>
      <c r="S58" s="18"/>
      <c r="T58" s="17"/>
      <c r="U58" s="11"/>
      <c r="V58" s="12"/>
      <c r="W58" s="18"/>
      <c r="X58" s="10"/>
      <c r="Y58" s="11">
        <v>1</v>
      </c>
      <c r="Z58" s="12">
        <v>1</v>
      </c>
      <c r="AA58" s="18"/>
      <c r="AB58" s="17"/>
      <c r="AC58" s="11">
        <v>1</v>
      </c>
      <c r="AD58" s="12">
        <v>2</v>
      </c>
      <c r="AE58" s="18"/>
      <c r="AF58" s="17">
        <v>1</v>
      </c>
      <c r="AG58" s="11">
        <v>1</v>
      </c>
      <c r="AH58" s="12">
        <v>1</v>
      </c>
      <c r="AI58" s="18">
        <v>1</v>
      </c>
      <c r="AJ58" s="17"/>
      <c r="AK58" s="17">
        <v>2</v>
      </c>
      <c r="AL58" s="12">
        <v>3</v>
      </c>
      <c r="AM58" s="18"/>
      <c r="AN58" s="17">
        <v>1</v>
      </c>
      <c r="AO58" s="11">
        <v>1</v>
      </c>
      <c r="AP58" s="12">
        <v>1</v>
      </c>
      <c r="AQ58" s="18"/>
      <c r="AR58" s="17"/>
      <c r="AS58" s="11"/>
      <c r="AT58" s="12"/>
      <c r="AU58" s="18"/>
      <c r="AV58" s="17"/>
      <c r="AW58" s="11"/>
      <c r="AX58" s="12"/>
      <c r="AY58" s="18">
        <v>1</v>
      </c>
      <c r="AZ58" s="17"/>
      <c r="BA58" s="11">
        <v>1</v>
      </c>
      <c r="BB58" s="12">
        <v>1</v>
      </c>
      <c r="BC58" s="18"/>
      <c r="BD58" s="17"/>
    </row>
    <row r="59" spans="1:56" x14ac:dyDescent="0.25">
      <c r="A59" s="1" t="s">
        <v>57</v>
      </c>
      <c r="B59" s="1" t="s">
        <v>148</v>
      </c>
      <c r="C59" s="11">
        <f t="shared" si="2"/>
        <v>69</v>
      </c>
      <c r="D59" s="12">
        <f t="shared" si="2"/>
        <v>88</v>
      </c>
      <c r="E59" s="18">
        <f t="shared" si="2"/>
        <v>10</v>
      </c>
      <c r="F59" s="10">
        <f t="shared" si="2"/>
        <v>18</v>
      </c>
      <c r="G59" s="20">
        <f t="shared" si="1"/>
        <v>1</v>
      </c>
      <c r="H59" s="20">
        <v>0</v>
      </c>
      <c r="I59" s="11">
        <v>6</v>
      </c>
      <c r="J59" s="21">
        <v>12</v>
      </c>
      <c r="K59" s="18"/>
      <c r="L59" s="17">
        <v>2</v>
      </c>
      <c r="M59" s="11"/>
      <c r="N59" s="12">
        <v>1</v>
      </c>
      <c r="O59" s="18">
        <v>1</v>
      </c>
      <c r="P59" s="17"/>
      <c r="Q59" s="11">
        <v>4</v>
      </c>
      <c r="R59" s="12">
        <v>9</v>
      </c>
      <c r="S59" s="18">
        <v>2</v>
      </c>
      <c r="T59" s="17">
        <v>3</v>
      </c>
      <c r="U59" s="11">
        <v>12</v>
      </c>
      <c r="V59" s="12">
        <v>13</v>
      </c>
      <c r="W59" s="18">
        <v>2</v>
      </c>
      <c r="X59" s="10">
        <v>4</v>
      </c>
      <c r="Y59" s="11">
        <v>6</v>
      </c>
      <c r="Z59" s="12">
        <v>2</v>
      </c>
      <c r="AA59" s="18"/>
      <c r="AB59" s="17"/>
      <c r="AC59" s="11">
        <v>6</v>
      </c>
      <c r="AD59" s="12">
        <v>7</v>
      </c>
      <c r="AE59" s="18"/>
      <c r="AF59" s="17">
        <v>1</v>
      </c>
      <c r="AG59" s="11">
        <v>3</v>
      </c>
      <c r="AH59" s="12">
        <v>4</v>
      </c>
      <c r="AI59" s="18">
        <v>1</v>
      </c>
      <c r="AJ59" s="17">
        <v>1</v>
      </c>
      <c r="AK59" s="11">
        <v>4</v>
      </c>
      <c r="AL59" s="12">
        <v>12</v>
      </c>
      <c r="AM59" s="18"/>
      <c r="AN59" s="17"/>
      <c r="AO59" s="11">
        <v>10</v>
      </c>
      <c r="AP59" s="12">
        <v>7</v>
      </c>
      <c r="AQ59" s="18">
        <v>3</v>
      </c>
      <c r="AR59" s="17">
        <v>5</v>
      </c>
      <c r="AS59" s="11">
        <v>4</v>
      </c>
      <c r="AT59" s="12">
        <v>5</v>
      </c>
      <c r="AU59" s="18">
        <v>1</v>
      </c>
      <c r="AV59" s="17"/>
      <c r="AW59" s="11">
        <v>6</v>
      </c>
      <c r="AX59" s="12">
        <v>7</v>
      </c>
      <c r="AY59" s="18"/>
      <c r="AZ59" s="17">
        <v>1</v>
      </c>
      <c r="BA59" s="11">
        <v>8</v>
      </c>
      <c r="BB59" s="12">
        <v>9</v>
      </c>
      <c r="BC59" s="18"/>
      <c r="BD59" s="17">
        <v>1</v>
      </c>
    </row>
    <row r="60" spans="1:56" x14ac:dyDescent="0.25">
      <c r="A60" s="1" t="s">
        <v>58</v>
      </c>
      <c r="B60" s="1" t="s">
        <v>149</v>
      </c>
      <c r="C60" s="11">
        <f t="shared" si="2"/>
        <v>20</v>
      </c>
      <c r="D60" s="12">
        <f t="shared" si="2"/>
        <v>27</v>
      </c>
      <c r="E60" s="18">
        <f t="shared" si="2"/>
        <v>7</v>
      </c>
      <c r="F60" s="10">
        <f t="shared" si="2"/>
        <v>9</v>
      </c>
      <c r="G60" s="20">
        <f t="shared" si="1"/>
        <v>0</v>
      </c>
      <c r="H60" s="20">
        <v>2</v>
      </c>
      <c r="I60" s="11">
        <v>1</v>
      </c>
      <c r="J60" s="12">
        <v>1</v>
      </c>
      <c r="K60" s="18"/>
      <c r="L60" s="17">
        <v>1</v>
      </c>
      <c r="M60" s="11"/>
      <c r="N60" s="12"/>
      <c r="O60" s="18">
        <v>1</v>
      </c>
      <c r="P60" s="17"/>
      <c r="Q60" s="11"/>
      <c r="R60" s="12"/>
      <c r="S60" s="18"/>
      <c r="T60" s="17">
        <v>1</v>
      </c>
      <c r="U60" s="11">
        <v>1</v>
      </c>
      <c r="V60" s="12">
        <v>1</v>
      </c>
      <c r="W60" s="18"/>
      <c r="X60" s="10"/>
      <c r="Y60" s="11">
        <v>2</v>
      </c>
      <c r="Z60" s="12">
        <v>2</v>
      </c>
      <c r="AA60" s="18">
        <v>1</v>
      </c>
      <c r="AB60" s="17"/>
      <c r="AC60" s="11"/>
      <c r="AD60" s="12">
        <v>2</v>
      </c>
      <c r="AE60" s="18"/>
      <c r="AF60" s="17">
        <v>1</v>
      </c>
      <c r="AG60" s="11">
        <v>4</v>
      </c>
      <c r="AH60" s="12">
        <v>7</v>
      </c>
      <c r="AI60" s="18">
        <v>4</v>
      </c>
      <c r="AJ60" s="17">
        <v>2</v>
      </c>
      <c r="AK60" s="11">
        <v>1</v>
      </c>
      <c r="AL60" s="12"/>
      <c r="AM60" s="18"/>
      <c r="AN60" s="17">
        <v>1</v>
      </c>
      <c r="AO60" s="11">
        <v>1</v>
      </c>
      <c r="AP60" s="12">
        <v>3</v>
      </c>
      <c r="AQ60" s="18"/>
      <c r="AR60" s="17"/>
      <c r="AS60" s="11">
        <v>4</v>
      </c>
      <c r="AT60" s="12">
        <v>2</v>
      </c>
      <c r="AU60" s="18">
        <v>1</v>
      </c>
      <c r="AV60" s="17"/>
      <c r="AW60" s="11"/>
      <c r="AX60" s="12"/>
      <c r="AY60" s="18"/>
      <c r="AZ60" s="17"/>
      <c r="BA60" s="11">
        <v>6</v>
      </c>
      <c r="BB60" s="12">
        <v>9</v>
      </c>
      <c r="BC60" s="18"/>
      <c r="BD60" s="17">
        <v>3</v>
      </c>
    </row>
    <row r="61" spans="1:56" x14ac:dyDescent="0.25">
      <c r="A61" s="1" t="s">
        <v>59</v>
      </c>
      <c r="B61" s="1" t="s">
        <v>150</v>
      </c>
      <c r="C61" s="11">
        <f t="shared" si="2"/>
        <v>23</v>
      </c>
      <c r="D61" s="12">
        <f t="shared" si="2"/>
        <v>26</v>
      </c>
      <c r="E61" s="18">
        <f t="shared" si="2"/>
        <v>5</v>
      </c>
      <c r="F61" s="10">
        <f t="shared" si="2"/>
        <v>3</v>
      </c>
      <c r="G61" s="20">
        <f t="shared" si="1"/>
        <v>0</v>
      </c>
      <c r="H61" s="20">
        <v>0</v>
      </c>
      <c r="I61" s="11">
        <v>9</v>
      </c>
      <c r="J61" s="21">
        <v>12</v>
      </c>
      <c r="K61" s="18">
        <v>2</v>
      </c>
      <c r="L61" s="17"/>
      <c r="M61" s="11"/>
      <c r="N61" s="12">
        <v>1</v>
      </c>
      <c r="O61" s="18"/>
      <c r="P61" s="17">
        <v>1</v>
      </c>
      <c r="Q61" s="11">
        <v>1</v>
      </c>
      <c r="R61" s="12"/>
      <c r="S61" s="18"/>
      <c r="T61" s="17">
        <v>2</v>
      </c>
      <c r="U61" s="11">
        <v>3</v>
      </c>
      <c r="V61" s="12">
        <v>3</v>
      </c>
      <c r="W61" s="18">
        <v>1</v>
      </c>
      <c r="X61" s="10"/>
      <c r="Y61" s="11"/>
      <c r="Z61" s="12"/>
      <c r="AA61" s="18"/>
      <c r="AB61" s="17"/>
      <c r="AC61" s="11"/>
      <c r="AD61" s="12"/>
      <c r="AE61" s="18"/>
      <c r="AF61" s="17"/>
      <c r="AG61" s="11">
        <v>1</v>
      </c>
      <c r="AH61" s="12">
        <v>2</v>
      </c>
      <c r="AI61" s="18"/>
      <c r="AJ61" s="17"/>
      <c r="AK61" s="11">
        <v>2</v>
      </c>
      <c r="AL61" s="12">
        <v>1</v>
      </c>
      <c r="AM61" s="18"/>
      <c r="AN61" s="17"/>
      <c r="AO61" s="11"/>
      <c r="AP61" s="12"/>
      <c r="AQ61" s="18"/>
      <c r="AR61" s="17"/>
      <c r="AS61" s="11">
        <v>1</v>
      </c>
      <c r="AT61" s="12"/>
      <c r="AU61" s="18">
        <v>1</v>
      </c>
      <c r="AV61" s="17"/>
      <c r="AW61" s="11">
        <v>3</v>
      </c>
      <c r="AX61" s="12">
        <v>4</v>
      </c>
      <c r="AY61" s="18">
        <v>1</v>
      </c>
      <c r="AZ61" s="17"/>
      <c r="BA61" s="11">
        <v>3</v>
      </c>
      <c r="BB61" s="12">
        <v>3</v>
      </c>
      <c r="BC61" s="18"/>
      <c r="BD61" s="17"/>
    </row>
    <row r="62" spans="1:56" x14ac:dyDescent="0.25">
      <c r="A62" s="1" t="s">
        <v>60</v>
      </c>
      <c r="B62" s="1" t="s">
        <v>151</v>
      </c>
      <c r="C62" s="11">
        <f t="shared" si="2"/>
        <v>32</v>
      </c>
      <c r="D62" s="12">
        <f t="shared" si="2"/>
        <v>41</v>
      </c>
      <c r="E62" s="18">
        <f t="shared" si="2"/>
        <v>4</v>
      </c>
      <c r="F62" s="10">
        <f t="shared" si="2"/>
        <v>7</v>
      </c>
      <c r="G62" s="20">
        <f t="shared" si="1"/>
        <v>2</v>
      </c>
      <c r="H62" s="20">
        <v>0</v>
      </c>
      <c r="I62" s="11">
        <v>2</v>
      </c>
      <c r="J62" s="21">
        <v>3</v>
      </c>
      <c r="K62" s="18"/>
      <c r="L62" s="17"/>
      <c r="M62" s="11"/>
      <c r="N62" s="12"/>
      <c r="O62" s="18"/>
      <c r="P62" s="17"/>
      <c r="Q62" s="11">
        <v>3</v>
      </c>
      <c r="R62" s="12">
        <v>3</v>
      </c>
      <c r="S62" s="18">
        <v>1</v>
      </c>
      <c r="T62" s="17">
        <v>1</v>
      </c>
      <c r="U62" s="11">
        <v>6</v>
      </c>
      <c r="V62" s="12">
        <v>9</v>
      </c>
      <c r="W62" s="18"/>
      <c r="X62" s="10">
        <v>1</v>
      </c>
      <c r="Y62" s="11"/>
      <c r="Z62" s="12">
        <v>1</v>
      </c>
      <c r="AA62" s="18">
        <v>1</v>
      </c>
      <c r="AB62" s="17">
        <v>3</v>
      </c>
      <c r="AC62" s="11">
        <v>1</v>
      </c>
      <c r="AD62" s="12">
        <v>1</v>
      </c>
      <c r="AE62" s="18">
        <v>1</v>
      </c>
      <c r="AF62" s="17"/>
      <c r="AG62" s="11">
        <v>1</v>
      </c>
      <c r="AH62" s="12">
        <v>1</v>
      </c>
      <c r="AI62" s="18"/>
      <c r="AJ62" s="17"/>
      <c r="AK62" s="11"/>
      <c r="AL62" s="12"/>
      <c r="AM62" s="18">
        <v>1</v>
      </c>
      <c r="AN62" s="17"/>
      <c r="AO62" s="33">
        <v>5</v>
      </c>
      <c r="AP62" s="12">
        <v>5</v>
      </c>
      <c r="AQ62" s="18"/>
      <c r="AR62" s="17"/>
      <c r="AS62" s="11">
        <v>3</v>
      </c>
      <c r="AT62" s="12">
        <v>3</v>
      </c>
      <c r="AU62" s="18"/>
      <c r="AV62" s="17"/>
      <c r="AW62" s="11">
        <v>5</v>
      </c>
      <c r="AX62" s="12">
        <v>6</v>
      </c>
      <c r="AY62" s="18"/>
      <c r="AZ62" s="17">
        <v>1</v>
      </c>
      <c r="BA62" s="11">
        <v>6</v>
      </c>
      <c r="BB62" s="12">
        <v>9</v>
      </c>
      <c r="BC62" s="18"/>
      <c r="BD62" s="17">
        <v>1</v>
      </c>
    </row>
    <row r="63" spans="1:56" x14ac:dyDescent="0.25">
      <c r="A63" s="1" t="s">
        <v>61</v>
      </c>
      <c r="B63" s="1" t="s">
        <v>152</v>
      </c>
      <c r="C63" s="11">
        <f t="shared" si="2"/>
        <v>28</v>
      </c>
      <c r="D63" s="12">
        <f t="shared" si="2"/>
        <v>34</v>
      </c>
      <c r="E63" s="18">
        <f t="shared" si="2"/>
        <v>4</v>
      </c>
      <c r="F63" s="10">
        <f t="shared" si="2"/>
        <v>6</v>
      </c>
      <c r="G63" s="20">
        <f t="shared" si="1"/>
        <v>0</v>
      </c>
      <c r="H63" s="20">
        <v>0</v>
      </c>
      <c r="I63" s="11">
        <v>1</v>
      </c>
      <c r="J63" s="12">
        <v>5</v>
      </c>
      <c r="K63" s="18"/>
      <c r="L63" s="17">
        <v>4</v>
      </c>
      <c r="M63" s="11"/>
      <c r="N63" s="12">
        <v>1</v>
      </c>
      <c r="O63" s="18"/>
      <c r="P63" s="17"/>
      <c r="Q63" s="11">
        <v>4</v>
      </c>
      <c r="R63" s="12">
        <v>3</v>
      </c>
      <c r="S63" s="18">
        <v>1</v>
      </c>
      <c r="T63" s="17"/>
      <c r="U63" s="11">
        <v>2</v>
      </c>
      <c r="V63" s="12">
        <v>2</v>
      </c>
      <c r="W63" s="18">
        <v>1</v>
      </c>
      <c r="X63" s="10"/>
      <c r="Y63" s="11">
        <v>2</v>
      </c>
      <c r="Z63" s="12">
        <v>3</v>
      </c>
      <c r="AA63" s="18">
        <v>1</v>
      </c>
      <c r="AB63" s="17"/>
      <c r="AC63" s="11">
        <v>4</v>
      </c>
      <c r="AD63" s="12">
        <v>3</v>
      </c>
      <c r="AE63" s="18"/>
      <c r="AF63" s="17"/>
      <c r="AG63" s="11">
        <v>2</v>
      </c>
      <c r="AH63" s="12">
        <v>2</v>
      </c>
      <c r="AI63" s="18">
        <v>1</v>
      </c>
      <c r="AJ63" s="17"/>
      <c r="AK63" s="11">
        <v>1</v>
      </c>
      <c r="AL63" s="12">
        <v>1</v>
      </c>
      <c r="AM63" s="18"/>
      <c r="AN63" s="17"/>
      <c r="AO63" s="11">
        <v>2</v>
      </c>
      <c r="AP63" s="12">
        <v>3</v>
      </c>
      <c r="AQ63" s="18"/>
      <c r="AR63" s="17"/>
      <c r="AS63" s="11">
        <v>4</v>
      </c>
      <c r="AT63" s="12">
        <v>4</v>
      </c>
      <c r="AU63" s="18"/>
      <c r="AV63" s="17">
        <v>1</v>
      </c>
      <c r="AW63" s="11"/>
      <c r="AX63" s="12">
        <v>7</v>
      </c>
      <c r="AY63" s="18"/>
      <c r="AZ63" s="17"/>
      <c r="BA63" s="11">
        <v>6</v>
      </c>
      <c r="BB63" s="12"/>
      <c r="BC63" s="18"/>
      <c r="BD63" s="17">
        <v>1</v>
      </c>
    </row>
    <row r="64" spans="1:56" x14ac:dyDescent="0.25">
      <c r="A64" s="1" t="s">
        <v>62</v>
      </c>
      <c r="B64" s="1" t="s">
        <v>153</v>
      </c>
      <c r="C64" s="11">
        <f t="shared" si="2"/>
        <v>7</v>
      </c>
      <c r="D64" s="12">
        <f t="shared" si="2"/>
        <v>7</v>
      </c>
      <c r="E64" s="18">
        <f t="shared" si="2"/>
        <v>4</v>
      </c>
      <c r="F64" s="10">
        <f t="shared" si="2"/>
        <v>0</v>
      </c>
      <c r="G64" s="20">
        <f t="shared" si="1"/>
        <v>0</v>
      </c>
      <c r="H64" s="20">
        <v>0</v>
      </c>
      <c r="I64" s="11"/>
      <c r="J64" s="12"/>
      <c r="K64" s="18">
        <v>1</v>
      </c>
      <c r="L64" s="17"/>
      <c r="M64" s="11"/>
      <c r="N64" s="12">
        <v>1</v>
      </c>
      <c r="O64" s="18">
        <v>1</v>
      </c>
      <c r="P64" s="17"/>
      <c r="Q64" s="11">
        <v>1</v>
      </c>
      <c r="R64" s="12">
        <v>4</v>
      </c>
      <c r="S64" s="18">
        <v>1</v>
      </c>
      <c r="T64" s="17"/>
      <c r="U64" s="11">
        <v>5</v>
      </c>
      <c r="V64" s="12">
        <v>1</v>
      </c>
      <c r="W64" s="18"/>
      <c r="X64" s="10"/>
      <c r="Y64" s="11"/>
      <c r="Z64" s="12"/>
      <c r="AA64" s="18"/>
      <c r="AB64" s="17"/>
      <c r="AC64" s="11"/>
      <c r="AD64" s="12"/>
      <c r="AE64" s="18">
        <v>1</v>
      </c>
      <c r="AF64" s="17"/>
      <c r="AG64" s="11"/>
      <c r="AH64" s="12"/>
      <c r="AI64" s="18"/>
      <c r="AJ64" s="17"/>
      <c r="AK64" s="11"/>
      <c r="AL64" s="12"/>
      <c r="AM64" s="18"/>
      <c r="AN64" s="17"/>
      <c r="AO64" s="11">
        <v>1</v>
      </c>
      <c r="AP64" s="12">
        <v>1</v>
      </c>
      <c r="AQ64" s="18"/>
      <c r="AR64" s="17"/>
      <c r="AS64" s="11"/>
      <c r="AT64" s="12"/>
      <c r="AU64" s="18"/>
      <c r="AV64" s="17"/>
      <c r="AW64" s="11"/>
      <c r="AX64" s="12"/>
      <c r="AY64" s="18"/>
      <c r="AZ64" s="17"/>
      <c r="BA64" s="11"/>
      <c r="BB64" s="12"/>
      <c r="BC64" s="18"/>
      <c r="BD64" s="17"/>
    </row>
    <row r="65" spans="1:57" x14ac:dyDescent="0.25">
      <c r="A65" s="1" t="s">
        <v>63</v>
      </c>
      <c r="B65" s="1" t="s">
        <v>154</v>
      </c>
      <c r="C65" s="11">
        <f t="shared" si="2"/>
        <v>12</v>
      </c>
      <c r="D65" s="12">
        <f t="shared" si="2"/>
        <v>13</v>
      </c>
      <c r="E65" s="18">
        <f t="shared" si="2"/>
        <v>4</v>
      </c>
      <c r="F65" s="10">
        <f t="shared" si="2"/>
        <v>0</v>
      </c>
      <c r="G65" s="20">
        <f t="shared" si="1"/>
        <v>1</v>
      </c>
      <c r="H65" s="20">
        <v>0</v>
      </c>
      <c r="I65" s="11"/>
      <c r="J65" s="12"/>
      <c r="K65" s="18">
        <v>2</v>
      </c>
      <c r="L65" s="17"/>
      <c r="M65" s="11"/>
      <c r="N65" s="12">
        <v>1</v>
      </c>
      <c r="O65" s="18">
        <v>1</v>
      </c>
      <c r="P65" s="17"/>
      <c r="Q65" s="24">
        <v>2</v>
      </c>
      <c r="R65" s="12">
        <v>1</v>
      </c>
      <c r="S65" s="18"/>
      <c r="T65" s="17"/>
      <c r="U65" s="11">
        <v>1</v>
      </c>
      <c r="V65" s="12">
        <v>1</v>
      </c>
      <c r="W65" s="18">
        <v>1</v>
      </c>
      <c r="X65" s="10"/>
      <c r="Y65" s="11">
        <v>2</v>
      </c>
      <c r="Z65" s="12">
        <v>2</v>
      </c>
      <c r="AA65" s="18"/>
      <c r="AB65" s="17"/>
      <c r="AC65" s="11"/>
      <c r="AD65" s="12"/>
      <c r="AE65" s="18"/>
      <c r="AF65" s="17"/>
      <c r="AG65" s="11"/>
      <c r="AH65" s="12"/>
      <c r="AI65" s="18"/>
      <c r="AJ65" s="17"/>
      <c r="AK65" s="11"/>
      <c r="AL65" s="12"/>
      <c r="AM65" s="18"/>
      <c r="AN65" s="17"/>
      <c r="AO65" s="11">
        <v>6</v>
      </c>
      <c r="AP65" s="12">
        <v>7</v>
      </c>
      <c r="AQ65" s="18"/>
      <c r="AR65" s="17"/>
      <c r="AS65" s="11"/>
      <c r="AT65" s="12"/>
      <c r="AU65" s="18"/>
      <c r="AV65" s="17"/>
      <c r="AW65" s="11">
        <v>1</v>
      </c>
      <c r="AX65" s="12">
        <v>1</v>
      </c>
      <c r="AY65" s="18"/>
      <c r="AZ65" s="17"/>
      <c r="BA65" s="11"/>
      <c r="BB65" s="12"/>
      <c r="BC65" s="18"/>
      <c r="BD65" s="17"/>
    </row>
    <row r="66" spans="1:57" x14ac:dyDescent="0.25">
      <c r="A66" s="1" t="s">
        <v>64</v>
      </c>
      <c r="B66" s="1" t="s">
        <v>155</v>
      </c>
      <c r="C66" s="11">
        <f t="shared" si="2"/>
        <v>48</v>
      </c>
      <c r="D66" s="12">
        <f t="shared" si="2"/>
        <v>61</v>
      </c>
      <c r="E66" s="18">
        <f t="shared" si="2"/>
        <v>18</v>
      </c>
      <c r="F66" s="10">
        <f t="shared" si="2"/>
        <v>12</v>
      </c>
      <c r="G66" s="20">
        <f t="shared" si="1"/>
        <v>1</v>
      </c>
      <c r="H66" s="20">
        <v>0</v>
      </c>
      <c r="I66" s="11">
        <v>3</v>
      </c>
      <c r="J66" s="12">
        <v>5</v>
      </c>
      <c r="K66" s="18">
        <v>2</v>
      </c>
      <c r="L66" s="17"/>
      <c r="M66" s="11">
        <v>3</v>
      </c>
      <c r="N66" s="12">
        <v>6</v>
      </c>
      <c r="O66" s="18">
        <v>2</v>
      </c>
      <c r="P66" s="17"/>
      <c r="Q66" s="11">
        <v>3</v>
      </c>
      <c r="R66" s="12">
        <v>2</v>
      </c>
      <c r="S66" s="18">
        <v>1</v>
      </c>
      <c r="T66" s="17">
        <v>2</v>
      </c>
      <c r="U66" s="11">
        <v>4</v>
      </c>
      <c r="V66" s="12">
        <v>4</v>
      </c>
      <c r="W66" s="18">
        <v>5</v>
      </c>
      <c r="X66" s="10">
        <v>2</v>
      </c>
      <c r="Y66" s="11">
        <v>4</v>
      </c>
      <c r="Z66" s="12">
        <v>6</v>
      </c>
      <c r="AA66" s="18">
        <v>2</v>
      </c>
      <c r="AB66" s="17"/>
      <c r="AC66" s="11">
        <v>9</v>
      </c>
      <c r="AD66" s="12">
        <v>10</v>
      </c>
      <c r="AE66" s="18"/>
      <c r="AF66" s="17">
        <v>3</v>
      </c>
      <c r="AG66" s="11">
        <v>3</v>
      </c>
      <c r="AH66" s="12">
        <v>5</v>
      </c>
      <c r="AI66" s="18">
        <v>2</v>
      </c>
      <c r="AJ66" s="17"/>
      <c r="AK66" s="11">
        <v>8</v>
      </c>
      <c r="AL66" s="12">
        <v>7</v>
      </c>
      <c r="AM66" s="18"/>
      <c r="AN66" s="17">
        <v>1</v>
      </c>
      <c r="AO66" s="17">
        <v>1</v>
      </c>
      <c r="AP66" s="12">
        <v>2</v>
      </c>
      <c r="AQ66" s="18">
        <v>1</v>
      </c>
      <c r="AR66" s="17"/>
      <c r="AS66" s="11">
        <v>7</v>
      </c>
      <c r="AT66" s="12">
        <v>10</v>
      </c>
      <c r="AU66" s="18">
        <v>1</v>
      </c>
      <c r="AV66" s="17">
        <v>2</v>
      </c>
      <c r="AW66" s="11">
        <v>1</v>
      </c>
      <c r="AX66" s="12">
        <v>1</v>
      </c>
      <c r="AY66" s="18"/>
      <c r="AZ66" s="17">
        <v>1</v>
      </c>
      <c r="BA66" s="11">
        <v>2</v>
      </c>
      <c r="BB66" s="12">
        <v>3</v>
      </c>
      <c r="BC66" s="18">
        <v>2</v>
      </c>
      <c r="BD66" s="17">
        <v>1</v>
      </c>
    </row>
    <row r="67" spans="1:57" x14ac:dyDescent="0.25">
      <c r="A67" s="1" t="s">
        <v>65</v>
      </c>
      <c r="B67" s="1" t="s">
        <v>156</v>
      </c>
      <c r="C67" s="11">
        <f t="shared" si="2"/>
        <v>23</v>
      </c>
      <c r="D67" s="12">
        <f t="shared" si="2"/>
        <v>26</v>
      </c>
      <c r="E67" s="18">
        <f t="shared" si="2"/>
        <v>6</v>
      </c>
      <c r="F67" s="10">
        <f t="shared" si="2"/>
        <v>4</v>
      </c>
      <c r="G67" s="20">
        <f t="shared" si="1"/>
        <v>0</v>
      </c>
      <c r="H67" s="20">
        <v>1</v>
      </c>
      <c r="I67" s="11">
        <v>2</v>
      </c>
      <c r="J67" s="12">
        <v>3</v>
      </c>
      <c r="K67" s="18">
        <v>2</v>
      </c>
      <c r="L67" s="17"/>
      <c r="M67" s="11">
        <v>2</v>
      </c>
      <c r="N67" s="12">
        <v>1</v>
      </c>
      <c r="O67" s="18"/>
      <c r="P67" s="17"/>
      <c r="Q67" s="11">
        <v>2</v>
      </c>
      <c r="R67" s="12">
        <v>1</v>
      </c>
      <c r="S67" s="18"/>
      <c r="T67" s="17"/>
      <c r="U67" s="11">
        <v>2</v>
      </c>
      <c r="V67" s="12">
        <v>3</v>
      </c>
      <c r="W67" s="18"/>
      <c r="X67" s="10"/>
      <c r="Y67" s="11"/>
      <c r="Z67" s="12">
        <v>1</v>
      </c>
      <c r="AA67" s="18"/>
      <c r="AB67" s="17">
        <v>1</v>
      </c>
      <c r="AC67" s="17">
        <v>4</v>
      </c>
      <c r="AD67" s="12">
        <v>4</v>
      </c>
      <c r="AE67" s="18">
        <v>2</v>
      </c>
      <c r="AF67" s="17">
        <v>1</v>
      </c>
      <c r="AG67" s="11">
        <v>2</v>
      </c>
      <c r="AH67" s="12">
        <v>2</v>
      </c>
      <c r="AI67" s="18">
        <v>2</v>
      </c>
      <c r="AJ67" s="17"/>
      <c r="AK67" s="11">
        <v>1</v>
      </c>
      <c r="AL67" s="12">
        <v>1</v>
      </c>
      <c r="AM67" s="18"/>
      <c r="AN67" s="17"/>
      <c r="AO67" s="11">
        <v>2</v>
      </c>
      <c r="AP67" s="12">
        <v>2</v>
      </c>
      <c r="AQ67" s="18"/>
      <c r="AR67" s="17"/>
      <c r="AS67" s="11">
        <v>3</v>
      </c>
      <c r="AT67" s="12">
        <v>4</v>
      </c>
      <c r="AU67" s="18"/>
      <c r="AV67" s="17">
        <v>1</v>
      </c>
      <c r="AW67" s="11">
        <v>2</v>
      </c>
      <c r="AX67" s="12">
        <v>2</v>
      </c>
      <c r="AY67" s="18"/>
      <c r="AZ67" s="17"/>
      <c r="BA67" s="11">
        <v>1</v>
      </c>
      <c r="BB67" s="12">
        <v>2</v>
      </c>
      <c r="BC67" s="18"/>
      <c r="BD67" s="17">
        <v>1</v>
      </c>
    </row>
    <row r="68" spans="1:57" x14ac:dyDescent="0.25">
      <c r="A68" s="1" t="s">
        <v>66</v>
      </c>
      <c r="B68" s="1" t="s">
        <v>157</v>
      </c>
      <c r="C68" s="11">
        <f t="shared" si="2"/>
        <v>4</v>
      </c>
      <c r="D68" s="12">
        <f t="shared" si="2"/>
        <v>8</v>
      </c>
      <c r="E68" s="18">
        <f t="shared" si="2"/>
        <v>0</v>
      </c>
      <c r="F68" s="10">
        <f t="shared" si="2"/>
        <v>4</v>
      </c>
      <c r="G68" s="20">
        <f t="shared" si="1"/>
        <v>0</v>
      </c>
      <c r="H68" s="20">
        <v>0</v>
      </c>
      <c r="I68" s="11"/>
      <c r="J68" s="12"/>
      <c r="K68" s="18"/>
      <c r="L68" s="17"/>
      <c r="M68" s="11"/>
      <c r="N68" s="12"/>
      <c r="O68" s="18"/>
      <c r="P68" s="17"/>
      <c r="Q68" s="11"/>
      <c r="R68" s="12">
        <v>2</v>
      </c>
      <c r="S68" s="18"/>
      <c r="T68" s="17">
        <v>2</v>
      </c>
      <c r="U68" s="11">
        <v>1</v>
      </c>
      <c r="V68" s="12">
        <v>1</v>
      </c>
      <c r="W68" s="18"/>
      <c r="X68" s="10"/>
      <c r="Y68" s="11">
        <v>1</v>
      </c>
      <c r="Z68" s="12">
        <v>1</v>
      </c>
      <c r="AA68" s="18"/>
      <c r="AB68" s="17"/>
      <c r="AC68" s="11"/>
      <c r="AD68" s="12"/>
      <c r="AE68" s="18"/>
      <c r="AF68" s="17"/>
      <c r="AG68" s="11">
        <v>1</v>
      </c>
      <c r="AH68" s="12">
        <v>3</v>
      </c>
      <c r="AI68" s="18"/>
      <c r="AJ68" s="17"/>
      <c r="AK68" s="11">
        <v>1</v>
      </c>
      <c r="AL68" s="12">
        <v>1</v>
      </c>
      <c r="AM68" s="18"/>
      <c r="AN68" s="17">
        <v>2</v>
      </c>
      <c r="AO68" s="11"/>
      <c r="AP68" s="12"/>
      <c r="AQ68" s="18"/>
      <c r="AR68" s="17"/>
      <c r="AS68" s="11"/>
      <c r="AT68" s="12"/>
      <c r="AU68" s="18"/>
      <c r="AV68" s="17"/>
      <c r="AW68" s="11"/>
      <c r="AX68" s="12"/>
      <c r="AY68" s="18"/>
      <c r="AZ68" s="17"/>
      <c r="BA68" s="11"/>
      <c r="BB68" s="12"/>
      <c r="BC68" s="18"/>
      <c r="BD68" s="17"/>
    </row>
    <row r="69" spans="1:57" x14ac:dyDescent="0.25">
      <c r="A69" s="1" t="s">
        <v>67</v>
      </c>
      <c r="B69" s="1" t="s">
        <v>158</v>
      </c>
      <c r="C69" s="11">
        <f t="shared" ref="C69:F96" si="3">SUM(I69,M69,Q69,U69,Y69,AC69,AG69,AK69,AO69,AS69,AW69,BA69)</f>
        <v>86</v>
      </c>
      <c r="D69" s="12">
        <f t="shared" si="3"/>
        <v>90</v>
      </c>
      <c r="E69" s="18">
        <f t="shared" si="3"/>
        <v>19</v>
      </c>
      <c r="F69" s="10">
        <f t="shared" si="3"/>
        <v>13</v>
      </c>
      <c r="G69" s="20">
        <f t="shared" si="1"/>
        <v>1</v>
      </c>
      <c r="H69" s="20">
        <v>10</v>
      </c>
      <c r="I69" s="11">
        <v>16</v>
      </c>
      <c r="J69" s="17">
        <v>9</v>
      </c>
      <c r="K69" s="18">
        <v>4</v>
      </c>
      <c r="L69" s="17">
        <v>3</v>
      </c>
      <c r="M69" s="11">
        <v>1</v>
      </c>
      <c r="N69" s="12">
        <v>3</v>
      </c>
      <c r="O69" s="18">
        <v>1</v>
      </c>
      <c r="P69" s="17"/>
      <c r="Q69" s="11">
        <v>2</v>
      </c>
      <c r="R69" s="12"/>
      <c r="S69" s="18">
        <v>2</v>
      </c>
      <c r="T69" s="17"/>
      <c r="U69" s="11">
        <v>1</v>
      </c>
      <c r="V69" s="12">
        <v>2</v>
      </c>
      <c r="W69" s="18">
        <v>3</v>
      </c>
      <c r="X69" s="10"/>
      <c r="Y69" s="11">
        <v>13</v>
      </c>
      <c r="Z69" s="12">
        <v>14</v>
      </c>
      <c r="AA69" s="18">
        <v>5</v>
      </c>
      <c r="AB69" s="17">
        <v>1</v>
      </c>
      <c r="AC69" s="11">
        <v>8</v>
      </c>
      <c r="AD69" s="12">
        <v>11</v>
      </c>
      <c r="AE69" s="18">
        <v>2</v>
      </c>
      <c r="AF69" s="17">
        <v>4</v>
      </c>
      <c r="AG69" s="11">
        <v>5</v>
      </c>
      <c r="AH69" s="12">
        <v>8</v>
      </c>
      <c r="AI69" s="18"/>
      <c r="AJ69" s="17">
        <v>2</v>
      </c>
      <c r="AK69" s="11">
        <v>6</v>
      </c>
      <c r="AL69" s="12">
        <v>6</v>
      </c>
      <c r="AM69" s="18">
        <v>2</v>
      </c>
      <c r="AN69" s="17">
        <v>1</v>
      </c>
      <c r="AO69" s="11">
        <v>9</v>
      </c>
      <c r="AP69" s="12">
        <v>10</v>
      </c>
      <c r="AQ69" s="18"/>
      <c r="AR69" s="17"/>
      <c r="AS69" s="11">
        <v>8</v>
      </c>
      <c r="AT69" s="12">
        <v>9</v>
      </c>
      <c r="AU69" s="18"/>
      <c r="AV69" s="33">
        <v>1</v>
      </c>
      <c r="AW69" s="11">
        <v>12</v>
      </c>
      <c r="AX69" s="12">
        <v>12</v>
      </c>
      <c r="AY69" s="18"/>
      <c r="AZ69" s="17">
        <v>1</v>
      </c>
      <c r="BA69" s="11">
        <v>5</v>
      </c>
      <c r="BB69" s="12">
        <v>6</v>
      </c>
      <c r="BC69" s="18"/>
      <c r="BD69" s="17"/>
    </row>
    <row r="70" spans="1:57" x14ac:dyDescent="0.25">
      <c r="A70" s="1" t="s">
        <v>68</v>
      </c>
      <c r="B70" s="1" t="s">
        <v>159</v>
      </c>
      <c r="C70" s="11">
        <f t="shared" si="3"/>
        <v>11</v>
      </c>
      <c r="D70" s="12">
        <f t="shared" si="3"/>
        <v>21</v>
      </c>
      <c r="E70" s="18">
        <f t="shared" si="3"/>
        <v>0</v>
      </c>
      <c r="F70" s="10">
        <f t="shared" si="3"/>
        <v>8</v>
      </c>
      <c r="G70" s="20">
        <f t="shared" ref="G70:G96" si="4">D70-C70-F70+H70</f>
        <v>3</v>
      </c>
      <c r="H70" s="20">
        <v>1</v>
      </c>
      <c r="I70" s="11">
        <v>1</v>
      </c>
      <c r="J70" s="12">
        <v>6</v>
      </c>
      <c r="K70" s="18"/>
      <c r="L70" s="17"/>
      <c r="M70" s="11">
        <v>3</v>
      </c>
      <c r="N70" s="12"/>
      <c r="O70" s="18"/>
      <c r="P70" s="17"/>
      <c r="Q70" s="11">
        <v>1</v>
      </c>
      <c r="R70" s="12">
        <v>1</v>
      </c>
      <c r="S70" s="18"/>
      <c r="T70" s="17">
        <v>3</v>
      </c>
      <c r="U70" s="11"/>
      <c r="V70" s="12"/>
      <c r="W70" s="18"/>
      <c r="X70" s="10"/>
      <c r="Y70" s="11"/>
      <c r="Z70" s="12"/>
      <c r="AA70" s="18"/>
      <c r="AB70" s="17"/>
      <c r="AC70" s="11"/>
      <c r="AD70" s="12"/>
      <c r="AE70" s="18"/>
      <c r="AF70" s="17"/>
      <c r="AG70" s="11"/>
      <c r="AH70" s="12">
        <v>1</v>
      </c>
      <c r="AI70" s="18"/>
      <c r="AJ70" s="17"/>
      <c r="AK70" s="11">
        <v>1</v>
      </c>
      <c r="AL70" s="12">
        <v>3</v>
      </c>
      <c r="AM70" s="18"/>
      <c r="AN70" s="17">
        <v>3</v>
      </c>
      <c r="AO70" s="11"/>
      <c r="AP70" s="12"/>
      <c r="AQ70" s="18"/>
      <c r="AR70" s="17"/>
      <c r="AS70" s="11">
        <v>1</v>
      </c>
      <c r="AT70" s="12">
        <v>1</v>
      </c>
      <c r="AU70" s="18"/>
      <c r="AV70" s="17"/>
      <c r="AW70" s="11">
        <v>2</v>
      </c>
      <c r="AX70" s="12">
        <v>2</v>
      </c>
      <c r="AY70" s="18"/>
      <c r="AZ70" s="17"/>
      <c r="BA70" s="11">
        <v>2</v>
      </c>
      <c r="BB70" s="12">
        <v>7</v>
      </c>
      <c r="BC70" s="18"/>
      <c r="BD70" s="17">
        <v>2</v>
      </c>
    </row>
    <row r="71" spans="1:57" x14ac:dyDescent="0.25">
      <c r="A71" s="1" t="s">
        <v>69</v>
      </c>
      <c r="B71" s="1" t="s">
        <v>160</v>
      </c>
      <c r="C71" s="9">
        <f>SUM(I71,M71,Q71,U71,Y71,AC71,AG71,AK71,AO71,AS71,AW71,BA71)</f>
        <v>15</v>
      </c>
      <c r="D71" s="12">
        <f t="shared" si="3"/>
        <v>14</v>
      </c>
      <c r="E71" s="18">
        <f t="shared" si="3"/>
        <v>0</v>
      </c>
      <c r="F71" s="10">
        <f t="shared" si="3"/>
        <v>1</v>
      </c>
      <c r="G71" s="20">
        <f t="shared" si="4"/>
        <v>0</v>
      </c>
      <c r="H71" s="20">
        <v>2</v>
      </c>
      <c r="I71" s="11">
        <v>3</v>
      </c>
      <c r="J71" s="33">
        <v>1</v>
      </c>
      <c r="K71" s="18"/>
      <c r="L71" s="17"/>
      <c r="M71" s="11">
        <v>1</v>
      </c>
      <c r="N71" s="12">
        <v>1</v>
      </c>
      <c r="O71" s="18"/>
      <c r="P71" s="17"/>
      <c r="Q71" s="11">
        <v>2</v>
      </c>
      <c r="R71" s="12">
        <v>2</v>
      </c>
      <c r="S71" s="18"/>
      <c r="T71" s="17"/>
      <c r="U71" s="11"/>
      <c r="V71" s="12"/>
      <c r="W71" s="18"/>
      <c r="X71" s="10"/>
      <c r="Y71" s="11">
        <v>2</v>
      </c>
      <c r="Z71" s="12">
        <v>2</v>
      </c>
      <c r="AA71" s="18"/>
      <c r="AB71" s="17"/>
      <c r="AC71" s="11">
        <v>2</v>
      </c>
      <c r="AD71" s="12">
        <v>2</v>
      </c>
      <c r="AE71" s="18"/>
      <c r="AF71" s="17"/>
      <c r="AG71" s="11">
        <v>3</v>
      </c>
      <c r="AH71" s="12">
        <v>3</v>
      </c>
      <c r="AI71" s="18"/>
      <c r="AJ71" s="17"/>
      <c r="AK71" s="17"/>
      <c r="AL71" s="12"/>
      <c r="AM71" s="18"/>
      <c r="AN71" s="17"/>
      <c r="AO71" s="17"/>
      <c r="AP71" s="12"/>
      <c r="AQ71" s="18"/>
      <c r="AR71" s="17"/>
      <c r="AS71" s="11"/>
      <c r="AT71" s="12"/>
      <c r="AU71" s="18"/>
      <c r="AV71" s="17"/>
      <c r="AW71" s="11">
        <v>1</v>
      </c>
      <c r="AX71" s="12">
        <v>2</v>
      </c>
      <c r="AY71" s="18"/>
      <c r="AZ71" s="17">
        <v>1</v>
      </c>
      <c r="BA71" s="11">
        <v>1</v>
      </c>
      <c r="BB71" s="12">
        <v>1</v>
      </c>
      <c r="BC71" s="18"/>
      <c r="BD71" s="17"/>
    </row>
    <row r="72" spans="1:57" x14ac:dyDescent="0.25">
      <c r="A72" s="1" t="s">
        <v>70</v>
      </c>
      <c r="B72" s="1" t="s">
        <v>161</v>
      </c>
      <c r="C72" s="11">
        <f t="shared" si="3"/>
        <v>3</v>
      </c>
      <c r="D72" s="12">
        <f t="shared" si="3"/>
        <v>8</v>
      </c>
      <c r="E72" s="18">
        <f t="shared" si="3"/>
        <v>0</v>
      </c>
      <c r="F72" s="10">
        <f t="shared" si="3"/>
        <v>6</v>
      </c>
      <c r="G72" s="20">
        <f t="shared" si="4"/>
        <v>0</v>
      </c>
      <c r="H72" s="20">
        <v>1</v>
      </c>
      <c r="I72" s="11">
        <v>1</v>
      </c>
      <c r="J72" s="12">
        <v>2</v>
      </c>
      <c r="K72" s="18"/>
      <c r="L72" s="17">
        <v>2</v>
      </c>
      <c r="M72" s="11"/>
      <c r="N72" s="12">
        <v>4</v>
      </c>
      <c r="O72" s="18"/>
      <c r="P72" s="17"/>
      <c r="Q72" s="11">
        <v>1</v>
      </c>
      <c r="R72" s="12"/>
      <c r="S72" s="18"/>
      <c r="T72" s="17">
        <v>3</v>
      </c>
      <c r="U72" s="11"/>
      <c r="V72" s="12"/>
      <c r="W72" s="18"/>
      <c r="X72" s="10"/>
      <c r="Y72" s="11"/>
      <c r="Z72" s="12"/>
      <c r="AA72" s="18"/>
      <c r="AB72" s="17"/>
      <c r="AC72" s="11"/>
      <c r="AD72" s="12"/>
      <c r="AE72" s="18"/>
      <c r="AF72" s="17"/>
      <c r="AG72" s="11">
        <v>1</v>
      </c>
      <c r="AH72" s="12">
        <v>2</v>
      </c>
      <c r="AI72" s="18"/>
      <c r="AJ72" s="17">
        <v>1</v>
      </c>
      <c r="AK72" s="11"/>
      <c r="AL72" s="12"/>
      <c r="AM72" s="18"/>
      <c r="AN72" s="17"/>
      <c r="AO72" s="11"/>
      <c r="AP72" s="12"/>
      <c r="AQ72" s="18"/>
      <c r="AR72" s="17"/>
      <c r="AS72" s="11"/>
      <c r="AT72" s="12"/>
      <c r="AU72" s="18"/>
      <c r="AV72" s="17"/>
      <c r="AW72" s="11"/>
      <c r="AX72" s="12"/>
      <c r="AY72" s="18"/>
      <c r="AZ72" s="17"/>
      <c r="BA72" s="11"/>
      <c r="BB72" s="12"/>
      <c r="BC72" s="18"/>
      <c r="BD72" s="17"/>
    </row>
    <row r="73" spans="1:57" x14ac:dyDescent="0.25">
      <c r="A73" s="1" t="s">
        <v>71</v>
      </c>
      <c r="B73" s="1" t="s">
        <v>162</v>
      </c>
      <c r="C73" s="11">
        <f t="shared" si="3"/>
        <v>16</v>
      </c>
      <c r="D73" s="12">
        <f t="shared" si="3"/>
        <v>21</v>
      </c>
      <c r="E73" s="18">
        <f t="shared" si="3"/>
        <v>0</v>
      </c>
      <c r="F73" s="10">
        <f t="shared" si="3"/>
        <v>6</v>
      </c>
      <c r="G73" s="20">
        <f t="shared" si="4"/>
        <v>0</v>
      </c>
      <c r="H73" s="20">
        <v>1</v>
      </c>
      <c r="I73" s="11">
        <v>1</v>
      </c>
      <c r="J73" s="12">
        <v>3</v>
      </c>
      <c r="K73" s="18"/>
      <c r="L73" s="17">
        <v>1</v>
      </c>
      <c r="M73" s="11"/>
      <c r="N73" s="12"/>
      <c r="O73" s="18"/>
      <c r="P73" s="17">
        <v>2</v>
      </c>
      <c r="Q73" s="11">
        <v>1</v>
      </c>
      <c r="R73" s="12">
        <v>1</v>
      </c>
      <c r="S73" s="18"/>
      <c r="T73" s="17"/>
      <c r="U73" s="11">
        <v>3</v>
      </c>
      <c r="V73" s="12">
        <v>6</v>
      </c>
      <c r="W73" s="18"/>
      <c r="X73" s="10"/>
      <c r="Y73" s="11">
        <v>3</v>
      </c>
      <c r="Z73" s="12">
        <v>5</v>
      </c>
      <c r="AA73" s="18"/>
      <c r="AB73" s="17"/>
      <c r="AC73" s="11">
        <v>3</v>
      </c>
      <c r="AD73" s="12">
        <v>1</v>
      </c>
      <c r="AE73" s="18"/>
      <c r="AF73" s="17">
        <v>3</v>
      </c>
      <c r="AG73" s="11">
        <v>1</v>
      </c>
      <c r="AH73" s="12">
        <v>1</v>
      </c>
      <c r="AI73" s="18"/>
      <c r="AJ73" s="17"/>
      <c r="AK73" s="11"/>
      <c r="AL73" s="12"/>
      <c r="AM73" s="18"/>
      <c r="AN73" s="17"/>
      <c r="AO73" s="17">
        <v>1</v>
      </c>
      <c r="AP73" s="12">
        <v>1</v>
      </c>
      <c r="AQ73" s="18"/>
      <c r="AR73" s="17"/>
      <c r="AS73" s="24">
        <v>3</v>
      </c>
      <c r="AT73" s="12">
        <v>3</v>
      </c>
      <c r="AU73" s="18"/>
      <c r="AV73" s="17"/>
      <c r="AW73" s="11"/>
      <c r="AX73" s="12"/>
      <c r="AY73" s="18"/>
      <c r="AZ73" s="17"/>
      <c r="BA73" s="11"/>
      <c r="BB73" s="12"/>
      <c r="BC73" s="18"/>
      <c r="BD73" s="17"/>
    </row>
    <row r="74" spans="1:57" x14ac:dyDescent="0.25">
      <c r="A74" s="1" t="s">
        <v>72</v>
      </c>
      <c r="B74" s="1" t="s">
        <v>163</v>
      </c>
      <c r="C74" s="11">
        <f t="shared" si="3"/>
        <v>6</v>
      </c>
      <c r="D74" s="12">
        <f t="shared" si="3"/>
        <v>8</v>
      </c>
      <c r="E74" s="18">
        <f t="shared" si="3"/>
        <v>0</v>
      </c>
      <c r="F74" s="10">
        <f t="shared" si="3"/>
        <v>2</v>
      </c>
      <c r="G74" s="20">
        <f t="shared" si="4"/>
        <v>0</v>
      </c>
      <c r="H74" s="20">
        <v>0</v>
      </c>
      <c r="I74" s="11"/>
      <c r="J74" s="21"/>
      <c r="K74" s="18"/>
      <c r="L74" s="17"/>
      <c r="M74" s="11"/>
      <c r="N74" s="12"/>
      <c r="O74" s="18"/>
      <c r="P74" s="17"/>
      <c r="Q74" s="11"/>
      <c r="R74" s="12"/>
      <c r="S74" s="18"/>
      <c r="T74" s="17"/>
      <c r="U74" s="11"/>
      <c r="V74" s="12"/>
      <c r="W74" s="18"/>
      <c r="X74" s="10"/>
      <c r="Y74" s="11"/>
      <c r="Z74" s="12"/>
      <c r="AA74" s="18"/>
      <c r="AB74" s="17"/>
      <c r="AC74" s="11"/>
      <c r="AD74" s="12"/>
      <c r="AE74" s="18"/>
      <c r="AF74" s="17"/>
      <c r="AG74" s="11">
        <v>1</v>
      </c>
      <c r="AH74" s="12">
        <v>1</v>
      </c>
      <c r="AI74" s="18"/>
      <c r="AJ74" s="17"/>
      <c r="AK74" s="17"/>
      <c r="AL74" s="12"/>
      <c r="AM74" s="18"/>
      <c r="AN74" s="17"/>
      <c r="AO74" s="11">
        <v>3</v>
      </c>
      <c r="AP74" s="12">
        <v>6</v>
      </c>
      <c r="AQ74" s="18"/>
      <c r="AR74" s="17">
        <v>1</v>
      </c>
      <c r="AS74" s="24">
        <v>2</v>
      </c>
      <c r="AT74" s="12">
        <v>1</v>
      </c>
      <c r="AU74" s="18"/>
      <c r="AV74" s="17">
        <v>1</v>
      </c>
      <c r="AW74" s="11"/>
      <c r="AX74" s="12"/>
      <c r="AY74" s="18"/>
      <c r="AZ74" s="17"/>
      <c r="BA74" s="11"/>
      <c r="BB74" s="12"/>
      <c r="BC74" s="18"/>
      <c r="BD74" s="17"/>
    </row>
    <row r="75" spans="1:57" x14ac:dyDescent="0.25">
      <c r="A75" s="1" t="s">
        <v>73</v>
      </c>
      <c r="B75" s="1" t="s">
        <v>164</v>
      </c>
      <c r="C75" s="11">
        <f t="shared" si="3"/>
        <v>14</v>
      </c>
      <c r="D75" s="12">
        <f t="shared" si="3"/>
        <v>14</v>
      </c>
      <c r="E75" s="18">
        <f t="shared" si="3"/>
        <v>0</v>
      </c>
      <c r="F75" s="10">
        <f t="shared" si="3"/>
        <v>0</v>
      </c>
      <c r="G75" s="20">
        <f t="shared" si="4"/>
        <v>0</v>
      </c>
      <c r="H75" s="20">
        <v>0</v>
      </c>
      <c r="I75" s="11"/>
      <c r="J75" s="12"/>
      <c r="K75" s="18"/>
      <c r="L75" s="17"/>
      <c r="M75" s="11">
        <v>2</v>
      </c>
      <c r="N75" s="12">
        <v>2</v>
      </c>
      <c r="O75" s="18"/>
      <c r="P75" s="17"/>
      <c r="Q75" s="11"/>
      <c r="R75" s="12"/>
      <c r="S75" s="18"/>
      <c r="T75" s="17"/>
      <c r="U75" s="11">
        <v>1</v>
      </c>
      <c r="V75" s="12">
        <v>1</v>
      </c>
      <c r="W75" s="18"/>
      <c r="X75" s="10"/>
      <c r="Y75" s="11"/>
      <c r="Z75" s="12"/>
      <c r="AA75" s="18"/>
      <c r="AB75" s="17"/>
      <c r="AC75" s="11"/>
      <c r="AD75" s="12"/>
      <c r="AE75" s="18"/>
      <c r="AF75" s="17"/>
      <c r="AG75" s="11">
        <v>3</v>
      </c>
      <c r="AH75" s="12">
        <v>4</v>
      </c>
      <c r="AI75" s="18"/>
      <c r="AJ75" s="17"/>
      <c r="AK75" s="17">
        <v>2</v>
      </c>
      <c r="AL75" s="12">
        <v>1</v>
      </c>
      <c r="AM75" s="18"/>
      <c r="AN75" s="17"/>
      <c r="AO75" s="11">
        <v>2</v>
      </c>
      <c r="AP75" s="12">
        <v>2</v>
      </c>
      <c r="AQ75" s="18"/>
      <c r="AR75" s="17"/>
      <c r="AS75" s="24"/>
      <c r="AT75" s="12"/>
      <c r="AU75" s="18"/>
      <c r="AV75" s="17"/>
      <c r="AW75" s="11">
        <v>1</v>
      </c>
      <c r="AX75" s="12">
        <v>1</v>
      </c>
      <c r="AY75" s="18"/>
      <c r="AZ75" s="17"/>
      <c r="BA75" s="11">
        <v>3</v>
      </c>
      <c r="BB75" s="12">
        <v>3</v>
      </c>
      <c r="BC75" s="18"/>
      <c r="BD75" s="17"/>
    </row>
    <row r="76" spans="1:57" x14ac:dyDescent="0.25">
      <c r="A76" s="1" t="s">
        <v>74</v>
      </c>
      <c r="B76" s="1" t="s">
        <v>165</v>
      </c>
      <c r="C76" s="11">
        <f t="shared" si="3"/>
        <v>41</v>
      </c>
      <c r="D76" s="12">
        <f t="shared" si="3"/>
        <v>56</v>
      </c>
      <c r="E76" s="18">
        <f t="shared" si="3"/>
        <v>0</v>
      </c>
      <c r="F76" s="10">
        <f t="shared" si="3"/>
        <v>19</v>
      </c>
      <c r="G76" s="20">
        <f t="shared" si="4"/>
        <v>0</v>
      </c>
      <c r="H76" s="20">
        <v>4</v>
      </c>
      <c r="I76" s="11">
        <v>4</v>
      </c>
      <c r="J76" s="12">
        <v>1</v>
      </c>
      <c r="K76" s="18"/>
      <c r="L76" s="17"/>
      <c r="M76" s="11"/>
      <c r="N76" s="12">
        <v>10</v>
      </c>
      <c r="O76" s="18"/>
      <c r="P76" s="17"/>
      <c r="Q76" s="11">
        <v>6</v>
      </c>
      <c r="R76" s="12">
        <v>1</v>
      </c>
      <c r="S76" s="18"/>
      <c r="T76" s="17">
        <v>5</v>
      </c>
      <c r="U76" s="11">
        <v>2</v>
      </c>
      <c r="V76" s="12">
        <v>3</v>
      </c>
      <c r="W76" s="18"/>
      <c r="X76" s="10">
        <v>1</v>
      </c>
      <c r="Y76" s="11">
        <v>5</v>
      </c>
      <c r="Z76" s="12">
        <v>8</v>
      </c>
      <c r="AA76" s="18"/>
      <c r="AB76" s="17">
        <v>3</v>
      </c>
      <c r="AC76" s="11">
        <v>11</v>
      </c>
      <c r="AD76" s="12">
        <v>16</v>
      </c>
      <c r="AE76" s="18"/>
      <c r="AF76" s="17">
        <v>6</v>
      </c>
      <c r="AG76" s="17">
        <v>3</v>
      </c>
      <c r="AH76" s="12">
        <v>4</v>
      </c>
      <c r="AI76" s="18"/>
      <c r="AJ76" s="17"/>
      <c r="AK76" s="17">
        <v>2</v>
      </c>
      <c r="AL76" s="12">
        <v>3</v>
      </c>
      <c r="AM76" s="18"/>
      <c r="AN76" s="17"/>
      <c r="AO76" s="11">
        <v>3</v>
      </c>
      <c r="AP76" s="12">
        <v>3</v>
      </c>
      <c r="AQ76" s="18"/>
      <c r="AR76" s="17">
        <v>2</v>
      </c>
      <c r="AS76" s="11">
        <v>1</v>
      </c>
      <c r="AT76" s="12">
        <v>4</v>
      </c>
      <c r="AU76" s="18"/>
      <c r="AV76" s="17">
        <v>2</v>
      </c>
      <c r="AW76" s="11">
        <v>1</v>
      </c>
      <c r="AX76" s="12"/>
      <c r="AY76" s="18"/>
      <c r="AZ76" s="17"/>
      <c r="BA76" s="11">
        <v>3</v>
      </c>
      <c r="BB76" s="12">
        <v>3</v>
      </c>
      <c r="BC76" s="18"/>
      <c r="BD76" s="17"/>
    </row>
    <row r="77" spans="1:57" x14ac:dyDescent="0.25">
      <c r="A77" s="1" t="s">
        <v>75</v>
      </c>
      <c r="B77" s="1" t="s">
        <v>166</v>
      </c>
      <c r="C77" s="11">
        <f t="shared" si="3"/>
        <v>55</v>
      </c>
      <c r="D77" s="12">
        <f t="shared" si="3"/>
        <v>62</v>
      </c>
      <c r="E77" s="18">
        <f t="shared" si="3"/>
        <v>4</v>
      </c>
      <c r="F77" s="10">
        <f t="shared" si="3"/>
        <v>9</v>
      </c>
      <c r="G77" s="20">
        <f t="shared" si="4"/>
        <v>0</v>
      </c>
      <c r="H77" s="20">
        <v>2</v>
      </c>
      <c r="I77" s="11">
        <v>8</v>
      </c>
      <c r="J77" s="12">
        <v>8</v>
      </c>
      <c r="K77" s="18"/>
      <c r="L77" s="17">
        <v>1</v>
      </c>
      <c r="M77" s="11">
        <v>1</v>
      </c>
      <c r="N77" s="12">
        <v>1</v>
      </c>
      <c r="O77" s="18"/>
      <c r="P77" s="17">
        <v>1</v>
      </c>
      <c r="Q77" s="11">
        <v>4</v>
      </c>
      <c r="R77" s="12">
        <v>7</v>
      </c>
      <c r="S77" s="18"/>
      <c r="T77" s="17">
        <v>1</v>
      </c>
      <c r="U77" s="11">
        <v>6</v>
      </c>
      <c r="V77" s="12">
        <v>5</v>
      </c>
      <c r="W77" s="18">
        <v>2</v>
      </c>
      <c r="X77" s="10"/>
      <c r="Y77" s="11">
        <v>8</v>
      </c>
      <c r="Z77" s="12">
        <v>8</v>
      </c>
      <c r="AA77" s="18">
        <v>1</v>
      </c>
      <c r="AB77" s="17">
        <v>1</v>
      </c>
      <c r="AC77" s="11">
        <v>9</v>
      </c>
      <c r="AD77" s="12">
        <v>12</v>
      </c>
      <c r="AE77" s="18">
        <v>1</v>
      </c>
      <c r="AF77" s="17">
        <v>3</v>
      </c>
      <c r="AG77" s="11">
        <v>7</v>
      </c>
      <c r="AH77" s="12">
        <v>8</v>
      </c>
      <c r="AI77" s="18"/>
      <c r="AJ77" s="17"/>
      <c r="AK77" s="11">
        <v>3</v>
      </c>
      <c r="AL77" s="12">
        <v>2</v>
      </c>
      <c r="AM77" s="18"/>
      <c r="AN77" s="17"/>
      <c r="AO77" s="17">
        <v>3</v>
      </c>
      <c r="AP77" s="12">
        <v>4</v>
      </c>
      <c r="AQ77" s="18"/>
      <c r="AR77" s="17"/>
      <c r="AS77" s="11">
        <v>2</v>
      </c>
      <c r="AT77" s="12">
        <v>2</v>
      </c>
      <c r="AU77" s="18"/>
      <c r="AV77" s="17">
        <v>1</v>
      </c>
      <c r="AW77" s="11"/>
      <c r="AX77" s="12"/>
      <c r="AY77" s="18"/>
      <c r="AZ77" s="17"/>
      <c r="BA77" s="11">
        <v>4</v>
      </c>
      <c r="BB77" s="12">
        <v>5</v>
      </c>
      <c r="BC77" s="18"/>
      <c r="BD77" s="17">
        <v>1</v>
      </c>
      <c r="BE77" s="13" t="s">
        <v>207</v>
      </c>
    </row>
    <row r="78" spans="1:57" s="28" customFormat="1" x14ac:dyDescent="0.25">
      <c r="A78" s="26" t="s">
        <v>76</v>
      </c>
      <c r="B78" s="26" t="s">
        <v>167</v>
      </c>
      <c r="C78" s="20">
        <f t="shared" si="3"/>
        <v>85</v>
      </c>
      <c r="D78" s="20">
        <f t="shared" si="3"/>
        <v>104</v>
      </c>
      <c r="E78" s="20">
        <f t="shared" si="3"/>
        <v>3</v>
      </c>
      <c r="F78" s="27">
        <f t="shared" si="3"/>
        <v>16</v>
      </c>
      <c r="G78" s="20">
        <f t="shared" si="4"/>
        <v>5</v>
      </c>
      <c r="H78" s="20">
        <v>2</v>
      </c>
      <c r="I78" s="20">
        <v>4</v>
      </c>
      <c r="J78" s="20">
        <v>3</v>
      </c>
      <c r="K78" s="20">
        <v>1</v>
      </c>
      <c r="L78" s="20">
        <v>1</v>
      </c>
      <c r="M78" s="20"/>
      <c r="N78" s="20">
        <v>7</v>
      </c>
      <c r="O78" s="20"/>
      <c r="P78" s="20"/>
      <c r="Q78" s="20">
        <v>13</v>
      </c>
      <c r="R78" s="20">
        <v>14</v>
      </c>
      <c r="S78" s="20"/>
      <c r="T78" s="20">
        <v>2</v>
      </c>
      <c r="U78" s="20">
        <v>6</v>
      </c>
      <c r="V78" s="20">
        <v>12</v>
      </c>
      <c r="W78" s="20">
        <v>1</v>
      </c>
      <c r="X78" s="27">
        <v>8</v>
      </c>
      <c r="Y78" s="20">
        <v>11</v>
      </c>
      <c r="Z78" s="20">
        <v>10</v>
      </c>
      <c r="AA78" s="20"/>
      <c r="AB78" s="20">
        <v>1</v>
      </c>
      <c r="AC78" s="20">
        <v>12</v>
      </c>
      <c r="AD78" s="20">
        <v>14</v>
      </c>
      <c r="AE78" s="20"/>
      <c r="AF78" s="20">
        <v>1</v>
      </c>
      <c r="AG78" s="20">
        <v>26</v>
      </c>
      <c r="AH78" s="20">
        <v>25</v>
      </c>
      <c r="AI78" s="20">
        <v>1</v>
      </c>
      <c r="AJ78" s="20">
        <v>2</v>
      </c>
      <c r="AK78" s="20">
        <v>1</v>
      </c>
      <c r="AL78" s="20">
        <v>2</v>
      </c>
      <c r="AM78" s="20"/>
      <c r="AN78" s="20"/>
      <c r="AO78" s="20">
        <v>3</v>
      </c>
      <c r="AP78" s="20">
        <v>2</v>
      </c>
      <c r="AQ78" s="20"/>
      <c r="AR78" s="20"/>
      <c r="AS78" s="20"/>
      <c r="AT78" s="20">
        <v>1</v>
      </c>
      <c r="AU78" s="20"/>
      <c r="AV78" s="20"/>
      <c r="AW78" s="20">
        <v>4</v>
      </c>
      <c r="AX78" s="20">
        <v>3</v>
      </c>
      <c r="AY78" s="20"/>
      <c r="AZ78" s="20"/>
      <c r="BA78" s="20">
        <v>5</v>
      </c>
      <c r="BB78" s="20">
        <v>11</v>
      </c>
      <c r="BC78" s="20"/>
      <c r="BD78" s="20">
        <v>1</v>
      </c>
    </row>
    <row r="79" spans="1:57" x14ac:dyDescent="0.25">
      <c r="A79" s="1" t="s">
        <v>77</v>
      </c>
      <c r="B79" s="1" t="s">
        <v>168</v>
      </c>
      <c r="C79" s="11">
        <f t="shared" si="3"/>
        <v>0</v>
      </c>
      <c r="D79" s="12">
        <f t="shared" si="3"/>
        <v>0</v>
      </c>
      <c r="E79" s="18">
        <f t="shared" si="3"/>
        <v>0</v>
      </c>
      <c r="F79" s="10">
        <f t="shared" si="3"/>
        <v>0</v>
      </c>
      <c r="G79" s="20">
        <f t="shared" si="4"/>
        <v>0</v>
      </c>
      <c r="H79" s="20">
        <v>0</v>
      </c>
      <c r="I79" s="11"/>
      <c r="J79" s="12"/>
      <c r="K79" s="18"/>
      <c r="L79" s="17"/>
      <c r="M79" s="11"/>
      <c r="N79" s="12"/>
      <c r="O79" s="18"/>
      <c r="P79" s="17"/>
      <c r="Q79" s="11"/>
      <c r="R79" s="12"/>
      <c r="S79" s="18"/>
      <c r="T79" s="17"/>
      <c r="U79" s="11"/>
      <c r="V79" s="12"/>
      <c r="W79" s="18"/>
      <c r="X79" s="10"/>
      <c r="Y79" s="11"/>
      <c r="Z79" s="12"/>
      <c r="AA79" s="18"/>
      <c r="AB79" s="17"/>
      <c r="AC79" s="11"/>
      <c r="AD79" s="12"/>
      <c r="AE79" s="18"/>
      <c r="AF79" s="17"/>
      <c r="AG79" s="11"/>
      <c r="AH79" s="12"/>
      <c r="AI79" s="18"/>
      <c r="AJ79" s="17"/>
      <c r="AK79" s="11"/>
      <c r="AL79" s="12"/>
      <c r="AM79" s="18"/>
      <c r="AN79" s="17"/>
      <c r="AO79" s="11"/>
      <c r="AP79" s="12"/>
      <c r="AQ79" s="18"/>
      <c r="AR79" s="17"/>
      <c r="AS79" s="11"/>
      <c r="AT79" s="12"/>
      <c r="AU79" s="18"/>
      <c r="AV79" s="17"/>
      <c r="AW79" s="11"/>
      <c r="AX79" s="12"/>
      <c r="AY79" s="18"/>
      <c r="AZ79" s="17"/>
      <c r="BA79" s="11"/>
      <c r="BB79" s="12"/>
      <c r="BC79" s="18"/>
      <c r="BD79" s="17"/>
    </row>
    <row r="80" spans="1:57" x14ac:dyDescent="0.25">
      <c r="A80" s="1" t="s">
        <v>78</v>
      </c>
      <c r="B80" s="1" t="s">
        <v>169</v>
      </c>
      <c r="C80" s="11">
        <f t="shared" si="3"/>
        <v>36</v>
      </c>
      <c r="D80" s="12">
        <f t="shared" si="3"/>
        <v>44</v>
      </c>
      <c r="E80" s="18">
        <f t="shared" si="3"/>
        <v>1</v>
      </c>
      <c r="F80" s="10">
        <f t="shared" si="3"/>
        <v>7</v>
      </c>
      <c r="G80" s="20">
        <f t="shared" si="4"/>
        <v>3</v>
      </c>
      <c r="H80" s="20">
        <v>2</v>
      </c>
      <c r="I80" s="11">
        <v>2</v>
      </c>
      <c r="J80" s="12">
        <v>2</v>
      </c>
      <c r="K80" s="18"/>
      <c r="L80" s="17">
        <v>1</v>
      </c>
      <c r="M80" s="11">
        <v>2</v>
      </c>
      <c r="N80" s="12">
        <v>7</v>
      </c>
      <c r="O80" s="18"/>
      <c r="P80" s="17"/>
      <c r="Q80" s="11">
        <v>4</v>
      </c>
      <c r="R80" s="12"/>
      <c r="S80" s="18"/>
      <c r="T80" s="17">
        <v>1</v>
      </c>
      <c r="U80" s="11">
        <v>10</v>
      </c>
      <c r="V80" s="12">
        <v>11</v>
      </c>
      <c r="W80" s="18"/>
      <c r="X80" s="10"/>
      <c r="Y80" s="11">
        <v>5</v>
      </c>
      <c r="Z80" s="12">
        <v>3</v>
      </c>
      <c r="AA80" s="18"/>
      <c r="AB80" s="17"/>
      <c r="AC80" s="11">
        <v>2</v>
      </c>
      <c r="AD80" s="12">
        <v>3</v>
      </c>
      <c r="AE80" s="18"/>
      <c r="AF80" s="17">
        <v>1</v>
      </c>
      <c r="AG80" s="11"/>
      <c r="AH80" s="12"/>
      <c r="AI80" s="18"/>
      <c r="AJ80" s="17"/>
      <c r="AK80" s="11"/>
      <c r="AL80" s="12"/>
      <c r="AM80" s="18"/>
      <c r="AN80" s="17"/>
      <c r="AO80" s="11">
        <v>3</v>
      </c>
      <c r="AP80" s="12">
        <v>9</v>
      </c>
      <c r="AQ80" s="18"/>
      <c r="AR80" s="17">
        <v>3</v>
      </c>
      <c r="AS80" s="11">
        <v>2</v>
      </c>
      <c r="AT80" s="12">
        <v>2</v>
      </c>
      <c r="AU80" s="18"/>
      <c r="AV80" s="17"/>
      <c r="AW80" s="11">
        <v>3</v>
      </c>
      <c r="AX80" s="12">
        <v>5</v>
      </c>
      <c r="AY80" s="18">
        <v>1</v>
      </c>
      <c r="AZ80" s="17">
        <v>1</v>
      </c>
      <c r="BA80" s="11">
        <v>3</v>
      </c>
      <c r="BB80" s="12">
        <v>2</v>
      </c>
      <c r="BC80" s="18"/>
      <c r="BD80" s="17"/>
    </row>
    <row r="81" spans="1:57" s="4" customFormat="1" x14ac:dyDescent="0.25">
      <c r="A81" s="25" t="s">
        <v>79</v>
      </c>
      <c r="B81" s="25" t="s">
        <v>170</v>
      </c>
      <c r="C81" s="17">
        <f t="shared" si="3"/>
        <v>7</v>
      </c>
      <c r="D81" s="17">
        <f t="shared" si="3"/>
        <v>9</v>
      </c>
      <c r="E81" s="17">
        <f t="shared" si="3"/>
        <v>1</v>
      </c>
      <c r="F81" s="10">
        <f t="shared" si="3"/>
        <v>2</v>
      </c>
      <c r="G81" s="20">
        <f t="shared" si="4"/>
        <v>0</v>
      </c>
      <c r="H81" s="20">
        <v>0</v>
      </c>
      <c r="I81" s="17"/>
      <c r="J81" s="33"/>
      <c r="K81" s="17"/>
      <c r="L81" s="17"/>
      <c r="M81" s="17"/>
      <c r="N81" s="17"/>
      <c r="O81" s="17"/>
      <c r="P81" s="17"/>
      <c r="Q81" s="17"/>
      <c r="R81" s="17"/>
      <c r="S81" s="17"/>
      <c r="T81" s="17"/>
      <c r="U81" s="17">
        <v>3</v>
      </c>
      <c r="V81" s="17">
        <v>4</v>
      </c>
      <c r="W81" s="17"/>
      <c r="X81" s="10"/>
      <c r="Y81" s="17"/>
      <c r="Z81" s="17"/>
      <c r="AA81" s="17"/>
      <c r="AB81" s="17"/>
      <c r="AC81" s="17"/>
      <c r="AD81" s="17">
        <v>1</v>
      </c>
      <c r="AE81" s="17"/>
      <c r="AF81" s="17"/>
      <c r="AG81" s="33">
        <v>1</v>
      </c>
      <c r="AH81" s="17">
        <v>1</v>
      </c>
      <c r="AI81" s="17"/>
      <c r="AJ81" s="17">
        <v>1</v>
      </c>
      <c r="AK81" s="17">
        <v>1</v>
      </c>
      <c r="AL81" s="17"/>
      <c r="AM81" s="17"/>
      <c r="AN81" s="17"/>
      <c r="AO81" s="17"/>
      <c r="AP81" s="17"/>
      <c r="AQ81" s="17"/>
      <c r="AR81" s="17"/>
      <c r="AS81" s="17">
        <v>1</v>
      </c>
      <c r="AT81" s="17">
        <v>3</v>
      </c>
      <c r="AU81" s="17"/>
      <c r="AV81" s="17"/>
      <c r="AW81" s="17">
        <v>1</v>
      </c>
      <c r="AX81" s="17"/>
      <c r="AY81" s="17"/>
      <c r="AZ81" s="17">
        <v>1</v>
      </c>
      <c r="BA81" s="17"/>
      <c r="BB81" s="17"/>
      <c r="BC81" s="17">
        <v>1</v>
      </c>
      <c r="BD81" s="17"/>
    </row>
    <row r="82" spans="1:57" x14ac:dyDescent="0.25">
      <c r="A82" s="1" t="s">
        <v>80</v>
      </c>
      <c r="B82" s="1" t="s">
        <v>171</v>
      </c>
      <c r="C82" s="11">
        <f t="shared" si="3"/>
        <v>17</v>
      </c>
      <c r="D82" s="12">
        <f t="shared" si="3"/>
        <v>21</v>
      </c>
      <c r="E82" s="18">
        <f t="shared" si="3"/>
        <v>0</v>
      </c>
      <c r="F82" s="10">
        <f t="shared" si="3"/>
        <v>2</v>
      </c>
      <c r="G82" s="20">
        <f t="shared" si="4"/>
        <v>2</v>
      </c>
      <c r="H82" s="20">
        <v>0</v>
      </c>
      <c r="I82" s="11"/>
      <c r="J82" s="12"/>
      <c r="K82" s="18"/>
      <c r="L82" s="17"/>
      <c r="M82" s="11"/>
      <c r="N82" s="12">
        <v>1</v>
      </c>
      <c r="O82" s="18"/>
      <c r="P82" s="17"/>
      <c r="Q82" s="11">
        <v>4</v>
      </c>
      <c r="R82" s="12">
        <v>3</v>
      </c>
      <c r="S82" s="18"/>
      <c r="T82" s="17"/>
      <c r="U82" s="11">
        <v>7</v>
      </c>
      <c r="V82" s="12">
        <v>8</v>
      </c>
      <c r="W82" s="18"/>
      <c r="X82" s="10">
        <v>1</v>
      </c>
      <c r="Y82" s="11"/>
      <c r="Z82" s="12"/>
      <c r="AA82" s="18"/>
      <c r="AB82" s="17"/>
      <c r="AC82" s="11"/>
      <c r="AD82" s="12">
        <v>1</v>
      </c>
      <c r="AE82" s="18"/>
      <c r="AF82" s="17"/>
      <c r="AG82" s="11">
        <v>1</v>
      </c>
      <c r="AH82" s="12"/>
      <c r="AI82" s="18"/>
      <c r="AJ82" s="17"/>
      <c r="AK82" s="11"/>
      <c r="AL82" s="12"/>
      <c r="AM82" s="18"/>
      <c r="AN82" s="17"/>
      <c r="AO82" s="11"/>
      <c r="AP82" s="12"/>
      <c r="AQ82" s="18"/>
      <c r="AR82" s="17"/>
      <c r="AS82" s="11"/>
      <c r="AT82" s="12">
        <v>1</v>
      </c>
      <c r="AU82" s="18"/>
      <c r="AV82" s="17">
        <v>1</v>
      </c>
      <c r="AW82" s="11">
        <v>3</v>
      </c>
      <c r="AX82" s="12">
        <v>4</v>
      </c>
      <c r="AY82" s="18"/>
      <c r="AZ82" s="17"/>
      <c r="BA82" s="11">
        <v>2</v>
      </c>
      <c r="BB82" s="12">
        <v>3</v>
      </c>
      <c r="BC82" s="18"/>
      <c r="BD82" s="17"/>
      <c r="BE82" s="13" t="s">
        <v>205</v>
      </c>
    </row>
    <row r="83" spans="1:57" x14ac:dyDescent="0.25">
      <c r="A83" s="1" t="s">
        <v>81</v>
      </c>
      <c r="B83" s="1" t="s">
        <v>172</v>
      </c>
      <c r="C83" s="11">
        <f t="shared" si="3"/>
        <v>8</v>
      </c>
      <c r="D83" s="12">
        <f t="shared" si="3"/>
        <v>10</v>
      </c>
      <c r="E83" s="18">
        <f t="shared" si="3"/>
        <v>0</v>
      </c>
      <c r="F83" s="10">
        <f t="shared" si="3"/>
        <v>3</v>
      </c>
      <c r="G83" s="20">
        <f t="shared" si="4"/>
        <v>0</v>
      </c>
      <c r="H83" s="20">
        <v>1</v>
      </c>
      <c r="I83" s="11">
        <v>1</v>
      </c>
      <c r="J83" s="12"/>
      <c r="K83" s="18"/>
      <c r="L83" s="17"/>
      <c r="M83" s="24"/>
      <c r="N83" s="12"/>
      <c r="O83" s="18"/>
      <c r="P83" s="17"/>
      <c r="Q83" s="11">
        <v>3</v>
      </c>
      <c r="R83" s="12">
        <v>3</v>
      </c>
      <c r="S83" s="18"/>
      <c r="T83" s="17"/>
      <c r="U83" s="11"/>
      <c r="V83" s="12"/>
      <c r="W83" s="18"/>
      <c r="X83" s="10"/>
      <c r="Y83" s="11"/>
      <c r="Z83" s="12">
        <v>1</v>
      </c>
      <c r="AA83" s="18"/>
      <c r="AB83" s="17">
        <v>1</v>
      </c>
      <c r="AC83" s="11"/>
      <c r="AD83" s="12">
        <v>1</v>
      </c>
      <c r="AE83" s="18"/>
      <c r="AF83" s="17">
        <v>1</v>
      </c>
      <c r="AG83" s="11"/>
      <c r="AH83" s="12">
        <v>1</v>
      </c>
      <c r="AI83" s="18"/>
      <c r="AJ83" s="17">
        <v>1</v>
      </c>
      <c r="AK83" s="11">
        <v>1</v>
      </c>
      <c r="AL83" s="12">
        <v>1</v>
      </c>
      <c r="AM83" s="18"/>
      <c r="AN83" s="17"/>
      <c r="AO83" s="11"/>
      <c r="AP83" s="12"/>
      <c r="AQ83" s="18"/>
      <c r="AR83" s="17"/>
      <c r="AS83" s="11">
        <v>1</v>
      </c>
      <c r="AT83" s="12">
        <v>1</v>
      </c>
      <c r="AU83" s="18"/>
      <c r="AV83" s="17"/>
      <c r="AW83" s="11"/>
      <c r="AX83" s="12"/>
      <c r="AY83" s="18"/>
      <c r="AZ83" s="17"/>
      <c r="BA83" s="11">
        <v>2</v>
      </c>
      <c r="BB83" s="12">
        <v>2</v>
      </c>
      <c r="BC83" s="18"/>
      <c r="BD83" s="17"/>
      <c r="BE83" s="13" t="s">
        <v>207</v>
      </c>
    </row>
    <row r="84" spans="1:57" x14ac:dyDescent="0.25">
      <c r="A84" s="1" t="s">
        <v>82</v>
      </c>
      <c r="B84" s="1" t="s">
        <v>173</v>
      </c>
      <c r="C84" s="11">
        <f t="shared" si="3"/>
        <v>23</v>
      </c>
      <c r="D84" s="12">
        <f t="shared" si="3"/>
        <v>25</v>
      </c>
      <c r="E84" s="18">
        <f t="shared" si="3"/>
        <v>0</v>
      </c>
      <c r="F84" s="10">
        <f t="shared" si="3"/>
        <v>3</v>
      </c>
      <c r="G84" s="20">
        <f t="shared" si="4"/>
        <v>1</v>
      </c>
      <c r="H84" s="20">
        <v>2</v>
      </c>
      <c r="I84" s="11"/>
      <c r="J84" s="21"/>
      <c r="K84" s="18"/>
      <c r="L84" s="17"/>
      <c r="M84" s="11">
        <v>1</v>
      </c>
      <c r="N84" s="12"/>
      <c r="O84" s="18"/>
      <c r="P84" s="17">
        <v>1</v>
      </c>
      <c r="Q84" s="11">
        <v>1</v>
      </c>
      <c r="R84" s="12">
        <v>1</v>
      </c>
      <c r="S84" s="18"/>
      <c r="T84" s="17"/>
      <c r="U84" s="11">
        <v>1</v>
      </c>
      <c r="V84" s="12">
        <v>1</v>
      </c>
      <c r="W84" s="18"/>
      <c r="X84" s="10"/>
      <c r="Y84" s="11">
        <v>1</v>
      </c>
      <c r="Z84" s="12">
        <v>1</v>
      </c>
      <c r="AA84" s="18"/>
      <c r="AB84" s="17"/>
      <c r="AC84" s="11">
        <v>2</v>
      </c>
      <c r="AD84" s="12">
        <v>2</v>
      </c>
      <c r="AE84" s="18"/>
      <c r="AF84" s="17"/>
      <c r="AG84" s="11">
        <v>1</v>
      </c>
      <c r="AH84" s="12">
        <v>1</v>
      </c>
      <c r="AI84" s="18"/>
      <c r="AJ84" s="17"/>
      <c r="AK84" s="11">
        <v>1</v>
      </c>
      <c r="AL84" s="12">
        <v>1</v>
      </c>
      <c r="AM84" s="18"/>
      <c r="AN84" s="17"/>
      <c r="AO84" s="11">
        <v>1</v>
      </c>
      <c r="AP84" s="12">
        <v>3</v>
      </c>
      <c r="AQ84" s="18"/>
      <c r="AR84" s="17"/>
      <c r="AS84" s="11">
        <v>5</v>
      </c>
      <c r="AT84" s="12">
        <v>5</v>
      </c>
      <c r="AU84" s="18"/>
      <c r="AV84" s="17">
        <v>1</v>
      </c>
      <c r="AW84" s="11">
        <v>5</v>
      </c>
      <c r="AX84" s="12">
        <v>5</v>
      </c>
      <c r="AY84" s="18"/>
      <c r="AZ84" s="17">
        <v>1</v>
      </c>
      <c r="BA84" s="11">
        <v>4</v>
      </c>
      <c r="BB84" s="12">
        <v>5</v>
      </c>
      <c r="BC84" s="18"/>
      <c r="BD84" s="17"/>
    </row>
    <row r="85" spans="1:57" x14ac:dyDescent="0.25">
      <c r="A85" s="1" t="s">
        <v>83</v>
      </c>
      <c r="B85" s="1" t="s">
        <v>174</v>
      </c>
      <c r="C85" s="11">
        <f t="shared" si="3"/>
        <v>34</v>
      </c>
      <c r="D85" s="12">
        <f t="shared" si="3"/>
        <v>43</v>
      </c>
      <c r="E85" s="18">
        <f t="shared" si="3"/>
        <v>1</v>
      </c>
      <c r="F85" s="10">
        <f t="shared" si="3"/>
        <v>10</v>
      </c>
      <c r="G85" s="20">
        <f t="shared" si="4"/>
        <v>0</v>
      </c>
      <c r="H85" s="20">
        <v>1</v>
      </c>
      <c r="I85" s="11">
        <v>4</v>
      </c>
      <c r="J85" s="12">
        <v>5</v>
      </c>
      <c r="K85" s="18"/>
      <c r="L85" s="17"/>
      <c r="M85" s="11">
        <v>1</v>
      </c>
      <c r="N85" s="12">
        <v>9</v>
      </c>
      <c r="O85" s="18"/>
      <c r="P85" s="17"/>
      <c r="Q85" s="11">
        <v>4</v>
      </c>
      <c r="R85" s="12"/>
      <c r="S85" s="18"/>
      <c r="T85" s="17">
        <v>3</v>
      </c>
      <c r="U85" s="11">
        <v>2</v>
      </c>
      <c r="V85" s="12">
        <v>2</v>
      </c>
      <c r="W85" s="18"/>
      <c r="X85" s="10">
        <v>3</v>
      </c>
      <c r="Y85" s="11">
        <v>1</v>
      </c>
      <c r="Z85" s="12">
        <v>3</v>
      </c>
      <c r="AA85" s="18"/>
      <c r="AB85" s="17">
        <v>1</v>
      </c>
      <c r="AC85" s="11">
        <v>2</v>
      </c>
      <c r="AD85" s="12">
        <v>1</v>
      </c>
      <c r="AE85" s="18"/>
      <c r="AF85" s="17"/>
      <c r="AG85" s="11"/>
      <c r="AH85" s="12">
        <v>2</v>
      </c>
      <c r="AI85" s="18"/>
      <c r="AJ85" s="17"/>
      <c r="AK85" s="17">
        <v>6</v>
      </c>
      <c r="AL85" s="12">
        <v>5</v>
      </c>
      <c r="AM85" s="18"/>
      <c r="AN85" s="17"/>
      <c r="AO85" s="11">
        <v>6</v>
      </c>
      <c r="AP85" s="12">
        <v>10</v>
      </c>
      <c r="AQ85" s="18"/>
      <c r="AR85" s="17">
        <v>2</v>
      </c>
      <c r="AS85" s="11">
        <v>5</v>
      </c>
      <c r="AT85" s="12">
        <v>3</v>
      </c>
      <c r="AU85" s="18"/>
      <c r="AV85" s="17">
        <v>1</v>
      </c>
      <c r="AW85" s="11"/>
      <c r="AX85" s="12"/>
      <c r="AY85" s="18"/>
      <c r="AZ85" s="17"/>
      <c r="BA85" s="11">
        <v>3</v>
      </c>
      <c r="BB85" s="12">
        <v>3</v>
      </c>
      <c r="BC85" s="18">
        <v>1</v>
      </c>
      <c r="BD85" s="17"/>
      <c r="BE85" s="13" t="s">
        <v>205</v>
      </c>
    </row>
    <row r="86" spans="1:57" x14ac:dyDescent="0.25">
      <c r="A86" s="1" t="s">
        <v>84</v>
      </c>
      <c r="B86" s="1" t="s">
        <v>175</v>
      </c>
      <c r="C86" s="11">
        <f t="shared" si="3"/>
        <v>9</v>
      </c>
      <c r="D86" s="12">
        <f t="shared" si="3"/>
        <v>10</v>
      </c>
      <c r="E86" s="18">
        <f t="shared" si="3"/>
        <v>1</v>
      </c>
      <c r="F86" s="10">
        <f t="shared" si="3"/>
        <v>1</v>
      </c>
      <c r="G86" s="20">
        <f t="shared" si="4"/>
        <v>0</v>
      </c>
      <c r="H86" s="20">
        <v>0</v>
      </c>
      <c r="I86" s="11"/>
      <c r="J86" s="12"/>
      <c r="K86" s="18">
        <v>1</v>
      </c>
      <c r="L86" s="17"/>
      <c r="M86" s="11"/>
      <c r="N86" s="12"/>
      <c r="O86" s="18"/>
      <c r="P86" s="17"/>
      <c r="Q86" s="11"/>
      <c r="R86" s="12">
        <v>5</v>
      </c>
      <c r="S86" s="18"/>
      <c r="T86" s="17"/>
      <c r="U86" s="11">
        <v>6</v>
      </c>
      <c r="V86" s="12">
        <v>2</v>
      </c>
      <c r="W86" s="18"/>
      <c r="X86" s="10">
        <v>1</v>
      </c>
      <c r="Y86" s="11"/>
      <c r="Z86" s="12"/>
      <c r="AA86" s="18"/>
      <c r="AB86" s="17"/>
      <c r="AC86" s="11"/>
      <c r="AD86" s="12"/>
      <c r="AE86" s="18"/>
      <c r="AF86" s="17"/>
      <c r="AG86" s="11"/>
      <c r="AH86" s="12"/>
      <c r="AI86" s="18"/>
      <c r="AJ86" s="17"/>
      <c r="AK86" s="11">
        <v>1</v>
      </c>
      <c r="AL86" s="12">
        <v>1</v>
      </c>
      <c r="AM86" s="18"/>
      <c r="AN86" s="17"/>
      <c r="AO86" s="11">
        <v>1</v>
      </c>
      <c r="AP86" s="12">
        <v>1</v>
      </c>
      <c r="AQ86" s="18"/>
      <c r="AR86" s="17"/>
      <c r="AS86" s="11"/>
      <c r="AT86" s="12">
        <v>1</v>
      </c>
      <c r="AU86" s="18"/>
      <c r="AV86" s="17"/>
      <c r="AW86" s="11">
        <v>1</v>
      </c>
      <c r="AX86" s="12"/>
      <c r="AY86" s="18"/>
      <c r="AZ86" s="17"/>
      <c r="BA86" s="11"/>
      <c r="BB86" s="12"/>
      <c r="BC86" s="18"/>
      <c r="BD86" s="17"/>
    </row>
    <row r="87" spans="1:57" x14ac:dyDescent="0.25">
      <c r="A87" s="1" t="s">
        <v>85</v>
      </c>
      <c r="B87" s="1" t="s">
        <v>176</v>
      </c>
      <c r="C87" s="11">
        <f t="shared" si="3"/>
        <v>10</v>
      </c>
      <c r="D87" s="12">
        <f t="shared" si="3"/>
        <v>12</v>
      </c>
      <c r="E87" s="18">
        <f t="shared" si="3"/>
        <v>0</v>
      </c>
      <c r="F87" s="10">
        <f t="shared" si="3"/>
        <v>2</v>
      </c>
      <c r="G87" s="20">
        <f t="shared" si="4"/>
        <v>1</v>
      </c>
      <c r="H87" s="20">
        <v>1</v>
      </c>
      <c r="I87" s="11"/>
      <c r="J87" s="12"/>
      <c r="K87" s="18"/>
      <c r="L87" s="17">
        <v>1</v>
      </c>
      <c r="M87" s="11"/>
      <c r="N87" s="12"/>
      <c r="O87" s="18"/>
      <c r="P87" s="17"/>
      <c r="Q87" s="11"/>
      <c r="R87" s="12"/>
      <c r="S87" s="18"/>
      <c r="T87" s="17"/>
      <c r="U87" s="11"/>
      <c r="V87" s="12"/>
      <c r="W87" s="18"/>
      <c r="X87" s="10"/>
      <c r="Y87" s="11">
        <v>1</v>
      </c>
      <c r="Z87" s="12">
        <v>1</v>
      </c>
      <c r="AA87" s="18"/>
      <c r="AB87" s="17"/>
      <c r="AC87" s="11"/>
      <c r="AD87" s="12"/>
      <c r="AE87" s="18"/>
      <c r="AF87" s="17"/>
      <c r="AG87" s="11"/>
      <c r="AH87" s="12"/>
      <c r="AI87" s="18"/>
      <c r="AJ87" s="17"/>
      <c r="AK87" s="11">
        <v>4</v>
      </c>
      <c r="AL87" s="12">
        <v>4</v>
      </c>
      <c r="AM87" s="18"/>
      <c r="AN87" s="17"/>
      <c r="AO87" s="11">
        <v>4</v>
      </c>
      <c r="AP87" s="12">
        <v>5</v>
      </c>
      <c r="AQ87" s="18"/>
      <c r="AR87" s="17"/>
      <c r="AS87" s="24"/>
      <c r="AT87" s="12"/>
      <c r="AU87" s="18"/>
      <c r="AV87" s="17">
        <v>1</v>
      </c>
      <c r="AW87" s="11"/>
      <c r="AX87" s="12"/>
      <c r="AY87" s="18"/>
      <c r="AZ87" s="17"/>
      <c r="BA87" s="11">
        <v>1</v>
      </c>
      <c r="BB87" s="12">
        <v>2</v>
      </c>
      <c r="BC87" s="18"/>
      <c r="BD87" s="17"/>
    </row>
    <row r="88" spans="1:57" x14ac:dyDescent="0.25">
      <c r="A88" s="1" t="s">
        <v>86</v>
      </c>
      <c r="B88" s="1" t="s">
        <v>177</v>
      </c>
      <c r="C88" s="11">
        <f t="shared" si="3"/>
        <v>4</v>
      </c>
      <c r="D88" s="12">
        <f t="shared" si="3"/>
        <v>4</v>
      </c>
      <c r="E88" s="18">
        <f t="shared" si="3"/>
        <v>0</v>
      </c>
      <c r="F88" s="10">
        <f t="shared" si="3"/>
        <v>1</v>
      </c>
      <c r="G88" s="20">
        <f t="shared" si="4"/>
        <v>0</v>
      </c>
      <c r="H88" s="20">
        <v>1</v>
      </c>
      <c r="I88" s="11"/>
      <c r="J88" s="12"/>
      <c r="K88" s="18"/>
      <c r="L88" s="17">
        <v>1</v>
      </c>
      <c r="M88" s="11"/>
      <c r="N88" s="12"/>
      <c r="O88" s="18"/>
      <c r="P88" s="17"/>
      <c r="Q88" s="11"/>
      <c r="R88" s="12"/>
      <c r="S88" s="18"/>
      <c r="T88" s="17"/>
      <c r="U88" s="11"/>
      <c r="V88" s="12"/>
      <c r="W88" s="18"/>
      <c r="X88" s="10"/>
      <c r="Y88" s="11"/>
      <c r="Z88" s="12"/>
      <c r="AA88" s="18"/>
      <c r="AB88" s="17"/>
      <c r="AC88" s="11"/>
      <c r="AD88" s="12"/>
      <c r="AE88" s="18"/>
      <c r="AF88" s="17"/>
      <c r="AG88" s="11">
        <v>1</v>
      </c>
      <c r="AH88" s="12">
        <v>1</v>
      </c>
      <c r="AI88" s="18"/>
      <c r="AJ88" s="17"/>
      <c r="AK88" s="11"/>
      <c r="AL88" s="12"/>
      <c r="AM88" s="18"/>
      <c r="AN88" s="17"/>
      <c r="AO88" s="11">
        <v>1</v>
      </c>
      <c r="AP88" s="12">
        <v>1</v>
      </c>
      <c r="AQ88" s="18"/>
      <c r="AR88" s="17"/>
      <c r="AS88" s="11">
        <v>1</v>
      </c>
      <c r="AT88" s="12">
        <v>1</v>
      </c>
      <c r="AU88" s="18"/>
      <c r="AV88" s="17"/>
      <c r="AW88" s="11">
        <v>1</v>
      </c>
      <c r="AX88" s="12">
        <v>1</v>
      </c>
      <c r="AY88" s="18"/>
      <c r="AZ88" s="17"/>
      <c r="BA88" s="11"/>
      <c r="BB88" s="12"/>
      <c r="BC88" s="18"/>
      <c r="BD88" s="17"/>
      <c r="BE88" s="13" t="s">
        <v>205</v>
      </c>
    </row>
    <row r="89" spans="1:57" x14ac:dyDescent="0.25">
      <c r="A89" s="1" t="s">
        <v>87</v>
      </c>
      <c r="B89" s="1" t="s">
        <v>178</v>
      </c>
      <c r="C89" s="11">
        <f t="shared" si="3"/>
        <v>31</v>
      </c>
      <c r="D89" s="12">
        <f t="shared" si="3"/>
        <v>36</v>
      </c>
      <c r="E89" s="18">
        <f t="shared" si="3"/>
        <v>4</v>
      </c>
      <c r="F89" s="10">
        <f t="shared" si="3"/>
        <v>5</v>
      </c>
      <c r="G89" s="20">
        <f t="shared" si="4"/>
        <v>2</v>
      </c>
      <c r="H89" s="20">
        <v>2</v>
      </c>
      <c r="I89" s="11"/>
      <c r="J89" s="12">
        <v>4</v>
      </c>
      <c r="K89" s="18">
        <v>3</v>
      </c>
      <c r="L89" s="17">
        <v>3</v>
      </c>
      <c r="M89" s="11">
        <v>2</v>
      </c>
      <c r="N89" s="12"/>
      <c r="O89" s="18"/>
      <c r="P89" s="17"/>
      <c r="Q89" s="11">
        <v>7</v>
      </c>
      <c r="R89" s="21">
        <v>7</v>
      </c>
      <c r="S89" s="18"/>
      <c r="T89" s="17"/>
      <c r="U89" s="11">
        <v>1</v>
      </c>
      <c r="V89" s="12">
        <v>1</v>
      </c>
      <c r="W89" s="18"/>
      <c r="X89" s="10"/>
      <c r="Y89" s="11">
        <v>8</v>
      </c>
      <c r="Z89" s="12">
        <v>10</v>
      </c>
      <c r="AA89" s="18"/>
      <c r="AB89" s="17">
        <v>1</v>
      </c>
      <c r="AC89" s="11">
        <v>2</v>
      </c>
      <c r="AD89" s="12">
        <v>1</v>
      </c>
      <c r="AE89" s="18">
        <v>1</v>
      </c>
      <c r="AF89" s="17">
        <v>1</v>
      </c>
      <c r="AG89" s="11">
        <v>1</v>
      </c>
      <c r="AH89" s="12">
        <v>1</v>
      </c>
      <c r="AI89" s="18"/>
      <c r="AJ89" s="17"/>
      <c r="AK89" s="11">
        <v>2</v>
      </c>
      <c r="AL89" s="12">
        <v>2</v>
      </c>
      <c r="AM89" s="18"/>
      <c r="AN89" s="17"/>
      <c r="AO89" s="11">
        <v>4</v>
      </c>
      <c r="AP89" s="12">
        <v>4</v>
      </c>
      <c r="AQ89" s="18"/>
      <c r="AR89" s="17"/>
      <c r="AS89" s="11">
        <v>2</v>
      </c>
      <c r="AT89" s="12">
        <v>2</v>
      </c>
      <c r="AU89" s="18"/>
      <c r="AV89" s="17"/>
      <c r="AW89" s="11"/>
      <c r="AX89" s="12"/>
      <c r="AY89" s="18"/>
      <c r="AZ89" s="17"/>
      <c r="BA89" s="11">
        <v>2</v>
      </c>
      <c r="BB89" s="12">
        <v>4</v>
      </c>
      <c r="BC89" s="18"/>
      <c r="BD89" s="17"/>
    </row>
    <row r="90" spans="1:57" s="4" customFormat="1" x14ac:dyDescent="0.25">
      <c r="A90" s="25" t="s">
        <v>88</v>
      </c>
      <c r="B90" s="25" t="s">
        <v>179</v>
      </c>
      <c r="C90" s="17">
        <f t="shared" si="3"/>
        <v>32</v>
      </c>
      <c r="D90" s="17">
        <f t="shared" si="3"/>
        <v>38</v>
      </c>
      <c r="E90" s="17">
        <f t="shared" si="3"/>
        <v>0</v>
      </c>
      <c r="F90" s="10">
        <f t="shared" si="3"/>
        <v>11</v>
      </c>
      <c r="G90" s="20">
        <f t="shared" si="4"/>
        <v>3</v>
      </c>
      <c r="H90" s="20">
        <v>8</v>
      </c>
      <c r="I90" s="17">
        <v>5</v>
      </c>
      <c r="J90" s="17">
        <v>7</v>
      </c>
      <c r="K90" s="17"/>
      <c r="L90" s="17">
        <v>8</v>
      </c>
      <c r="M90" s="17"/>
      <c r="N90" s="17"/>
      <c r="O90" s="17"/>
      <c r="P90" s="17"/>
      <c r="Q90" s="17">
        <v>6</v>
      </c>
      <c r="R90" s="17">
        <v>5</v>
      </c>
      <c r="S90" s="17"/>
      <c r="T90" s="17">
        <v>1</v>
      </c>
      <c r="U90" s="17">
        <v>2</v>
      </c>
      <c r="V90" s="17">
        <v>4</v>
      </c>
      <c r="W90" s="17"/>
      <c r="X90" s="10">
        <v>2</v>
      </c>
      <c r="Y90" s="17">
        <v>2</v>
      </c>
      <c r="Z90" s="17">
        <v>2</v>
      </c>
      <c r="AA90" s="17"/>
      <c r="AB90" s="17"/>
      <c r="AC90" s="17">
        <v>2</v>
      </c>
      <c r="AD90" s="17">
        <v>4</v>
      </c>
      <c r="AE90" s="17"/>
      <c r="AF90" s="17"/>
      <c r="AG90" s="17">
        <v>3</v>
      </c>
      <c r="AH90" s="17">
        <v>1</v>
      </c>
      <c r="AI90" s="17"/>
      <c r="AJ90" s="17"/>
      <c r="AK90" s="17">
        <v>1</v>
      </c>
      <c r="AL90" s="17">
        <v>2</v>
      </c>
      <c r="AM90" s="17"/>
      <c r="AN90" s="17"/>
      <c r="AO90" s="17">
        <v>7</v>
      </c>
      <c r="AP90" s="17">
        <v>6</v>
      </c>
      <c r="AQ90" s="17"/>
      <c r="AR90" s="17"/>
      <c r="AS90" s="17">
        <v>1</v>
      </c>
      <c r="AT90" s="17">
        <v>1</v>
      </c>
      <c r="AU90" s="17"/>
      <c r="AV90" s="17"/>
      <c r="AW90" s="17"/>
      <c r="AX90" s="17">
        <v>1</v>
      </c>
      <c r="AY90" s="17"/>
      <c r="AZ90" s="17"/>
      <c r="BA90" s="17">
        <v>3</v>
      </c>
      <c r="BB90" s="17">
        <v>5</v>
      </c>
      <c r="BC90" s="17"/>
      <c r="BD90" s="17"/>
      <c r="BE90" s="4" t="s">
        <v>205</v>
      </c>
    </row>
    <row r="91" spans="1:57" x14ac:dyDescent="0.25">
      <c r="A91" s="1" t="s">
        <v>89</v>
      </c>
      <c r="B91" s="1" t="s">
        <v>180</v>
      </c>
      <c r="C91" s="11">
        <f t="shared" si="3"/>
        <v>29</v>
      </c>
      <c r="D91" s="12">
        <f t="shared" si="3"/>
        <v>28</v>
      </c>
      <c r="E91" s="18">
        <f t="shared" si="3"/>
        <v>0</v>
      </c>
      <c r="F91" s="10">
        <f t="shared" si="3"/>
        <v>4</v>
      </c>
      <c r="G91" s="20">
        <f t="shared" si="4"/>
        <v>0</v>
      </c>
      <c r="H91" s="20">
        <v>5</v>
      </c>
      <c r="I91" s="11">
        <v>4</v>
      </c>
      <c r="J91" s="12">
        <v>3</v>
      </c>
      <c r="K91" s="18"/>
      <c r="L91" s="17">
        <v>3</v>
      </c>
      <c r="M91" s="11">
        <v>1</v>
      </c>
      <c r="N91" s="12"/>
      <c r="O91" s="18"/>
      <c r="P91" s="17"/>
      <c r="Q91" s="11">
        <v>2</v>
      </c>
      <c r="R91" s="12">
        <v>3</v>
      </c>
      <c r="S91" s="18"/>
      <c r="T91" s="17"/>
      <c r="U91" s="11">
        <v>7</v>
      </c>
      <c r="V91" s="12">
        <v>8</v>
      </c>
      <c r="W91" s="18"/>
      <c r="X91" s="10"/>
      <c r="Y91" s="11">
        <v>3</v>
      </c>
      <c r="Z91" s="12">
        <v>1</v>
      </c>
      <c r="AA91" s="18"/>
      <c r="AB91" s="17"/>
      <c r="AC91" s="24">
        <v>2</v>
      </c>
      <c r="AD91" s="12">
        <v>2</v>
      </c>
      <c r="AE91" s="18"/>
      <c r="AF91" s="17"/>
      <c r="AG91" s="11">
        <v>3</v>
      </c>
      <c r="AH91" s="12">
        <v>3</v>
      </c>
      <c r="AI91" s="18"/>
      <c r="AJ91" s="17"/>
      <c r="AK91" s="11"/>
      <c r="AL91" s="12"/>
      <c r="AM91" s="18"/>
      <c r="AN91" s="17"/>
      <c r="AO91" s="11">
        <v>3</v>
      </c>
      <c r="AP91" s="12">
        <v>4</v>
      </c>
      <c r="AQ91" s="18"/>
      <c r="AR91" s="17">
        <v>1</v>
      </c>
      <c r="AS91" s="11">
        <v>2</v>
      </c>
      <c r="AT91" s="12">
        <v>3</v>
      </c>
      <c r="AU91" s="18"/>
      <c r="AV91" s="17"/>
      <c r="AW91" s="11">
        <v>1</v>
      </c>
      <c r="AX91" s="12"/>
      <c r="AY91" s="18"/>
      <c r="AZ91" s="17"/>
      <c r="BA91" s="11">
        <v>1</v>
      </c>
      <c r="BB91" s="12">
        <v>1</v>
      </c>
      <c r="BC91" s="18"/>
      <c r="BD91" s="17"/>
      <c r="BE91" s="13" t="s">
        <v>205</v>
      </c>
    </row>
    <row r="92" spans="1:57" x14ac:dyDescent="0.25">
      <c r="A92" s="1" t="s">
        <v>90</v>
      </c>
      <c r="B92" s="1" t="s">
        <v>181</v>
      </c>
      <c r="C92" s="11">
        <f t="shared" si="3"/>
        <v>7</v>
      </c>
      <c r="D92" s="12">
        <f t="shared" si="3"/>
        <v>7</v>
      </c>
      <c r="E92" s="18">
        <f t="shared" si="3"/>
        <v>1</v>
      </c>
      <c r="F92" s="10">
        <f t="shared" si="3"/>
        <v>0</v>
      </c>
      <c r="G92" s="20">
        <f t="shared" si="4"/>
        <v>0</v>
      </c>
      <c r="H92" s="20">
        <v>0</v>
      </c>
      <c r="I92" s="11"/>
      <c r="J92" s="12"/>
      <c r="K92" s="18"/>
      <c r="L92" s="17"/>
      <c r="M92" s="24"/>
      <c r="N92" s="12"/>
      <c r="O92" s="18">
        <v>1</v>
      </c>
      <c r="P92" s="17"/>
      <c r="Q92" s="11"/>
      <c r="R92" s="21">
        <v>2</v>
      </c>
      <c r="S92" s="18"/>
      <c r="T92" s="17"/>
      <c r="U92" s="11">
        <v>3</v>
      </c>
      <c r="V92" s="12">
        <v>1</v>
      </c>
      <c r="W92" s="18"/>
      <c r="X92" s="10"/>
      <c r="Y92" s="24"/>
      <c r="Z92" s="12"/>
      <c r="AA92" s="18"/>
      <c r="AB92" s="17"/>
      <c r="AC92" s="11"/>
      <c r="AD92" s="12"/>
      <c r="AE92" s="18"/>
      <c r="AF92" s="17"/>
      <c r="AG92" s="11"/>
      <c r="AH92" s="12"/>
      <c r="AI92" s="18"/>
      <c r="AJ92" s="17"/>
      <c r="AK92" s="11"/>
      <c r="AL92" s="12">
        <v>1</v>
      </c>
      <c r="AM92" s="18"/>
      <c r="AN92" s="17"/>
      <c r="AO92" s="11">
        <v>3</v>
      </c>
      <c r="AP92" s="12">
        <v>2</v>
      </c>
      <c r="AQ92" s="18"/>
      <c r="AR92" s="17"/>
      <c r="AS92" s="11"/>
      <c r="AT92" s="12"/>
      <c r="AU92" s="18"/>
      <c r="AV92" s="17"/>
      <c r="AW92" s="11"/>
      <c r="AX92" s="12"/>
      <c r="AY92" s="18"/>
      <c r="AZ92" s="17"/>
      <c r="BA92" s="11">
        <v>1</v>
      </c>
      <c r="BB92" s="12">
        <v>1</v>
      </c>
      <c r="BC92" s="18"/>
      <c r="BD92" s="17"/>
      <c r="BE92" s="13" t="s">
        <v>207</v>
      </c>
    </row>
    <row r="93" spans="1:57" x14ac:dyDescent="0.25">
      <c r="A93" s="1" t="s">
        <v>91</v>
      </c>
      <c r="B93" s="1" t="s">
        <v>182</v>
      </c>
      <c r="C93" s="11">
        <f t="shared" si="3"/>
        <v>30</v>
      </c>
      <c r="D93" s="12">
        <f t="shared" si="3"/>
        <v>32</v>
      </c>
      <c r="E93" s="18">
        <f t="shared" si="3"/>
        <v>5</v>
      </c>
      <c r="F93" s="10">
        <f t="shared" si="3"/>
        <v>4</v>
      </c>
      <c r="G93" s="20">
        <f t="shared" si="4"/>
        <v>0</v>
      </c>
      <c r="H93" s="20">
        <v>2</v>
      </c>
      <c r="I93" s="11">
        <v>1</v>
      </c>
      <c r="J93" s="12"/>
      <c r="K93" s="18">
        <v>1</v>
      </c>
      <c r="L93" s="17">
        <v>1</v>
      </c>
      <c r="M93" s="11">
        <v>1</v>
      </c>
      <c r="N93" s="12">
        <v>2</v>
      </c>
      <c r="O93" s="18">
        <v>2</v>
      </c>
      <c r="P93" s="17"/>
      <c r="Q93" s="11">
        <v>10</v>
      </c>
      <c r="R93" s="12">
        <v>12</v>
      </c>
      <c r="S93" s="18"/>
      <c r="T93" s="17"/>
      <c r="U93" s="11">
        <v>10</v>
      </c>
      <c r="V93" s="12">
        <v>10</v>
      </c>
      <c r="W93" s="18"/>
      <c r="X93" s="10">
        <v>2</v>
      </c>
      <c r="Y93" s="11">
        <v>4</v>
      </c>
      <c r="Z93" s="12">
        <v>3</v>
      </c>
      <c r="AA93" s="18">
        <v>1</v>
      </c>
      <c r="AB93" s="17"/>
      <c r="AC93" s="11"/>
      <c r="AD93" s="12">
        <v>1</v>
      </c>
      <c r="AE93" s="18"/>
      <c r="AF93" s="17">
        <v>1</v>
      </c>
      <c r="AG93" s="11">
        <v>1</v>
      </c>
      <c r="AH93" s="12">
        <v>1</v>
      </c>
      <c r="AI93" s="18"/>
      <c r="AJ93" s="17"/>
      <c r="AK93" s="11"/>
      <c r="AL93" s="12"/>
      <c r="AM93" s="18"/>
      <c r="AN93" s="17"/>
      <c r="AO93" s="11"/>
      <c r="AP93" s="12"/>
      <c r="AQ93" s="18"/>
      <c r="AR93" s="17"/>
      <c r="AS93" s="11">
        <v>1</v>
      </c>
      <c r="AT93" s="12">
        <v>1</v>
      </c>
      <c r="AU93" s="18">
        <v>1</v>
      </c>
      <c r="AV93" s="17"/>
      <c r="AW93" s="11">
        <v>1</v>
      </c>
      <c r="AX93" s="12">
        <v>1</v>
      </c>
      <c r="AY93" s="18"/>
      <c r="AZ93" s="17"/>
      <c r="BA93" s="11">
        <v>1</v>
      </c>
      <c r="BB93" s="12">
        <v>1</v>
      </c>
      <c r="BC93" s="18"/>
      <c r="BD93" s="17"/>
      <c r="BE93" s="13" t="s">
        <v>205</v>
      </c>
    </row>
    <row r="94" spans="1:57" x14ac:dyDescent="0.25">
      <c r="A94" s="1" t="s">
        <v>92</v>
      </c>
      <c r="B94" s="1" t="s">
        <v>183</v>
      </c>
      <c r="C94" s="11">
        <f t="shared" si="3"/>
        <v>10</v>
      </c>
      <c r="D94" s="12">
        <f t="shared" si="3"/>
        <v>16</v>
      </c>
      <c r="E94" s="18">
        <f t="shared" si="3"/>
        <v>3</v>
      </c>
      <c r="F94" s="10">
        <f t="shared" si="3"/>
        <v>6</v>
      </c>
      <c r="G94" s="20">
        <f t="shared" si="4"/>
        <v>0</v>
      </c>
      <c r="H94" s="20">
        <v>0</v>
      </c>
      <c r="I94" s="11"/>
      <c r="J94" s="12">
        <v>1</v>
      </c>
      <c r="K94" s="18">
        <v>2</v>
      </c>
      <c r="L94" s="17"/>
      <c r="M94" s="11"/>
      <c r="N94" s="12">
        <v>4</v>
      </c>
      <c r="O94" s="18">
        <v>1</v>
      </c>
      <c r="P94" s="17">
        <v>1</v>
      </c>
      <c r="Q94" s="11">
        <v>2</v>
      </c>
      <c r="R94" s="12">
        <v>1</v>
      </c>
      <c r="S94" s="18"/>
      <c r="T94" s="17">
        <v>3</v>
      </c>
      <c r="U94" s="11">
        <v>2</v>
      </c>
      <c r="V94" s="12">
        <v>2</v>
      </c>
      <c r="W94" s="18"/>
      <c r="X94" s="10"/>
      <c r="Y94" s="11">
        <v>1</v>
      </c>
      <c r="Z94" s="12">
        <v>1</v>
      </c>
      <c r="AA94" s="18"/>
      <c r="AB94" s="17"/>
      <c r="AC94" s="11"/>
      <c r="AD94" s="12"/>
      <c r="AE94" s="18"/>
      <c r="AF94" s="17"/>
      <c r="AG94" s="11"/>
      <c r="AH94" s="12"/>
      <c r="AI94" s="18"/>
      <c r="AJ94" s="17"/>
      <c r="AK94" s="11">
        <v>2</v>
      </c>
      <c r="AL94" s="12">
        <v>3</v>
      </c>
      <c r="AM94" s="18"/>
      <c r="AN94" s="17"/>
      <c r="AO94" s="11">
        <v>2</v>
      </c>
      <c r="AP94" s="12">
        <v>2</v>
      </c>
      <c r="AQ94" s="18"/>
      <c r="AR94" s="17">
        <v>1</v>
      </c>
      <c r="AS94" s="11">
        <v>1</v>
      </c>
      <c r="AT94" s="12">
        <v>1</v>
      </c>
      <c r="AU94" s="18"/>
      <c r="AV94" s="17"/>
      <c r="AW94" s="11"/>
      <c r="AX94" s="12">
        <v>1</v>
      </c>
      <c r="AY94" s="18"/>
      <c r="AZ94" s="17">
        <v>1</v>
      </c>
      <c r="BA94" s="11"/>
      <c r="BB94" s="12"/>
      <c r="BC94" s="18"/>
      <c r="BD94" s="17"/>
      <c r="BE94" s="13" t="s">
        <v>205</v>
      </c>
    </row>
    <row r="95" spans="1:57" x14ac:dyDescent="0.25">
      <c r="A95" s="1" t="s">
        <v>93</v>
      </c>
      <c r="B95" s="1" t="s">
        <v>184</v>
      </c>
      <c r="C95" s="11">
        <f t="shared" si="3"/>
        <v>20</v>
      </c>
      <c r="D95" s="12">
        <f t="shared" si="3"/>
        <v>20</v>
      </c>
      <c r="E95" s="18">
        <f t="shared" si="3"/>
        <v>5</v>
      </c>
      <c r="F95" s="10">
        <f t="shared" si="3"/>
        <v>1</v>
      </c>
      <c r="G95" s="20">
        <f t="shared" si="4"/>
        <v>0</v>
      </c>
      <c r="H95" s="20">
        <v>1</v>
      </c>
      <c r="I95" s="11">
        <v>3</v>
      </c>
      <c r="J95" s="12">
        <v>4</v>
      </c>
      <c r="K95" s="18"/>
      <c r="L95" s="17"/>
      <c r="M95" s="11">
        <v>3</v>
      </c>
      <c r="N95" s="12">
        <v>2</v>
      </c>
      <c r="O95" s="18">
        <v>1</v>
      </c>
      <c r="P95" s="17"/>
      <c r="Q95" s="11">
        <v>3</v>
      </c>
      <c r="R95" s="12">
        <v>4</v>
      </c>
      <c r="S95" s="18">
        <v>1</v>
      </c>
      <c r="T95" s="17">
        <v>1</v>
      </c>
      <c r="U95" s="11">
        <v>3</v>
      </c>
      <c r="V95" s="12">
        <v>2</v>
      </c>
      <c r="W95" s="18">
        <v>2</v>
      </c>
      <c r="X95" s="10"/>
      <c r="Y95" s="11">
        <v>3</v>
      </c>
      <c r="Z95" s="12">
        <v>3</v>
      </c>
      <c r="AA95" s="18">
        <v>1</v>
      </c>
      <c r="AB95" s="17"/>
      <c r="AC95" s="11">
        <v>2</v>
      </c>
      <c r="AD95" s="12">
        <v>2</v>
      </c>
      <c r="AE95" s="18"/>
      <c r="AF95" s="17"/>
      <c r="AG95" s="11">
        <v>1</v>
      </c>
      <c r="AH95" s="12">
        <v>1</v>
      </c>
      <c r="AI95" s="18"/>
      <c r="AJ95" s="17"/>
      <c r="AK95" s="11"/>
      <c r="AL95" s="12">
        <v>1</v>
      </c>
      <c r="AM95" s="18"/>
      <c r="AN95" s="17"/>
      <c r="AO95" s="11">
        <v>1</v>
      </c>
      <c r="AP95" s="12"/>
      <c r="AQ95" s="18"/>
      <c r="AR95" s="17"/>
      <c r="AS95" s="11">
        <v>1</v>
      </c>
      <c r="AT95" s="12">
        <v>1</v>
      </c>
      <c r="AU95" s="18"/>
      <c r="AV95" s="17"/>
      <c r="AW95" s="11"/>
      <c r="AX95" s="12"/>
      <c r="AY95" s="18"/>
      <c r="AZ95" s="17"/>
      <c r="BA95" s="11"/>
      <c r="BB95" s="12"/>
      <c r="BC95" s="18"/>
      <c r="BD95" s="17"/>
      <c r="BE95" s="13" t="s">
        <v>205</v>
      </c>
    </row>
    <row r="96" spans="1:57" ht="12" thickBot="1" x14ac:dyDescent="0.3">
      <c r="A96" s="1" t="s">
        <v>94</v>
      </c>
      <c r="B96" s="1" t="s">
        <v>185</v>
      </c>
      <c r="C96" s="11">
        <f t="shared" si="3"/>
        <v>33</v>
      </c>
      <c r="D96" s="12">
        <f t="shared" si="3"/>
        <v>36</v>
      </c>
      <c r="E96" s="18">
        <f t="shared" si="3"/>
        <v>1</v>
      </c>
      <c r="F96" s="10">
        <f t="shared" si="3"/>
        <v>4</v>
      </c>
      <c r="G96" s="20">
        <f t="shared" si="4"/>
        <v>0</v>
      </c>
      <c r="H96" s="20">
        <v>1</v>
      </c>
      <c r="I96" s="11">
        <v>1</v>
      </c>
      <c r="J96" s="22"/>
      <c r="K96" s="18">
        <v>1</v>
      </c>
      <c r="L96" s="17"/>
      <c r="M96" s="11">
        <v>1</v>
      </c>
      <c r="N96" s="22">
        <v>4</v>
      </c>
      <c r="O96" s="18"/>
      <c r="P96" s="17"/>
      <c r="Q96" s="11">
        <v>4</v>
      </c>
      <c r="R96" s="22">
        <v>3</v>
      </c>
      <c r="S96" s="18"/>
      <c r="T96" s="17"/>
      <c r="U96" s="11">
        <v>3</v>
      </c>
      <c r="V96" s="22">
        <v>1</v>
      </c>
      <c r="W96" s="18"/>
      <c r="X96" s="10"/>
      <c r="Y96" s="11">
        <v>2</v>
      </c>
      <c r="Z96" s="22">
        <v>2</v>
      </c>
      <c r="AA96" s="18"/>
      <c r="AB96" s="17"/>
      <c r="AC96" s="11">
        <v>3</v>
      </c>
      <c r="AD96" s="22">
        <v>3</v>
      </c>
      <c r="AE96" s="18"/>
      <c r="AF96" s="17"/>
      <c r="AG96" s="11">
        <v>3</v>
      </c>
      <c r="AH96" s="22">
        <v>5</v>
      </c>
      <c r="AI96" s="18"/>
      <c r="AJ96" s="17"/>
      <c r="AK96" s="11">
        <v>3</v>
      </c>
      <c r="AL96" s="12">
        <v>3</v>
      </c>
      <c r="AM96" s="18"/>
      <c r="AN96" s="17">
        <v>1</v>
      </c>
      <c r="AO96" s="11">
        <v>2</v>
      </c>
      <c r="AP96" s="12">
        <v>3</v>
      </c>
      <c r="AQ96" s="18"/>
      <c r="AR96" s="17">
        <v>2</v>
      </c>
      <c r="AS96" s="11">
        <v>3</v>
      </c>
      <c r="AT96" s="12">
        <v>3</v>
      </c>
      <c r="AU96" s="18"/>
      <c r="AV96" s="17"/>
      <c r="AW96" s="11">
        <v>7</v>
      </c>
      <c r="AX96" s="12">
        <v>7</v>
      </c>
      <c r="AY96" s="18"/>
      <c r="AZ96" s="17"/>
      <c r="BA96" s="11">
        <v>1</v>
      </c>
      <c r="BB96" s="12">
        <v>2</v>
      </c>
      <c r="BC96" s="18"/>
      <c r="BD96" s="17">
        <v>1</v>
      </c>
    </row>
    <row r="97" spans="3:55" ht="12" thickTop="1" x14ac:dyDescent="0.25">
      <c r="C97" s="5">
        <f t="shared" ref="C97:I97" si="5">SUM(C5:C96)</f>
        <v>1954</v>
      </c>
      <c r="D97" s="6">
        <f t="shared" si="5"/>
        <v>2349</v>
      </c>
      <c r="E97" s="30">
        <f t="shared" si="5"/>
        <v>259</v>
      </c>
      <c r="F97" s="4">
        <f t="shared" si="5"/>
        <v>466</v>
      </c>
      <c r="G97" s="40">
        <f t="shared" si="5"/>
        <v>44</v>
      </c>
      <c r="H97" s="40">
        <f t="shared" si="5"/>
        <v>115</v>
      </c>
      <c r="I97" s="5">
        <f t="shared" si="5"/>
        <v>171</v>
      </c>
      <c r="J97" s="5">
        <f t="shared" ref="J97:T97" si="6">SUM(J5:J96)</f>
        <v>192</v>
      </c>
      <c r="K97" s="5">
        <f t="shared" si="6"/>
        <v>53</v>
      </c>
      <c r="L97" s="5">
        <f t="shared" si="6"/>
        <v>79</v>
      </c>
      <c r="M97" s="5">
        <f t="shared" si="6"/>
        <v>50</v>
      </c>
      <c r="N97" s="5">
        <f t="shared" si="6"/>
        <v>136</v>
      </c>
      <c r="O97" s="5">
        <f t="shared" si="6"/>
        <v>25</v>
      </c>
      <c r="P97" s="5">
        <f t="shared" si="6"/>
        <v>10</v>
      </c>
      <c r="Q97" s="5">
        <f t="shared" si="6"/>
        <v>200</v>
      </c>
      <c r="R97" s="5">
        <f t="shared" si="6"/>
        <v>226</v>
      </c>
      <c r="S97" s="5">
        <f t="shared" si="6"/>
        <v>28</v>
      </c>
      <c r="T97" s="5">
        <f t="shared" si="6"/>
        <v>60</v>
      </c>
      <c r="AI97" s="30"/>
      <c r="AP97" s="2"/>
      <c r="AQ97" s="2"/>
      <c r="AR97" s="2"/>
      <c r="AS97" s="34"/>
      <c r="AT97" s="2"/>
      <c r="AU97" s="34"/>
      <c r="AV97" s="34"/>
      <c r="AW97" s="34"/>
      <c r="AX97" s="2"/>
      <c r="AY97" s="34"/>
      <c r="AZ97" s="34"/>
      <c r="BA97" s="34"/>
      <c r="BB97" s="2"/>
      <c r="BC97" s="34"/>
    </row>
    <row r="98" spans="3:55" x14ac:dyDescent="0.25">
      <c r="AG98" s="31"/>
      <c r="AK98" s="15"/>
      <c r="AS98" s="35"/>
      <c r="AU98" s="39"/>
      <c r="AV98" s="36"/>
      <c r="AW98" s="36"/>
    </row>
    <row r="99" spans="3:55" x14ac:dyDescent="0.25">
      <c r="AS99" s="36"/>
    </row>
    <row r="100" spans="3:55" x14ac:dyDescent="0.25">
      <c r="AS100" s="36"/>
    </row>
    <row r="101" spans="3:55" x14ac:dyDescent="0.25">
      <c r="AS101" s="36"/>
    </row>
    <row r="102" spans="3:55" x14ac:dyDescent="0.25">
      <c r="AS102" s="36"/>
    </row>
    <row r="103" spans="3:55" x14ac:dyDescent="0.25">
      <c r="AS103" s="36"/>
    </row>
    <row r="104" spans="3:55" x14ac:dyDescent="0.25">
      <c r="AS104" s="36"/>
    </row>
    <row r="105" spans="3:55" x14ac:dyDescent="0.25">
      <c r="AS105" s="36"/>
    </row>
    <row r="106" spans="3:55" x14ac:dyDescent="0.25">
      <c r="AS106" s="36"/>
    </row>
    <row r="107" spans="3:55" x14ac:dyDescent="0.25">
      <c r="AS107" s="36"/>
    </row>
    <row r="108" spans="3:55" x14ac:dyDescent="0.25">
      <c r="AS108" s="36"/>
    </row>
    <row r="109" spans="3:55" x14ac:dyDescent="0.25">
      <c r="AS109" s="36"/>
    </row>
    <row r="110" spans="3:55" x14ac:dyDescent="0.25">
      <c r="AS110" s="36"/>
    </row>
    <row r="111" spans="3:55" x14ac:dyDescent="0.25">
      <c r="AS111" s="36"/>
    </row>
    <row r="112" spans="3:55" x14ac:dyDescent="0.25">
      <c r="AS112" s="36"/>
    </row>
    <row r="113" spans="45:45" x14ac:dyDescent="0.25">
      <c r="AS113" s="36"/>
    </row>
    <row r="114" spans="45:45" x14ac:dyDescent="0.25">
      <c r="AS114" s="36"/>
    </row>
    <row r="115" spans="45:45" x14ac:dyDescent="0.25">
      <c r="AS115" s="36"/>
    </row>
    <row r="116" spans="45:45" x14ac:dyDescent="0.25">
      <c r="AS116" s="36"/>
    </row>
    <row r="117" spans="45:45" x14ac:dyDescent="0.25">
      <c r="AS117" s="36"/>
    </row>
    <row r="118" spans="45:45" x14ac:dyDescent="0.25">
      <c r="AS118" s="36"/>
    </row>
    <row r="119" spans="45:45" x14ac:dyDescent="0.25">
      <c r="AS119" s="36"/>
    </row>
    <row r="120" spans="45:45" x14ac:dyDescent="0.25">
      <c r="AS120" s="36"/>
    </row>
    <row r="121" spans="45:45" x14ac:dyDescent="0.25">
      <c r="AS121" s="36"/>
    </row>
    <row r="122" spans="45:45" x14ac:dyDescent="0.25">
      <c r="AS122" s="36"/>
    </row>
    <row r="123" spans="45:45" x14ac:dyDescent="0.25">
      <c r="AS123" s="36"/>
    </row>
    <row r="124" spans="45:45" x14ac:dyDescent="0.25">
      <c r="AS124" s="36"/>
    </row>
    <row r="125" spans="45:45" x14ac:dyDescent="0.25">
      <c r="AS125" s="36"/>
    </row>
    <row r="126" spans="45:45" x14ac:dyDescent="0.25">
      <c r="AS126" s="36"/>
    </row>
    <row r="127" spans="45:45" x14ac:dyDescent="0.25">
      <c r="AS127" s="36"/>
    </row>
  </sheetData>
  <autoFilter ref="BE1:BE98"/>
  <mergeCells count="70">
    <mergeCell ref="AZ3:AZ4"/>
    <mergeCell ref="BA3:BA4"/>
    <mergeCell ref="BB3:BB4"/>
    <mergeCell ref="BC3:BC4"/>
    <mergeCell ref="BD3:BD4"/>
    <mergeCell ref="H3:H4"/>
    <mergeCell ref="AT3:AT4"/>
    <mergeCell ref="AU3:AU4"/>
    <mergeCell ref="AV3:AV4"/>
    <mergeCell ref="AW3:AW4"/>
    <mergeCell ref="AH3:AH4"/>
    <mergeCell ref="AI3:AI4"/>
    <mergeCell ref="AJ3:AJ4"/>
    <mergeCell ref="AK3:AK4"/>
    <mergeCell ref="AL3:AL4"/>
    <mergeCell ref="AM3:AM4"/>
    <mergeCell ref="AB3:AB4"/>
    <mergeCell ref="AC3:AC4"/>
    <mergeCell ref="AD3:AD4"/>
    <mergeCell ref="AE3:AE4"/>
    <mergeCell ref="AF3:AF4"/>
    <mergeCell ref="AX3:AX4"/>
    <mergeCell ref="AY3:AY4"/>
    <mergeCell ref="AN3:AN4"/>
    <mergeCell ref="AO3:AO4"/>
    <mergeCell ref="AP3:AP4"/>
    <mergeCell ref="AQ3:AQ4"/>
    <mergeCell ref="AR3:AR4"/>
    <mergeCell ref="AS3:AS4"/>
    <mergeCell ref="S3:S4"/>
    <mergeCell ref="T3:T4"/>
    <mergeCell ref="AG3:AG4"/>
    <mergeCell ref="V3:V4"/>
    <mergeCell ref="W3:W4"/>
    <mergeCell ref="X3:X4"/>
    <mergeCell ref="Y3:Y4"/>
    <mergeCell ref="Z3:Z4"/>
    <mergeCell ref="AA3:AA4"/>
    <mergeCell ref="AS2:AV2"/>
    <mergeCell ref="C3:C4"/>
    <mergeCell ref="D3:D4"/>
    <mergeCell ref="E3:E4"/>
    <mergeCell ref="F3:F4"/>
    <mergeCell ref="G3:G4"/>
    <mergeCell ref="U3:U4"/>
    <mergeCell ref="J3:J4"/>
    <mergeCell ref="K3:K4"/>
    <mergeCell ref="L3:L4"/>
    <mergeCell ref="M3:M4"/>
    <mergeCell ref="N3:N4"/>
    <mergeCell ref="O3:O4"/>
    <mergeCell ref="P3:P4"/>
    <mergeCell ref="Q3:Q4"/>
    <mergeCell ref="R3:R4"/>
    <mergeCell ref="AW2:AZ2"/>
    <mergeCell ref="BA2:BD2"/>
    <mergeCell ref="A1:A4"/>
    <mergeCell ref="B1:B4"/>
    <mergeCell ref="C1:BD1"/>
    <mergeCell ref="C2:G2"/>
    <mergeCell ref="I2:L2"/>
    <mergeCell ref="M2:P2"/>
    <mergeCell ref="Q2:T2"/>
    <mergeCell ref="U2:X2"/>
    <mergeCell ref="Y2:AB2"/>
    <mergeCell ref="AC2:AF2"/>
    <mergeCell ref="I3:I4"/>
    <mergeCell ref="AG2:AJ2"/>
    <mergeCell ref="AK2:AN2"/>
    <mergeCell ref="AO2:AR2"/>
  </mergeCells>
  <printOptions horizontalCentered="1"/>
  <pageMargins left="0.25" right="0.25" top="0.75" bottom="0.75" header="0.3" footer="0.3"/>
  <pageSetup paperSize="8"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27"/>
  <sheetViews>
    <sheetView zoomScale="115" zoomScaleNormal="115" workbookViewId="0">
      <pane ySplit="4" topLeftCell="A92" activePane="bottomLeft" state="frozen"/>
      <selection pane="bottomLeft" activeCell="G5" sqref="G5"/>
    </sheetView>
  </sheetViews>
  <sheetFormatPr defaultRowHeight="11.25" x14ac:dyDescent="0.25"/>
  <cols>
    <col min="1" max="1" width="3" style="14" customWidth="1"/>
    <col min="2" max="2" width="5.28515625" style="14" customWidth="1"/>
    <col min="3" max="3" width="4.42578125" style="5" bestFit="1" customWidth="1"/>
    <col min="4" max="4" width="4.42578125" style="6" bestFit="1" customWidth="1"/>
    <col min="5" max="5" width="3.28515625" style="19" customWidth="1"/>
    <col min="6" max="6" width="2.85546875" style="4" customWidth="1"/>
    <col min="7" max="8" width="3.5703125" style="40" customWidth="1"/>
    <col min="9" max="9" width="3.28515625" style="15" customWidth="1"/>
    <col min="10" max="10" width="3.28515625" style="16" customWidth="1"/>
    <col min="11" max="11" width="3.28515625" style="19" customWidth="1"/>
    <col min="12" max="12" width="3.28515625" style="4" customWidth="1"/>
    <col min="13" max="13" width="3.28515625" style="15" customWidth="1"/>
    <col min="14" max="14" width="3.28515625" style="3" customWidth="1"/>
    <col min="15" max="15" width="3.28515625" style="19" customWidth="1"/>
    <col min="16" max="16" width="3.28515625" style="4" customWidth="1"/>
    <col min="17" max="17" width="3.28515625" style="2" customWidth="1"/>
    <col min="18" max="18" width="3.28515625" style="3" customWidth="1"/>
    <col min="19" max="19" width="3.28515625" style="19" customWidth="1"/>
    <col min="20" max="20" width="3.28515625" style="4" customWidth="1"/>
    <col min="21" max="21" width="3.28515625" style="2" customWidth="1"/>
    <col min="22" max="22" width="3.28515625" style="3" customWidth="1"/>
    <col min="23" max="23" width="3.28515625" style="19" customWidth="1"/>
    <col min="24" max="24" width="3.28515625" style="4" customWidth="1"/>
    <col min="25" max="25" width="3.28515625" style="2" customWidth="1"/>
    <col min="26" max="26" width="3.28515625" style="3" customWidth="1"/>
    <col min="27" max="27" width="3.28515625" style="19" customWidth="1"/>
    <col min="28" max="28" width="3.28515625" style="4" customWidth="1"/>
    <col min="29" max="29" width="3.28515625" style="2" customWidth="1"/>
    <col min="30" max="30" width="3.28515625" style="3" customWidth="1"/>
    <col min="31" max="31" width="3.28515625" style="19" customWidth="1"/>
    <col min="32" max="32" width="3.28515625" style="4" customWidth="1"/>
    <col min="33" max="33" width="4.140625" style="2" customWidth="1"/>
    <col min="34" max="34" width="3.28515625" style="3" customWidth="1"/>
    <col min="35" max="35" width="3.28515625" style="19" customWidth="1"/>
    <col min="36" max="36" width="3.28515625" style="4" customWidth="1"/>
    <col min="37" max="37" width="3.28515625" style="2" customWidth="1"/>
    <col min="38" max="38" width="3.28515625" style="3" customWidth="1"/>
    <col min="39" max="39" width="3.28515625" style="19" customWidth="1"/>
    <col min="40" max="40" width="3.28515625" style="4" customWidth="1"/>
    <col min="41" max="41" width="3.28515625" style="2" customWidth="1"/>
    <col min="42" max="42" width="3.28515625" style="3" customWidth="1"/>
    <col min="43" max="43" width="3.28515625" style="19" customWidth="1"/>
    <col min="44" max="44" width="3.28515625" style="4" customWidth="1"/>
    <col min="45" max="45" width="5.7109375" style="2" customWidth="1"/>
    <col min="46" max="46" width="3.28515625" style="3" customWidth="1"/>
    <col min="47" max="47" width="5.28515625" style="19" customWidth="1"/>
    <col min="48" max="48" width="3.28515625" style="4" customWidth="1"/>
    <col min="49" max="49" width="4.85546875" style="2" customWidth="1"/>
    <col min="50" max="50" width="3.28515625" style="3" customWidth="1"/>
    <col min="51" max="51" width="3.28515625" style="19" customWidth="1"/>
    <col min="52" max="52" width="3.28515625" style="4" customWidth="1"/>
    <col min="53" max="53" width="4.140625" style="2" customWidth="1"/>
    <col min="54" max="54" width="3.28515625" style="3" customWidth="1"/>
    <col min="55" max="55" width="3.28515625" style="19" customWidth="1"/>
    <col min="56" max="56" width="3.28515625" style="4" customWidth="1"/>
    <col min="57" max="16384" width="9.140625" style="13"/>
  </cols>
  <sheetData>
    <row r="1" spans="1:57" s="7" customFormat="1" x14ac:dyDescent="0.25">
      <c r="A1" s="45" t="s">
        <v>2</v>
      </c>
      <c r="B1" s="51" t="s">
        <v>0</v>
      </c>
      <c r="C1" s="53" t="s">
        <v>210</v>
      </c>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7" s="8" customFormat="1" ht="15" customHeight="1" x14ac:dyDescent="0.25">
      <c r="A2" s="45"/>
      <c r="B2" s="51"/>
      <c r="C2" s="54" t="s">
        <v>186</v>
      </c>
      <c r="D2" s="54"/>
      <c r="E2" s="54"/>
      <c r="F2" s="54"/>
      <c r="G2" s="54"/>
      <c r="H2" s="42"/>
      <c r="I2" s="44" t="s">
        <v>187</v>
      </c>
      <c r="J2" s="44"/>
      <c r="K2" s="44"/>
      <c r="L2" s="44"/>
      <c r="M2" s="44" t="s">
        <v>188</v>
      </c>
      <c r="N2" s="44"/>
      <c r="O2" s="44"/>
      <c r="P2" s="44"/>
      <c r="Q2" s="44" t="s">
        <v>189</v>
      </c>
      <c r="R2" s="44"/>
      <c r="S2" s="44"/>
      <c r="T2" s="44"/>
      <c r="U2" s="44" t="s">
        <v>190</v>
      </c>
      <c r="V2" s="44"/>
      <c r="W2" s="44"/>
      <c r="X2" s="44"/>
      <c r="Y2" s="44" t="s">
        <v>191</v>
      </c>
      <c r="Z2" s="44"/>
      <c r="AA2" s="44"/>
      <c r="AB2" s="44"/>
      <c r="AC2" s="44" t="s">
        <v>192</v>
      </c>
      <c r="AD2" s="44"/>
      <c r="AE2" s="44"/>
      <c r="AF2" s="44"/>
      <c r="AG2" s="44" t="s">
        <v>193</v>
      </c>
      <c r="AH2" s="44"/>
      <c r="AI2" s="44"/>
      <c r="AJ2" s="44"/>
      <c r="AK2" s="44" t="s">
        <v>194</v>
      </c>
      <c r="AL2" s="44"/>
      <c r="AM2" s="44"/>
      <c r="AN2" s="44"/>
      <c r="AO2" s="44" t="s">
        <v>195</v>
      </c>
      <c r="AP2" s="44"/>
      <c r="AQ2" s="44"/>
      <c r="AR2" s="44"/>
      <c r="AS2" s="44" t="s">
        <v>196</v>
      </c>
      <c r="AT2" s="44"/>
      <c r="AU2" s="44"/>
      <c r="AV2" s="44"/>
      <c r="AW2" s="44" t="s">
        <v>197</v>
      </c>
      <c r="AX2" s="44"/>
      <c r="AY2" s="44"/>
      <c r="AZ2" s="44"/>
      <c r="BA2" s="44" t="s">
        <v>198</v>
      </c>
      <c r="BB2" s="44"/>
      <c r="BC2" s="44"/>
      <c r="BD2" s="44"/>
    </row>
    <row r="3" spans="1:57" s="8" customFormat="1" ht="15" customHeight="1" x14ac:dyDescent="0.25">
      <c r="A3" s="45"/>
      <c r="B3" s="51"/>
      <c r="C3" s="50" t="s">
        <v>203</v>
      </c>
      <c r="D3" s="46" t="s">
        <v>202</v>
      </c>
      <c r="E3" s="52" t="s">
        <v>206</v>
      </c>
      <c r="F3" s="48" t="s">
        <v>201</v>
      </c>
      <c r="G3" s="47" t="s">
        <v>199</v>
      </c>
      <c r="H3" s="55" t="s">
        <v>211</v>
      </c>
      <c r="I3" s="50" t="s">
        <v>203</v>
      </c>
      <c r="J3" s="46" t="s">
        <v>202</v>
      </c>
      <c r="K3" s="52" t="s">
        <v>206</v>
      </c>
      <c r="L3" s="48" t="s">
        <v>201</v>
      </c>
      <c r="M3" s="50" t="s">
        <v>203</v>
      </c>
      <c r="N3" s="46" t="s">
        <v>202</v>
      </c>
      <c r="O3" s="52" t="s">
        <v>206</v>
      </c>
      <c r="P3" s="48" t="s">
        <v>201</v>
      </c>
      <c r="Q3" s="50" t="s">
        <v>203</v>
      </c>
      <c r="R3" s="46" t="s">
        <v>202</v>
      </c>
      <c r="S3" s="52" t="s">
        <v>206</v>
      </c>
      <c r="T3" s="48" t="s">
        <v>201</v>
      </c>
      <c r="U3" s="50" t="s">
        <v>203</v>
      </c>
      <c r="V3" s="46" t="s">
        <v>202</v>
      </c>
      <c r="W3" s="52" t="s">
        <v>206</v>
      </c>
      <c r="X3" s="48" t="s">
        <v>201</v>
      </c>
      <c r="Y3" s="50" t="s">
        <v>203</v>
      </c>
      <c r="Z3" s="46" t="s">
        <v>202</v>
      </c>
      <c r="AA3" s="52" t="s">
        <v>206</v>
      </c>
      <c r="AB3" s="48" t="s">
        <v>201</v>
      </c>
      <c r="AC3" s="50" t="s">
        <v>203</v>
      </c>
      <c r="AD3" s="46" t="s">
        <v>202</v>
      </c>
      <c r="AE3" s="52" t="s">
        <v>206</v>
      </c>
      <c r="AF3" s="48" t="s">
        <v>201</v>
      </c>
      <c r="AG3" s="50" t="s">
        <v>203</v>
      </c>
      <c r="AH3" s="46" t="s">
        <v>202</v>
      </c>
      <c r="AI3" s="52" t="s">
        <v>206</v>
      </c>
      <c r="AJ3" s="48" t="s">
        <v>201</v>
      </c>
      <c r="AK3" s="50" t="s">
        <v>203</v>
      </c>
      <c r="AL3" s="46" t="s">
        <v>202</v>
      </c>
      <c r="AM3" s="52" t="s">
        <v>206</v>
      </c>
      <c r="AN3" s="48" t="s">
        <v>201</v>
      </c>
      <c r="AO3" s="50" t="s">
        <v>203</v>
      </c>
      <c r="AP3" s="46" t="s">
        <v>202</v>
      </c>
      <c r="AQ3" s="52" t="s">
        <v>206</v>
      </c>
      <c r="AR3" s="48" t="s">
        <v>201</v>
      </c>
      <c r="AS3" s="50" t="s">
        <v>203</v>
      </c>
      <c r="AT3" s="46" t="s">
        <v>202</v>
      </c>
      <c r="AU3" s="52" t="s">
        <v>206</v>
      </c>
      <c r="AV3" s="48" t="s">
        <v>201</v>
      </c>
      <c r="AW3" s="50" t="s">
        <v>203</v>
      </c>
      <c r="AX3" s="46" t="s">
        <v>202</v>
      </c>
      <c r="AY3" s="52" t="s">
        <v>206</v>
      </c>
      <c r="AZ3" s="48" t="s">
        <v>201</v>
      </c>
      <c r="BA3" s="50" t="s">
        <v>203</v>
      </c>
      <c r="BB3" s="46" t="s">
        <v>202</v>
      </c>
      <c r="BC3" s="52" t="s">
        <v>206</v>
      </c>
      <c r="BD3" s="48" t="s">
        <v>201</v>
      </c>
    </row>
    <row r="4" spans="1:57" s="8" customFormat="1" ht="15" customHeight="1" x14ac:dyDescent="0.25">
      <c r="A4" s="45"/>
      <c r="B4" s="51"/>
      <c r="C4" s="50"/>
      <c r="D4" s="46"/>
      <c r="E4" s="52"/>
      <c r="F4" s="48"/>
      <c r="G4" s="47"/>
      <c r="H4" s="56"/>
      <c r="I4" s="50"/>
      <c r="J4" s="46"/>
      <c r="K4" s="52"/>
      <c r="L4" s="48"/>
      <c r="M4" s="50"/>
      <c r="N4" s="46"/>
      <c r="O4" s="52"/>
      <c r="P4" s="48"/>
      <c r="Q4" s="50"/>
      <c r="R4" s="46"/>
      <c r="S4" s="52"/>
      <c r="T4" s="48"/>
      <c r="U4" s="50"/>
      <c r="V4" s="46"/>
      <c r="W4" s="52"/>
      <c r="X4" s="48"/>
      <c r="Y4" s="50"/>
      <c r="Z4" s="46"/>
      <c r="AA4" s="52"/>
      <c r="AB4" s="48"/>
      <c r="AC4" s="50"/>
      <c r="AD4" s="46"/>
      <c r="AE4" s="52"/>
      <c r="AF4" s="48"/>
      <c r="AG4" s="50"/>
      <c r="AH4" s="46"/>
      <c r="AI4" s="52"/>
      <c r="AJ4" s="48"/>
      <c r="AK4" s="50"/>
      <c r="AL4" s="46"/>
      <c r="AM4" s="52"/>
      <c r="AN4" s="48"/>
      <c r="AO4" s="50"/>
      <c r="AP4" s="46"/>
      <c r="AQ4" s="52"/>
      <c r="AR4" s="48"/>
      <c r="AS4" s="50"/>
      <c r="AT4" s="46"/>
      <c r="AU4" s="52"/>
      <c r="AV4" s="48"/>
      <c r="AW4" s="50"/>
      <c r="AX4" s="46"/>
      <c r="AY4" s="52"/>
      <c r="AZ4" s="48"/>
      <c r="BA4" s="50"/>
      <c r="BB4" s="46"/>
      <c r="BC4" s="52"/>
      <c r="BD4" s="48"/>
    </row>
    <row r="5" spans="1:57" x14ac:dyDescent="0.25">
      <c r="A5" s="1" t="s">
        <v>3</v>
      </c>
      <c r="B5" s="1" t="s">
        <v>1</v>
      </c>
      <c r="C5" s="11">
        <f t="shared" ref="C5:F36" si="0">SUM(I5,M5,Q5,U5,Y5,AC5,AG5,AK5,AO5,AS5,AW5,BA5)</f>
        <v>22</v>
      </c>
      <c r="D5" s="12">
        <f t="shared" si="0"/>
        <v>28</v>
      </c>
      <c r="E5" s="18">
        <f t="shared" si="0"/>
        <v>24</v>
      </c>
      <c r="F5" s="10">
        <f>SUM(L5,P5,T5,X5,AB5,AF5,AJ5,AN5,AR5,AV5,AZ5,BD5)</f>
        <v>6</v>
      </c>
      <c r="G5" s="20">
        <f>D5-C5-F5+H5</f>
        <v>0</v>
      </c>
      <c r="H5" s="20">
        <v>0</v>
      </c>
      <c r="I5" s="11">
        <v>1</v>
      </c>
      <c r="J5" s="21">
        <v>2</v>
      </c>
      <c r="K5" s="18">
        <v>3</v>
      </c>
      <c r="L5" s="17">
        <v>1</v>
      </c>
      <c r="M5" s="11">
        <v>4</v>
      </c>
      <c r="N5" s="21">
        <v>4</v>
      </c>
      <c r="O5" s="18">
        <v>3</v>
      </c>
      <c r="P5" s="17"/>
      <c r="Q5" s="11"/>
      <c r="R5" s="12"/>
      <c r="S5" s="18">
        <v>2</v>
      </c>
      <c r="T5" s="17"/>
      <c r="U5" s="11">
        <v>1</v>
      </c>
      <c r="V5" s="12">
        <v>3</v>
      </c>
      <c r="W5" s="18">
        <v>4</v>
      </c>
      <c r="X5" s="10">
        <v>1</v>
      </c>
      <c r="Y5" s="11">
        <v>4</v>
      </c>
      <c r="Z5" s="12">
        <v>5</v>
      </c>
      <c r="AA5" s="18"/>
      <c r="AB5" s="17">
        <v>2</v>
      </c>
      <c r="AC5" s="11">
        <v>2</v>
      </c>
      <c r="AD5" s="12">
        <v>3</v>
      </c>
      <c r="AE5" s="18">
        <v>1</v>
      </c>
      <c r="AF5" s="17"/>
      <c r="AG5" s="11">
        <v>3</v>
      </c>
      <c r="AH5" s="12">
        <v>3</v>
      </c>
      <c r="AI5" s="18">
        <v>1</v>
      </c>
      <c r="AJ5" s="17">
        <v>1</v>
      </c>
      <c r="AK5" s="11">
        <v>3</v>
      </c>
      <c r="AL5" s="12">
        <v>4</v>
      </c>
      <c r="AM5" s="18">
        <v>3</v>
      </c>
      <c r="AN5" s="17">
        <v>1</v>
      </c>
      <c r="AO5" s="11">
        <v>2</v>
      </c>
      <c r="AP5" s="12">
        <v>2</v>
      </c>
      <c r="AQ5" s="18">
        <v>3</v>
      </c>
      <c r="AR5" s="17"/>
      <c r="AS5" s="11">
        <v>1</v>
      </c>
      <c r="AT5" s="12">
        <v>1</v>
      </c>
      <c r="AU5" s="18">
        <v>2</v>
      </c>
      <c r="AV5" s="17"/>
      <c r="AW5" s="11"/>
      <c r="AX5" s="12"/>
      <c r="AY5" s="18"/>
      <c r="AZ5" s="17"/>
      <c r="BA5" s="11">
        <v>1</v>
      </c>
      <c r="BB5" s="12">
        <v>1</v>
      </c>
      <c r="BC5" s="18">
        <v>2</v>
      </c>
      <c r="BD5" s="17"/>
    </row>
    <row r="6" spans="1:57" x14ac:dyDescent="0.25">
      <c r="A6" s="1" t="s">
        <v>4</v>
      </c>
      <c r="B6" s="1" t="s">
        <v>95</v>
      </c>
      <c r="C6" s="9">
        <f t="shared" si="0"/>
        <v>10</v>
      </c>
      <c r="D6" s="12">
        <f t="shared" si="0"/>
        <v>13</v>
      </c>
      <c r="E6" s="18">
        <f t="shared" si="0"/>
        <v>15</v>
      </c>
      <c r="F6" s="10">
        <f t="shared" si="0"/>
        <v>2</v>
      </c>
      <c r="G6" s="20">
        <f t="shared" ref="G6:G69" si="1">D6-C6-F6+H6</f>
        <v>1</v>
      </c>
      <c r="H6" s="20">
        <v>0</v>
      </c>
      <c r="I6" s="11">
        <v>1</v>
      </c>
      <c r="J6" s="12">
        <v>1</v>
      </c>
      <c r="K6" s="18"/>
      <c r="L6" s="17"/>
      <c r="M6" s="11">
        <v>2</v>
      </c>
      <c r="N6" s="12">
        <v>2</v>
      </c>
      <c r="O6" s="18">
        <v>1</v>
      </c>
      <c r="P6" s="17"/>
      <c r="Q6" s="11">
        <v>2</v>
      </c>
      <c r="R6" s="12">
        <v>3</v>
      </c>
      <c r="S6" s="18">
        <v>6</v>
      </c>
      <c r="T6" s="17">
        <v>1</v>
      </c>
      <c r="U6" s="11"/>
      <c r="V6" s="12">
        <v>1</v>
      </c>
      <c r="W6" s="18">
        <v>2</v>
      </c>
      <c r="X6" s="10">
        <v>1</v>
      </c>
      <c r="Y6" s="11">
        <v>1</v>
      </c>
      <c r="Z6" s="12">
        <v>1</v>
      </c>
      <c r="AA6" s="18"/>
      <c r="AB6" s="17"/>
      <c r="AC6" s="11">
        <v>1</v>
      </c>
      <c r="AD6" s="12">
        <v>1</v>
      </c>
      <c r="AE6" s="18">
        <v>1</v>
      </c>
      <c r="AF6" s="17"/>
      <c r="AG6" s="11">
        <v>1</v>
      </c>
      <c r="AH6" s="12">
        <v>1</v>
      </c>
      <c r="AI6" s="18"/>
      <c r="AJ6" s="23"/>
      <c r="AK6" s="11"/>
      <c r="AL6" s="12"/>
      <c r="AM6" s="18">
        <v>1</v>
      </c>
      <c r="AN6" s="17"/>
      <c r="AO6" s="11"/>
      <c r="AP6" s="12"/>
      <c r="AQ6" s="18">
        <v>1</v>
      </c>
      <c r="AR6" s="17"/>
      <c r="AS6" s="11">
        <v>1</v>
      </c>
      <c r="AT6" s="12">
        <v>1</v>
      </c>
      <c r="AU6" s="18">
        <v>2</v>
      </c>
      <c r="AV6" s="17"/>
      <c r="AW6" s="11">
        <v>1</v>
      </c>
      <c r="AX6" s="12">
        <v>1</v>
      </c>
      <c r="AY6" s="18">
        <v>1</v>
      </c>
      <c r="AZ6" s="17"/>
      <c r="BA6" s="11"/>
      <c r="BB6" s="12">
        <v>1</v>
      </c>
      <c r="BC6" s="18"/>
      <c r="BD6" s="17"/>
    </row>
    <row r="7" spans="1:57" x14ac:dyDescent="0.25">
      <c r="A7" s="1" t="s">
        <v>5</v>
      </c>
      <c r="B7" s="1" t="s">
        <v>96</v>
      </c>
      <c r="C7" s="9">
        <f t="shared" si="0"/>
        <v>7</v>
      </c>
      <c r="D7" s="12">
        <f t="shared" si="0"/>
        <v>9</v>
      </c>
      <c r="E7" s="18">
        <f t="shared" si="0"/>
        <v>15</v>
      </c>
      <c r="F7" s="10">
        <f t="shared" si="0"/>
        <v>2</v>
      </c>
      <c r="G7" s="20">
        <f t="shared" si="1"/>
        <v>0</v>
      </c>
      <c r="H7" s="20">
        <v>0</v>
      </c>
      <c r="I7" s="11"/>
      <c r="J7" s="12"/>
      <c r="K7" s="18"/>
      <c r="L7" s="17"/>
      <c r="M7" s="11">
        <v>1</v>
      </c>
      <c r="N7" s="12">
        <v>1</v>
      </c>
      <c r="O7" s="18">
        <v>2</v>
      </c>
      <c r="P7" s="17"/>
      <c r="Q7" s="11">
        <v>2</v>
      </c>
      <c r="R7" s="12">
        <v>3</v>
      </c>
      <c r="S7" s="18">
        <v>6</v>
      </c>
      <c r="T7" s="17">
        <v>1</v>
      </c>
      <c r="U7" s="11"/>
      <c r="V7" s="12"/>
      <c r="W7" s="18"/>
      <c r="X7" s="10"/>
      <c r="Y7" s="11">
        <v>4</v>
      </c>
      <c r="Z7" s="12">
        <v>4</v>
      </c>
      <c r="AA7" s="18">
        <v>1</v>
      </c>
      <c r="AB7" s="17"/>
      <c r="AC7" s="11"/>
      <c r="AD7" s="12"/>
      <c r="AE7" s="18">
        <v>2</v>
      </c>
      <c r="AF7" s="17"/>
      <c r="AG7" s="11"/>
      <c r="AH7" s="12"/>
      <c r="AI7" s="18"/>
      <c r="AJ7" s="17"/>
      <c r="AK7" s="11"/>
      <c r="AL7" s="12"/>
      <c r="AM7" s="18">
        <v>1</v>
      </c>
      <c r="AN7" s="17"/>
      <c r="AO7" s="11"/>
      <c r="AP7" s="12"/>
      <c r="AQ7" s="18">
        <v>1</v>
      </c>
      <c r="AR7" s="17"/>
      <c r="AS7" s="11"/>
      <c r="AT7" s="12"/>
      <c r="AU7" s="18"/>
      <c r="AV7" s="17"/>
      <c r="AW7" s="11"/>
      <c r="AX7" s="12"/>
      <c r="AY7" s="18"/>
      <c r="AZ7" s="17"/>
      <c r="BA7" s="11"/>
      <c r="BB7" s="12">
        <v>1</v>
      </c>
      <c r="BC7" s="18">
        <v>2</v>
      </c>
      <c r="BD7" s="17">
        <v>1</v>
      </c>
    </row>
    <row r="8" spans="1:57" x14ac:dyDescent="0.25">
      <c r="A8" s="1" t="s">
        <v>6</v>
      </c>
      <c r="B8" s="1" t="s">
        <v>97</v>
      </c>
      <c r="C8" s="11">
        <f t="shared" si="0"/>
        <v>11</v>
      </c>
      <c r="D8" s="12">
        <f t="shared" si="0"/>
        <v>18</v>
      </c>
      <c r="E8" s="18">
        <f t="shared" si="0"/>
        <v>14</v>
      </c>
      <c r="F8" s="10">
        <f t="shared" si="0"/>
        <v>8</v>
      </c>
      <c r="G8" s="20">
        <f t="shared" si="1"/>
        <v>0</v>
      </c>
      <c r="H8" s="20">
        <v>1</v>
      </c>
      <c r="I8" s="11"/>
      <c r="J8" s="12"/>
      <c r="K8" s="18"/>
      <c r="L8" s="17">
        <v>1</v>
      </c>
      <c r="M8" s="11"/>
      <c r="N8" s="12">
        <v>1</v>
      </c>
      <c r="O8" s="18">
        <v>1</v>
      </c>
      <c r="P8" s="17">
        <v>1</v>
      </c>
      <c r="Q8" s="11"/>
      <c r="R8" s="12">
        <v>2</v>
      </c>
      <c r="S8" s="18">
        <v>2</v>
      </c>
      <c r="T8" s="17">
        <v>1</v>
      </c>
      <c r="U8" s="11">
        <v>2</v>
      </c>
      <c r="V8" s="12">
        <v>1</v>
      </c>
      <c r="W8" s="18"/>
      <c r="X8" s="10"/>
      <c r="Y8" s="11">
        <v>3</v>
      </c>
      <c r="Z8" s="12">
        <v>4</v>
      </c>
      <c r="AA8" s="18">
        <v>1</v>
      </c>
      <c r="AB8" s="17">
        <v>1</v>
      </c>
      <c r="AC8" s="11">
        <v>1</v>
      </c>
      <c r="AD8" s="12">
        <v>1</v>
      </c>
      <c r="AE8" s="18">
        <v>1</v>
      </c>
      <c r="AF8" s="17"/>
      <c r="AG8" s="11">
        <v>1</v>
      </c>
      <c r="AH8" s="12">
        <v>3</v>
      </c>
      <c r="AI8" s="18"/>
      <c r="AJ8" s="17">
        <v>2</v>
      </c>
      <c r="AK8" s="11">
        <v>2</v>
      </c>
      <c r="AL8" s="12">
        <v>2</v>
      </c>
      <c r="AM8" s="18">
        <v>5</v>
      </c>
      <c r="AN8" s="17"/>
      <c r="AO8" s="33"/>
      <c r="AP8" s="12">
        <v>1</v>
      </c>
      <c r="AQ8" s="18">
        <v>4</v>
      </c>
      <c r="AR8" s="17">
        <v>1</v>
      </c>
      <c r="AS8" s="11"/>
      <c r="AT8" s="12"/>
      <c r="AU8" s="18"/>
      <c r="AV8" s="17"/>
      <c r="AW8" s="11"/>
      <c r="AX8" s="12"/>
      <c r="AY8" s="18"/>
      <c r="AZ8" s="17"/>
      <c r="BA8" s="11">
        <v>2</v>
      </c>
      <c r="BB8" s="12">
        <v>3</v>
      </c>
      <c r="BC8" s="18"/>
      <c r="BD8" s="17">
        <v>1</v>
      </c>
      <c r="BE8" s="13" t="s">
        <v>200</v>
      </c>
    </row>
    <row r="9" spans="1:57" x14ac:dyDescent="0.25">
      <c r="A9" s="1" t="s">
        <v>7</v>
      </c>
      <c r="B9" s="1" t="s">
        <v>98</v>
      </c>
      <c r="C9" s="11">
        <f t="shared" si="0"/>
        <v>6</v>
      </c>
      <c r="D9" s="12">
        <f t="shared" si="0"/>
        <v>11</v>
      </c>
      <c r="E9" s="18">
        <f t="shared" si="0"/>
        <v>6</v>
      </c>
      <c r="F9" s="10">
        <f t="shared" si="0"/>
        <v>5</v>
      </c>
      <c r="G9" s="20">
        <f t="shared" si="1"/>
        <v>0</v>
      </c>
      <c r="H9" s="20">
        <v>0</v>
      </c>
      <c r="I9" s="11">
        <v>2</v>
      </c>
      <c r="J9" s="21">
        <v>2</v>
      </c>
      <c r="K9" s="18"/>
      <c r="L9" s="17"/>
      <c r="M9" s="11">
        <v>1</v>
      </c>
      <c r="N9" s="12">
        <v>1</v>
      </c>
      <c r="O9" s="18"/>
      <c r="P9" s="17"/>
      <c r="Q9" s="11"/>
      <c r="R9" s="12"/>
      <c r="S9" s="18">
        <v>1</v>
      </c>
      <c r="T9" s="17"/>
      <c r="U9" s="11"/>
      <c r="V9" s="12"/>
      <c r="W9" s="18">
        <v>1</v>
      </c>
      <c r="X9" s="10"/>
      <c r="Y9" s="11"/>
      <c r="Z9" s="12"/>
      <c r="AA9" s="18"/>
      <c r="AB9" s="17"/>
      <c r="AC9" s="11"/>
      <c r="AD9" s="12">
        <v>1</v>
      </c>
      <c r="AE9" s="18"/>
      <c r="AF9" s="17">
        <v>1</v>
      </c>
      <c r="AG9" s="11">
        <v>1</v>
      </c>
      <c r="AH9" s="12">
        <v>1</v>
      </c>
      <c r="AI9" s="18">
        <v>1</v>
      </c>
      <c r="AJ9" s="17"/>
      <c r="AK9" s="17"/>
      <c r="AL9" s="12">
        <v>1</v>
      </c>
      <c r="AM9" s="18"/>
      <c r="AN9" s="17">
        <v>1</v>
      </c>
      <c r="AO9" s="11"/>
      <c r="AP9" s="12"/>
      <c r="AQ9" s="18">
        <v>2</v>
      </c>
      <c r="AR9" s="17"/>
      <c r="AS9" s="11"/>
      <c r="AT9" s="12"/>
      <c r="AU9" s="18"/>
      <c r="AV9" s="17"/>
      <c r="AW9" s="11">
        <v>2</v>
      </c>
      <c r="AX9" s="12">
        <v>3</v>
      </c>
      <c r="AY9" s="18">
        <v>1</v>
      </c>
      <c r="AZ9" s="17">
        <v>1</v>
      </c>
      <c r="BA9" s="11"/>
      <c r="BB9" s="12">
        <v>2</v>
      </c>
      <c r="BC9" s="18"/>
      <c r="BD9" s="17">
        <v>2</v>
      </c>
    </row>
    <row r="10" spans="1:57" x14ac:dyDescent="0.25">
      <c r="A10" s="1" t="s">
        <v>8</v>
      </c>
      <c r="B10" s="1" t="s">
        <v>99</v>
      </c>
      <c r="C10" s="11">
        <f t="shared" si="0"/>
        <v>11</v>
      </c>
      <c r="D10" s="12">
        <f t="shared" si="0"/>
        <v>11</v>
      </c>
      <c r="E10" s="18">
        <f t="shared" si="0"/>
        <v>6</v>
      </c>
      <c r="F10" s="10">
        <f t="shared" si="0"/>
        <v>0</v>
      </c>
      <c r="G10" s="20">
        <f t="shared" si="1"/>
        <v>0</v>
      </c>
      <c r="H10" s="20">
        <v>0</v>
      </c>
      <c r="I10" s="11">
        <v>1</v>
      </c>
      <c r="J10" s="12">
        <v>1</v>
      </c>
      <c r="K10" s="18"/>
      <c r="L10" s="17"/>
      <c r="M10" s="11"/>
      <c r="N10" s="12"/>
      <c r="O10" s="18">
        <v>1</v>
      </c>
      <c r="P10" s="17"/>
      <c r="Q10" s="11">
        <v>1</v>
      </c>
      <c r="R10" s="12">
        <v>1</v>
      </c>
      <c r="S10" s="18"/>
      <c r="T10" s="17"/>
      <c r="U10" s="11"/>
      <c r="V10" s="12"/>
      <c r="W10" s="18">
        <v>1</v>
      </c>
      <c r="X10" s="10"/>
      <c r="Y10" s="11"/>
      <c r="Z10" s="12"/>
      <c r="AA10" s="18"/>
      <c r="AB10" s="17"/>
      <c r="AC10" s="11"/>
      <c r="AD10" s="12"/>
      <c r="AE10" s="18">
        <v>1</v>
      </c>
      <c r="AF10" s="17"/>
      <c r="AG10" s="11">
        <v>1</v>
      </c>
      <c r="AH10" s="21">
        <v>3</v>
      </c>
      <c r="AI10" s="18"/>
      <c r="AJ10" s="17"/>
      <c r="AK10" s="11">
        <v>2</v>
      </c>
      <c r="AL10" s="12"/>
      <c r="AM10" s="18">
        <v>1</v>
      </c>
      <c r="AN10" s="17"/>
      <c r="AO10" s="11"/>
      <c r="AP10" s="12"/>
      <c r="AQ10" s="18"/>
      <c r="AR10" s="17"/>
      <c r="AS10" s="11">
        <v>6</v>
      </c>
      <c r="AT10" s="12">
        <v>6</v>
      </c>
      <c r="AU10" s="18">
        <v>1</v>
      </c>
      <c r="AV10" s="17"/>
      <c r="AW10" s="11"/>
      <c r="AX10" s="12"/>
      <c r="AY10" s="18"/>
      <c r="AZ10" s="17"/>
      <c r="BA10" s="11"/>
      <c r="BB10" s="12"/>
      <c r="BC10" s="18">
        <v>1</v>
      </c>
      <c r="BD10" s="17"/>
    </row>
    <row r="11" spans="1:57" x14ac:dyDescent="0.25">
      <c r="A11" s="1" t="s">
        <v>9</v>
      </c>
      <c r="B11" s="1" t="s">
        <v>100</v>
      </c>
      <c r="C11" s="11">
        <f t="shared" si="0"/>
        <v>19</v>
      </c>
      <c r="D11" s="12">
        <f t="shared" si="0"/>
        <v>19</v>
      </c>
      <c r="E11" s="18">
        <f t="shared" si="0"/>
        <v>10</v>
      </c>
      <c r="F11" s="10">
        <f t="shared" si="0"/>
        <v>1</v>
      </c>
      <c r="G11" s="20">
        <f t="shared" si="1"/>
        <v>0</v>
      </c>
      <c r="H11" s="20">
        <v>1</v>
      </c>
      <c r="I11" s="11">
        <v>2</v>
      </c>
      <c r="J11" s="12">
        <v>1</v>
      </c>
      <c r="K11" s="18"/>
      <c r="L11" s="17"/>
      <c r="M11" s="11"/>
      <c r="N11" s="12">
        <v>1</v>
      </c>
      <c r="O11" s="18">
        <v>2</v>
      </c>
      <c r="P11" s="17"/>
      <c r="Q11" s="11">
        <v>5</v>
      </c>
      <c r="R11" s="12">
        <v>3</v>
      </c>
      <c r="S11" s="18">
        <v>1</v>
      </c>
      <c r="T11" s="17"/>
      <c r="U11" s="11">
        <v>1</v>
      </c>
      <c r="V11" s="12">
        <v>2</v>
      </c>
      <c r="W11" s="18">
        <v>2</v>
      </c>
      <c r="X11" s="10"/>
      <c r="Y11" s="11">
        <v>1</v>
      </c>
      <c r="Z11" s="12">
        <v>1</v>
      </c>
      <c r="AA11" s="18">
        <v>2</v>
      </c>
      <c r="AB11" s="17"/>
      <c r="AC11" s="11">
        <v>2</v>
      </c>
      <c r="AD11" s="12">
        <v>2</v>
      </c>
      <c r="AE11" s="18"/>
      <c r="AF11" s="17"/>
      <c r="AG11" s="24">
        <v>2</v>
      </c>
      <c r="AH11" s="12">
        <v>3</v>
      </c>
      <c r="AI11" s="18"/>
      <c r="AJ11" s="17"/>
      <c r="AK11" s="11">
        <v>1</v>
      </c>
      <c r="AL11" s="12"/>
      <c r="AM11" s="18"/>
      <c r="AN11" s="17"/>
      <c r="AO11" s="11">
        <v>3</v>
      </c>
      <c r="AP11" s="12">
        <v>5</v>
      </c>
      <c r="AQ11" s="18">
        <v>1</v>
      </c>
      <c r="AR11" s="17">
        <v>1</v>
      </c>
      <c r="AS11" s="11">
        <v>2</v>
      </c>
      <c r="AT11" s="12">
        <v>1</v>
      </c>
      <c r="AU11" s="18">
        <v>2</v>
      </c>
      <c r="AV11" s="17"/>
      <c r="AW11" s="11"/>
      <c r="AX11" s="12"/>
      <c r="AY11" s="18"/>
      <c r="AZ11" s="17"/>
      <c r="BA11" s="11"/>
      <c r="BB11" s="12"/>
      <c r="BC11" s="18"/>
      <c r="BD11" s="17"/>
    </row>
    <row r="12" spans="1:57" x14ac:dyDescent="0.25">
      <c r="A12" s="1" t="s">
        <v>10</v>
      </c>
      <c r="B12" s="1" t="s">
        <v>101</v>
      </c>
      <c r="C12" s="11">
        <f t="shared" si="0"/>
        <v>19</v>
      </c>
      <c r="D12" s="12">
        <f t="shared" si="0"/>
        <v>25</v>
      </c>
      <c r="E12" s="18">
        <f t="shared" si="0"/>
        <v>19</v>
      </c>
      <c r="F12" s="10">
        <f t="shared" si="0"/>
        <v>5</v>
      </c>
      <c r="G12" s="20">
        <f t="shared" si="1"/>
        <v>1</v>
      </c>
      <c r="H12" s="20">
        <v>0</v>
      </c>
      <c r="I12" s="11"/>
      <c r="J12" s="12"/>
      <c r="K12" s="18"/>
      <c r="L12" s="17"/>
      <c r="M12" s="11">
        <v>1</v>
      </c>
      <c r="N12" s="12">
        <v>1</v>
      </c>
      <c r="O12" s="18">
        <v>3</v>
      </c>
      <c r="P12" s="17"/>
      <c r="Q12" s="11">
        <v>1</v>
      </c>
      <c r="R12" s="12">
        <v>1</v>
      </c>
      <c r="S12" s="18">
        <v>2</v>
      </c>
      <c r="T12" s="17"/>
      <c r="U12" s="11"/>
      <c r="V12" s="12"/>
      <c r="W12" s="18">
        <v>3</v>
      </c>
      <c r="X12" s="10"/>
      <c r="Y12" s="11">
        <v>2</v>
      </c>
      <c r="Z12" s="12">
        <v>2</v>
      </c>
      <c r="AA12" s="18">
        <v>2</v>
      </c>
      <c r="AB12" s="17"/>
      <c r="AC12" s="11">
        <v>1</v>
      </c>
      <c r="AD12" s="12">
        <v>1</v>
      </c>
      <c r="AE12" s="18"/>
      <c r="AF12" s="17"/>
      <c r="AG12" s="11">
        <v>3</v>
      </c>
      <c r="AH12" s="12">
        <v>3</v>
      </c>
      <c r="AI12" s="18">
        <v>1</v>
      </c>
      <c r="AJ12" s="17"/>
      <c r="AK12" s="11"/>
      <c r="AL12" s="12">
        <v>1</v>
      </c>
      <c r="AM12" s="18">
        <v>1</v>
      </c>
      <c r="AN12" s="17">
        <v>1</v>
      </c>
      <c r="AO12" s="11"/>
      <c r="AP12" s="12">
        <v>7</v>
      </c>
      <c r="AQ12" s="18"/>
      <c r="AR12" s="17"/>
      <c r="AS12" s="11">
        <v>10</v>
      </c>
      <c r="AT12" s="12">
        <v>7</v>
      </c>
      <c r="AU12" s="18">
        <v>3</v>
      </c>
      <c r="AV12" s="17">
        <v>4</v>
      </c>
      <c r="AW12" s="11"/>
      <c r="AX12" s="12"/>
      <c r="AY12" s="18">
        <v>1</v>
      </c>
      <c r="AZ12" s="17"/>
      <c r="BA12" s="11">
        <v>1</v>
      </c>
      <c r="BB12" s="12">
        <v>2</v>
      </c>
      <c r="BC12" s="18">
        <v>3</v>
      </c>
      <c r="BD12" s="17"/>
    </row>
    <row r="13" spans="1:57" x14ac:dyDescent="0.25">
      <c r="A13" s="1" t="s">
        <v>11</v>
      </c>
      <c r="B13" s="1" t="s">
        <v>102</v>
      </c>
      <c r="C13" s="11">
        <f t="shared" si="0"/>
        <v>22</v>
      </c>
      <c r="D13" s="12">
        <f t="shared" si="0"/>
        <v>27</v>
      </c>
      <c r="E13" s="18">
        <f t="shared" si="0"/>
        <v>16</v>
      </c>
      <c r="F13" s="10">
        <f t="shared" si="0"/>
        <v>4</v>
      </c>
      <c r="G13" s="20">
        <f t="shared" si="1"/>
        <v>1</v>
      </c>
      <c r="H13" s="20">
        <v>0</v>
      </c>
      <c r="I13" s="11">
        <v>1</v>
      </c>
      <c r="J13" s="21">
        <v>1</v>
      </c>
      <c r="K13" s="18"/>
      <c r="L13" s="17"/>
      <c r="M13" s="11">
        <v>2</v>
      </c>
      <c r="N13" s="12">
        <v>2</v>
      </c>
      <c r="O13" s="18">
        <v>1</v>
      </c>
      <c r="P13" s="17"/>
      <c r="Q13" s="11">
        <v>2</v>
      </c>
      <c r="R13" s="12">
        <v>1</v>
      </c>
      <c r="S13" s="18">
        <v>2</v>
      </c>
      <c r="T13" s="17"/>
      <c r="U13" s="11">
        <v>3</v>
      </c>
      <c r="V13" s="12">
        <v>4</v>
      </c>
      <c r="W13" s="18">
        <v>3</v>
      </c>
      <c r="X13" s="10"/>
      <c r="Y13" s="11"/>
      <c r="Z13" s="12"/>
      <c r="AA13" s="18">
        <v>1</v>
      </c>
      <c r="AB13" s="17"/>
      <c r="AC13" s="11">
        <v>4</v>
      </c>
      <c r="AD13" s="12">
        <v>6</v>
      </c>
      <c r="AE13" s="18">
        <v>3</v>
      </c>
      <c r="AF13" s="17">
        <v>2</v>
      </c>
      <c r="AG13" s="11">
        <v>2</v>
      </c>
      <c r="AH13" s="12">
        <v>2</v>
      </c>
      <c r="AI13" s="18"/>
      <c r="AJ13" s="17"/>
      <c r="AK13" s="11">
        <v>2</v>
      </c>
      <c r="AL13" s="12">
        <v>2</v>
      </c>
      <c r="AM13" s="18">
        <v>2</v>
      </c>
      <c r="AN13" s="17"/>
      <c r="AO13" s="11"/>
      <c r="AP13" s="12"/>
      <c r="AQ13" s="18">
        <v>2</v>
      </c>
      <c r="AR13" s="17"/>
      <c r="AS13" s="11"/>
      <c r="AT13" s="12"/>
      <c r="AU13" s="18"/>
      <c r="AV13" s="17"/>
      <c r="AW13" s="11"/>
      <c r="AX13" s="12">
        <v>2</v>
      </c>
      <c r="AY13" s="18"/>
      <c r="AZ13" s="17"/>
      <c r="BA13" s="11">
        <v>6</v>
      </c>
      <c r="BB13" s="12">
        <v>7</v>
      </c>
      <c r="BC13" s="18">
        <v>2</v>
      </c>
      <c r="BD13" s="17">
        <v>2</v>
      </c>
    </row>
    <row r="14" spans="1:57" x14ac:dyDescent="0.25">
      <c r="A14" s="1" t="s">
        <v>12</v>
      </c>
      <c r="B14" s="1" t="s">
        <v>103</v>
      </c>
      <c r="C14" s="11">
        <f t="shared" si="0"/>
        <v>29</v>
      </c>
      <c r="D14" s="12">
        <f t="shared" si="0"/>
        <v>35</v>
      </c>
      <c r="E14" s="18">
        <f t="shared" si="0"/>
        <v>46</v>
      </c>
      <c r="F14" s="10">
        <f t="shared" si="0"/>
        <v>7</v>
      </c>
      <c r="G14" s="20">
        <f t="shared" si="1"/>
        <v>0</v>
      </c>
      <c r="H14" s="20">
        <v>1</v>
      </c>
      <c r="I14" s="11">
        <v>4</v>
      </c>
      <c r="J14" s="12">
        <v>5</v>
      </c>
      <c r="K14" s="18"/>
      <c r="L14" s="17">
        <v>1</v>
      </c>
      <c r="M14" s="11">
        <v>1</v>
      </c>
      <c r="N14" s="12">
        <v>2</v>
      </c>
      <c r="O14" s="18">
        <v>6</v>
      </c>
      <c r="P14" s="17">
        <v>1</v>
      </c>
      <c r="Q14" s="11">
        <v>3</v>
      </c>
      <c r="R14" s="12">
        <v>3</v>
      </c>
      <c r="S14" s="18">
        <v>4</v>
      </c>
      <c r="T14" s="17">
        <v>1</v>
      </c>
      <c r="U14" s="11"/>
      <c r="V14" s="12"/>
      <c r="W14" s="18">
        <v>4</v>
      </c>
      <c r="X14" s="10"/>
      <c r="Y14" s="11">
        <v>1</v>
      </c>
      <c r="Z14" s="12">
        <v>1</v>
      </c>
      <c r="AA14" s="18">
        <v>4</v>
      </c>
      <c r="AB14" s="17"/>
      <c r="AC14" s="11">
        <v>3</v>
      </c>
      <c r="AD14" s="12">
        <v>3</v>
      </c>
      <c r="AE14" s="18">
        <v>12</v>
      </c>
      <c r="AF14" s="17"/>
      <c r="AG14" s="11">
        <v>3</v>
      </c>
      <c r="AH14" s="21">
        <v>5</v>
      </c>
      <c r="AI14" s="18">
        <v>4</v>
      </c>
      <c r="AJ14" s="17">
        <v>1</v>
      </c>
      <c r="AK14" s="11">
        <v>3</v>
      </c>
      <c r="AL14" s="12">
        <v>6</v>
      </c>
      <c r="AM14" s="18">
        <v>4</v>
      </c>
      <c r="AN14" s="17"/>
      <c r="AO14" s="33">
        <v>5</v>
      </c>
      <c r="AP14" s="12">
        <v>3</v>
      </c>
      <c r="AQ14" s="18">
        <v>1</v>
      </c>
      <c r="AR14" s="17">
        <v>2</v>
      </c>
      <c r="AS14" s="11">
        <v>2</v>
      </c>
      <c r="AT14" s="12">
        <v>2</v>
      </c>
      <c r="AU14" s="18">
        <v>3</v>
      </c>
      <c r="AV14" s="17"/>
      <c r="AW14" s="11">
        <v>4</v>
      </c>
      <c r="AX14" s="12">
        <v>5</v>
      </c>
      <c r="AY14" s="18">
        <v>3</v>
      </c>
      <c r="AZ14" s="17"/>
      <c r="BA14" s="11"/>
      <c r="BB14" s="12"/>
      <c r="BC14" s="18">
        <v>1</v>
      </c>
      <c r="BD14" s="17">
        <v>1</v>
      </c>
    </row>
    <row r="15" spans="1:57" x14ac:dyDescent="0.25">
      <c r="A15" s="1" t="s">
        <v>13</v>
      </c>
      <c r="B15" s="1" t="s">
        <v>104</v>
      </c>
      <c r="C15" s="11">
        <f t="shared" si="0"/>
        <v>18</v>
      </c>
      <c r="D15" s="12">
        <f t="shared" si="0"/>
        <v>31</v>
      </c>
      <c r="E15" s="18">
        <f t="shared" si="0"/>
        <v>13</v>
      </c>
      <c r="F15" s="10">
        <f t="shared" si="0"/>
        <v>10</v>
      </c>
      <c r="G15" s="20">
        <f t="shared" si="1"/>
        <v>4</v>
      </c>
      <c r="H15" s="20">
        <v>1</v>
      </c>
      <c r="I15" s="11">
        <v>1</v>
      </c>
      <c r="J15" s="21">
        <v>1</v>
      </c>
      <c r="K15" s="18"/>
      <c r="L15" s="17"/>
      <c r="M15" s="11"/>
      <c r="N15" s="12"/>
      <c r="O15" s="18"/>
      <c r="P15" s="17"/>
      <c r="Q15" s="11">
        <v>2</v>
      </c>
      <c r="R15" s="12">
        <v>7</v>
      </c>
      <c r="S15" s="18">
        <v>3</v>
      </c>
      <c r="T15" s="17">
        <v>5</v>
      </c>
      <c r="U15" s="11">
        <v>5</v>
      </c>
      <c r="V15" s="12">
        <v>6</v>
      </c>
      <c r="W15" s="18">
        <v>1</v>
      </c>
      <c r="X15" s="10">
        <v>1</v>
      </c>
      <c r="Y15" s="11"/>
      <c r="Z15" s="12"/>
      <c r="AA15" s="18">
        <v>2</v>
      </c>
      <c r="AB15" s="17"/>
      <c r="AC15" s="11">
        <v>1</v>
      </c>
      <c r="AD15" s="12">
        <v>2</v>
      </c>
      <c r="AE15" s="18">
        <v>2</v>
      </c>
      <c r="AF15" s="17">
        <v>1</v>
      </c>
      <c r="AG15" s="11">
        <v>2</v>
      </c>
      <c r="AH15" s="12">
        <v>6</v>
      </c>
      <c r="AI15" s="18"/>
      <c r="AJ15" s="17">
        <v>2</v>
      </c>
      <c r="AK15" s="17">
        <v>3</v>
      </c>
      <c r="AL15" s="12">
        <v>1</v>
      </c>
      <c r="AM15" s="18"/>
      <c r="AN15" s="17">
        <v>1</v>
      </c>
      <c r="AO15" s="11"/>
      <c r="AP15" s="12"/>
      <c r="AQ15" s="18">
        <v>1</v>
      </c>
      <c r="AR15" s="17"/>
      <c r="AS15" s="17">
        <v>1</v>
      </c>
      <c r="AT15" s="12">
        <v>3</v>
      </c>
      <c r="AU15" s="18">
        <v>1</v>
      </c>
      <c r="AV15" s="17"/>
      <c r="AW15" s="11">
        <v>3</v>
      </c>
      <c r="AX15" s="12">
        <v>1</v>
      </c>
      <c r="AY15" s="18">
        <v>3</v>
      </c>
      <c r="AZ15" s="17"/>
      <c r="BA15" s="11"/>
      <c r="BB15" s="12">
        <v>4</v>
      </c>
      <c r="BC15" s="18"/>
      <c r="BD15" s="17"/>
    </row>
    <row r="16" spans="1:57" x14ac:dyDescent="0.25">
      <c r="A16" s="1" t="s">
        <v>14</v>
      </c>
      <c r="B16" s="1" t="s">
        <v>105</v>
      </c>
      <c r="C16" s="11">
        <f t="shared" si="0"/>
        <v>15</v>
      </c>
      <c r="D16" s="12">
        <f t="shared" si="0"/>
        <v>19</v>
      </c>
      <c r="E16" s="18">
        <f t="shared" si="0"/>
        <v>4</v>
      </c>
      <c r="F16" s="10">
        <f t="shared" si="0"/>
        <v>4</v>
      </c>
      <c r="G16" s="20">
        <f t="shared" si="1"/>
        <v>0</v>
      </c>
      <c r="H16" s="20">
        <v>0</v>
      </c>
      <c r="I16" s="11">
        <v>1</v>
      </c>
      <c r="J16" s="21">
        <v>1</v>
      </c>
      <c r="K16" s="18"/>
      <c r="L16" s="17"/>
      <c r="M16" s="11"/>
      <c r="N16" s="12"/>
      <c r="O16" s="18"/>
      <c r="P16" s="17"/>
      <c r="Q16" s="11">
        <v>1</v>
      </c>
      <c r="R16" s="12">
        <v>1</v>
      </c>
      <c r="S16" s="18">
        <v>2</v>
      </c>
      <c r="T16" s="17"/>
      <c r="U16" s="11">
        <v>1</v>
      </c>
      <c r="V16" s="12">
        <v>1</v>
      </c>
      <c r="W16" s="18"/>
      <c r="X16" s="10"/>
      <c r="Y16" s="11"/>
      <c r="Z16" s="12"/>
      <c r="AA16" s="18"/>
      <c r="AB16" s="17"/>
      <c r="AC16" s="11">
        <v>2</v>
      </c>
      <c r="AD16" s="12">
        <v>2</v>
      </c>
      <c r="AE16" s="18">
        <v>1</v>
      </c>
      <c r="AF16" s="17"/>
      <c r="AG16" s="11">
        <v>1</v>
      </c>
      <c r="AH16" s="12">
        <v>2</v>
      </c>
      <c r="AI16" s="18"/>
      <c r="AJ16" s="17">
        <v>1</v>
      </c>
      <c r="AK16" s="11">
        <v>1</v>
      </c>
      <c r="AL16" s="12">
        <v>1</v>
      </c>
      <c r="AM16" s="18">
        <v>1</v>
      </c>
      <c r="AN16" s="17"/>
      <c r="AO16" s="11">
        <v>6</v>
      </c>
      <c r="AP16" s="12">
        <v>6</v>
      </c>
      <c r="AQ16" s="18"/>
      <c r="AR16" s="17"/>
      <c r="AS16" s="11"/>
      <c r="AT16" s="12">
        <v>1</v>
      </c>
      <c r="AU16" s="18"/>
      <c r="AV16" s="17"/>
      <c r="AW16" s="11">
        <v>2</v>
      </c>
      <c r="AX16" s="12">
        <v>2</v>
      </c>
      <c r="AY16" s="18"/>
      <c r="AZ16" s="17">
        <v>1</v>
      </c>
      <c r="BA16" s="11"/>
      <c r="BB16" s="12">
        <v>2</v>
      </c>
      <c r="BC16" s="18"/>
      <c r="BD16" s="17">
        <v>2</v>
      </c>
    </row>
    <row r="17" spans="1:56" x14ac:dyDescent="0.25">
      <c r="A17" s="1" t="s">
        <v>15</v>
      </c>
      <c r="B17" s="1" t="s">
        <v>106</v>
      </c>
      <c r="C17" s="11">
        <f t="shared" si="0"/>
        <v>17</v>
      </c>
      <c r="D17" s="12">
        <f t="shared" si="0"/>
        <v>19</v>
      </c>
      <c r="E17" s="18">
        <f t="shared" si="0"/>
        <v>13</v>
      </c>
      <c r="F17" s="10">
        <f t="shared" si="0"/>
        <v>2</v>
      </c>
      <c r="G17" s="20">
        <f t="shared" si="1"/>
        <v>0</v>
      </c>
      <c r="H17" s="20">
        <v>0</v>
      </c>
      <c r="I17" s="11">
        <v>1</v>
      </c>
      <c r="J17" s="21">
        <v>1</v>
      </c>
      <c r="K17" s="18"/>
      <c r="L17" s="17"/>
      <c r="M17" s="11"/>
      <c r="N17" s="12">
        <v>2</v>
      </c>
      <c r="O17" s="18"/>
      <c r="P17" s="17"/>
      <c r="Q17" s="11">
        <v>1</v>
      </c>
      <c r="R17" s="12">
        <v>2</v>
      </c>
      <c r="S17" s="18">
        <v>4</v>
      </c>
      <c r="T17" s="17">
        <v>1</v>
      </c>
      <c r="U17" s="11">
        <v>2</v>
      </c>
      <c r="V17" s="12"/>
      <c r="W17" s="18">
        <v>2</v>
      </c>
      <c r="X17" s="10"/>
      <c r="Y17" s="11">
        <v>1</v>
      </c>
      <c r="Z17" s="12">
        <v>1</v>
      </c>
      <c r="AA17" s="18"/>
      <c r="AB17" s="17"/>
      <c r="AC17" s="11"/>
      <c r="AD17" s="12"/>
      <c r="AE17" s="18">
        <v>1</v>
      </c>
      <c r="AF17" s="17"/>
      <c r="AG17" s="11">
        <v>2</v>
      </c>
      <c r="AH17" s="12">
        <v>2</v>
      </c>
      <c r="AI17" s="18"/>
      <c r="AJ17" s="17"/>
      <c r="AK17" s="11">
        <v>3</v>
      </c>
      <c r="AL17" s="12">
        <v>3</v>
      </c>
      <c r="AM17" s="18"/>
      <c r="AN17" s="17"/>
      <c r="AO17" s="11"/>
      <c r="AP17" s="12"/>
      <c r="AQ17" s="18">
        <v>5</v>
      </c>
      <c r="AR17" s="17"/>
      <c r="AS17" s="11">
        <v>1</v>
      </c>
      <c r="AT17" s="12">
        <v>5</v>
      </c>
      <c r="AU17" s="18"/>
      <c r="AV17" s="17"/>
      <c r="AW17" s="11">
        <v>4</v>
      </c>
      <c r="AX17" s="12">
        <v>1</v>
      </c>
      <c r="AY17" s="18">
        <v>1</v>
      </c>
      <c r="AZ17" s="17">
        <v>1</v>
      </c>
      <c r="BA17" s="11">
        <v>2</v>
      </c>
      <c r="BB17" s="12">
        <v>2</v>
      </c>
      <c r="BC17" s="18"/>
      <c r="BD17" s="17"/>
    </row>
    <row r="18" spans="1:56" x14ac:dyDescent="0.25">
      <c r="A18" s="1" t="s">
        <v>16</v>
      </c>
      <c r="B18" s="1" t="s">
        <v>107</v>
      </c>
      <c r="C18" s="11">
        <f t="shared" si="0"/>
        <v>22</v>
      </c>
      <c r="D18" s="12">
        <f t="shared" si="0"/>
        <v>38</v>
      </c>
      <c r="E18" s="18">
        <f t="shared" si="0"/>
        <v>12</v>
      </c>
      <c r="F18" s="10">
        <f t="shared" si="0"/>
        <v>11</v>
      </c>
      <c r="G18" s="20">
        <f t="shared" si="1"/>
        <v>5</v>
      </c>
      <c r="H18" s="20">
        <v>0</v>
      </c>
      <c r="I18" s="11"/>
      <c r="J18" s="12"/>
      <c r="K18" s="18"/>
      <c r="L18" s="17"/>
      <c r="M18" s="11"/>
      <c r="N18" s="12"/>
      <c r="O18" s="18">
        <v>3</v>
      </c>
      <c r="P18" s="17"/>
      <c r="Q18" s="11">
        <v>2</v>
      </c>
      <c r="R18" s="12">
        <v>2</v>
      </c>
      <c r="S18" s="18">
        <v>3</v>
      </c>
      <c r="T18" s="17"/>
      <c r="U18" s="11"/>
      <c r="V18" s="12">
        <v>3</v>
      </c>
      <c r="W18" s="18"/>
      <c r="X18" s="10">
        <v>1</v>
      </c>
      <c r="Y18" s="11">
        <v>2</v>
      </c>
      <c r="Z18" s="12">
        <v>4</v>
      </c>
      <c r="AA18" s="18">
        <v>4</v>
      </c>
      <c r="AB18" s="17">
        <v>1</v>
      </c>
      <c r="AC18" s="11">
        <v>5</v>
      </c>
      <c r="AD18" s="12">
        <v>5</v>
      </c>
      <c r="AE18" s="18"/>
      <c r="AF18" s="17">
        <v>2</v>
      </c>
      <c r="AG18" s="11">
        <v>1</v>
      </c>
      <c r="AH18" s="12">
        <v>2</v>
      </c>
      <c r="AI18" s="18"/>
      <c r="AJ18" s="17">
        <v>1</v>
      </c>
      <c r="AK18" s="11">
        <v>1</v>
      </c>
      <c r="AL18" s="12">
        <v>4</v>
      </c>
      <c r="AM18" s="18"/>
      <c r="AN18" s="17">
        <v>3</v>
      </c>
      <c r="AO18" s="11">
        <v>2</v>
      </c>
      <c r="AP18" s="12">
        <v>1</v>
      </c>
      <c r="AQ18" s="18">
        <v>1</v>
      </c>
      <c r="AR18" s="17"/>
      <c r="AS18" s="11">
        <v>4</v>
      </c>
      <c r="AT18" s="12">
        <v>8</v>
      </c>
      <c r="AU18" s="18"/>
      <c r="AV18" s="17">
        <v>2</v>
      </c>
      <c r="AW18" s="11">
        <v>2</v>
      </c>
      <c r="AX18" s="12">
        <v>1</v>
      </c>
      <c r="AY18" s="18">
        <v>1</v>
      </c>
      <c r="AZ18" s="17">
        <v>1</v>
      </c>
      <c r="BA18" s="11">
        <v>3</v>
      </c>
      <c r="BB18" s="12">
        <v>8</v>
      </c>
      <c r="BC18" s="18"/>
      <c r="BD18" s="17"/>
    </row>
    <row r="19" spans="1:56" x14ac:dyDescent="0.25">
      <c r="A19" s="1" t="s">
        <v>17</v>
      </c>
      <c r="B19" s="1" t="s">
        <v>108</v>
      </c>
      <c r="C19" s="11">
        <f t="shared" si="0"/>
        <v>28</v>
      </c>
      <c r="D19" s="12">
        <f t="shared" si="0"/>
        <v>29</v>
      </c>
      <c r="E19" s="18">
        <f t="shared" si="0"/>
        <v>11</v>
      </c>
      <c r="F19" s="10">
        <f t="shared" si="0"/>
        <v>1</v>
      </c>
      <c r="G19" s="20">
        <f t="shared" si="1"/>
        <v>0</v>
      </c>
      <c r="H19" s="20">
        <v>0</v>
      </c>
      <c r="I19" s="11">
        <v>2</v>
      </c>
      <c r="J19" s="12">
        <v>2</v>
      </c>
      <c r="K19" s="18"/>
      <c r="L19" s="17"/>
      <c r="M19" s="11"/>
      <c r="N19" s="12"/>
      <c r="O19" s="18">
        <v>1</v>
      </c>
      <c r="P19" s="17"/>
      <c r="Q19" s="11">
        <v>1</v>
      </c>
      <c r="R19" s="12">
        <v>2</v>
      </c>
      <c r="S19" s="18">
        <v>3</v>
      </c>
      <c r="T19" s="17"/>
      <c r="U19" s="11">
        <v>1</v>
      </c>
      <c r="V19" s="12"/>
      <c r="W19" s="18"/>
      <c r="X19" s="10"/>
      <c r="Y19" s="24">
        <v>2</v>
      </c>
      <c r="Z19" s="12">
        <v>2</v>
      </c>
      <c r="AA19" s="18"/>
      <c r="AB19" s="17"/>
      <c r="AC19" s="11">
        <v>3</v>
      </c>
      <c r="AD19" s="12">
        <v>3</v>
      </c>
      <c r="AE19" s="18">
        <v>2</v>
      </c>
      <c r="AF19" s="17"/>
      <c r="AG19" s="11">
        <v>2</v>
      </c>
      <c r="AH19" s="12">
        <v>2</v>
      </c>
      <c r="AI19" s="18">
        <v>1</v>
      </c>
      <c r="AJ19" s="17"/>
      <c r="AK19" s="17">
        <v>2</v>
      </c>
      <c r="AL19" s="12">
        <v>2</v>
      </c>
      <c r="AM19" s="18"/>
      <c r="AN19" s="17"/>
      <c r="AO19" s="11">
        <v>3</v>
      </c>
      <c r="AP19" s="12">
        <v>4</v>
      </c>
      <c r="AQ19" s="18"/>
      <c r="AR19" s="17">
        <v>1</v>
      </c>
      <c r="AS19" s="11">
        <v>3</v>
      </c>
      <c r="AT19" s="12">
        <v>4</v>
      </c>
      <c r="AU19" s="18">
        <v>2</v>
      </c>
      <c r="AV19" s="17"/>
      <c r="AW19" s="11">
        <v>5</v>
      </c>
      <c r="AX19" s="12">
        <v>5</v>
      </c>
      <c r="AY19" s="18">
        <v>1</v>
      </c>
      <c r="AZ19" s="17"/>
      <c r="BA19" s="11">
        <v>4</v>
      </c>
      <c r="BB19" s="12">
        <v>3</v>
      </c>
      <c r="BC19" s="18">
        <v>1</v>
      </c>
      <c r="BD19" s="17"/>
    </row>
    <row r="20" spans="1:56" x14ac:dyDescent="0.25">
      <c r="A20" s="1" t="s">
        <v>18</v>
      </c>
      <c r="B20" s="1" t="s">
        <v>109</v>
      </c>
      <c r="C20" s="11">
        <f t="shared" si="0"/>
        <v>14</v>
      </c>
      <c r="D20" s="12">
        <f t="shared" si="0"/>
        <v>15</v>
      </c>
      <c r="E20" s="18">
        <f t="shared" si="0"/>
        <v>10</v>
      </c>
      <c r="F20" s="10">
        <f t="shared" si="0"/>
        <v>1</v>
      </c>
      <c r="G20" s="20">
        <f t="shared" si="1"/>
        <v>0</v>
      </c>
      <c r="H20" s="20">
        <v>0</v>
      </c>
      <c r="I20" s="11"/>
      <c r="J20" s="12"/>
      <c r="K20" s="18"/>
      <c r="L20" s="17"/>
      <c r="M20" s="11"/>
      <c r="N20" s="12"/>
      <c r="O20" s="18"/>
      <c r="P20" s="17"/>
      <c r="Q20" s="11">
        <v>2</v>
      </c>
      <c r="R20" s="12">
        <v>2</v>
      </c>
      <c r="S20" s="18">
        <v>1</v>
      </c>
      <c r="T20" s="17"/>
      <c r="U20" s="11"/>
      <c r="V20" s="12"/>
      <c r="W20" s="18">
        <v>1</v>
      </c>
      <c r="X20" s="10"/>
      <c r="Y20" s="11"/>
      <c r="Z20" s="12"/>
      <c r="AA20" s="18">
        <v>1</v>
      </c>
      <c r="AB20" s="17"/>
      <c r="AC20" s="11"/>
      <c r="AD20" s="12">
        <v>1</v>
      </c>
      <c r="AE20" s="18">
        <v>3</v>
      </c>
      <c r="AF20" s="17"/>
      <c r="AG20" s="11">
        <v>4</v>
      </c>
      <c r="AH20" s="12">
        <v>3</v>
      </c>
      <c r="AI20" s="18">
        <v>1</v>
      </c>
      <c r="AJ20" s="17"/>
      <c r="AK20" s="11">
        <v>2</v>
      </c>
      <c r="AL20" s="12">
        <v>3</v>
      </c>
      <c r="AM20" s="18">
        <v>1</v>
      </c>
      <c r="AN20" s="17">
        <v>1</v>
      </c>
      <c r="AO20" s="11">
        <v>1</v>
      </c>
      <c r="AP20" s="12">
        <v>1</v>
      </c>
      <c r="AQ20" s="18"/>
      <c r="AR20" s="17"/>
      <c r="AS20" s="11">
        <v>1</v>
      </c>
      <c r="AT20" s="12">
        <v>1</v>
      </c>
      <c r="AU20" s="18"/>
      <c r="AV20" s="17"/>
      <c r="AW20" s="11"/>
      <c r="AX20" s="12">
        <v>3</v>
      </c>
      <c r="AY20" s="18"/>
      <c r="AZ20" s="17"/>
      <c r="BA20" s="11">
        <v>4</v>
      </c>
      <c r="BB20" s="12">
        <v>1</v>
      </c>
      <c r="BC20" s="18">
        <v>2</v>
      </c>
      <c r="BD20" s="17"/>
    </row>
    <row r="21" spans="1:56" ht="10.5" customHeight="1" x14ac:dyDescent="0.25">
      <c r="A21" s="1" t="s">
        <v>19</v>
      </c>
      <c r="B21" s="1" t="s">
        <v>110</v>
      </c>
      <c r="C21" s="11">
        <f t="shared" si="0"/>
        <v>8</v>
      </c>
      <c r="D21" s="12">
        <f t="shared" si="0"/>
        <v>15</v>
      </c>
      <c r="E21" s="18">
        <f t="shared" si="0"/>
        <v>5</v>
      </c>
      <c r="F21" s="10">
        <f t="shared" si="0"/>
        <v>3</v>
      </c>
      <c r="G21" s="20">
        <f t="shared" si="1"/>
        <v>4</v>
      </c>
      <c r="H21" s="20">
        <v>0</v>
      </c>
      <c r="I21" s="11"/>
      <c r="J21" s="12">
        <v>1</v>
      </c>
      <c r="K21" s="18"/>
      <c r="L21" s="17">
        <v>1</v>
      </c>
      <c r="M21" s="11"/>
      <c r="N21" s="12"/>
      <c r="O21" s="18"/>
      <c r="P21" s="17"/>
      <c r="Q21" s="11"/>
      <c r="R21" s="12"/>
      <c r="S21" s="18"/>
      <c r="T21" s="17"/>
      <c r="U21" s="11">
        <v>1</v>
      </c>
      <c r="V21" s="12">
        <v>2</v>
      </c>
      <c r="W21" s="18">
        <v>2</v>
      </c>
      <c r="X21" s="10"/>
      <c r="Y21" s="11">
        <v>1</v>
      </c>
      <c r="Z21" s="12"/>
      <c r="AA21" s="18">
        <v>2</v>
      </c>
      <c r="AB21" s="17"/>
      <c r="AC21" s="11"/>
      <c r="AD21" s="12">
        <v>1</v>
      </c>
      <c r="AE21" s="18"/>
      <c r="AF21" s="17"/>
      <c r="AG21" s="11">
        <v>1</v>
      </c>
      <c r="AH21" s="12"/>
      <c r="AI21" s="18"/>
      <c r="AJ21" s="17"/>
      <c r="AK21" s="11"/>
      <c r="AL21" s="12"/>
      <c r="AM21" s="18"/>
      <c r="AN21" s="17"/>
      <c r="AO21" s="11">
        <v>1</v>
      </c>
      <c r="AP21" s="12">
        <v>2</v>
      </c>
      <c r="AQ21" s="18"/>
      <c r="AR21" s="17">
        <v>1</v>
      </c>
      <c r="AS21" s="11"/>
      <c r="AT21" s="12"/>
      <c r="AU21" s="18"/>
      <c r="AV21" s="17"/>
      <c r="AW21" s="11"/>
      <c r="AX21" s="12">
        <v>2</v>
      </c>
      <c r="AY21" s="18"/>
      <c r="AZ21" s="17"/>
      <c r="BA21" s="11">
        <v>4</v>
      </c>
      <c r="BB21" s="12">
        <v>7</v>
      </c>
      <c r="BC21" s="18">
        <v>1</v>
      </c>
      <c r="BD21" s="17">
        <v>1</v>
      </c>
    </row>
    <row r="22" spans="1:56" x14ac:dyDescent="0.25">
      <c r="A22" s="1" t="s">
        <v>20</v>
      </c>
      <c r="B22" s="1" t="s">
        <v>111</v>
      </c>
      <c r="C22" s="11">
        <f t="shared" si="0"/>
        <v>15</v>
      </c>
      <c r="D22" s="12">
        <f t="shared" si="0"/>
        <v>17</v>
      </c>
      <c r="E22" s="18">
        <f t="shared" si="0"/>
        <v>7</v>
      </c>
      <c r="F22" s="10">
        <f t="shared" si="0"/>
        <v>2</v>
      </c>
      <c r="G22" s="20">
        <f t="shared" si="1"/>
        <v>0</v>
      </c>
      <c r="H22" s="20">
        <v>0</v>
      </c>
      <c r="I22" s="11"/>
      <c r="J22" s="21"/>
      <c r="K22" s="18"/>
      <c r="L22" s="17"/>
      <c r="M22" s="11"/>
      <c r="N22" s="12"/>
      <c r="O22" s="18"/>
      <c r="P22" s="17"/>
      <c r="Q22" s="11">
        <v>1</v>
      </c>
      <c r="R22" s="12">
        <v>1</v>
      </c>
      <c r="S22" s="18"/>
      <c r="T22" s="17"/>
      <c r="U22" s="11"/>
      <c r="V22" s="12"/>
      <c r="W22" s="18"/>
      <c r="X22" s="10"/>
      <c r="Y22" s="11"/>
      <c r="Z22" s="12"/>
      <c r="AA22" s="18">
        <v>1</v>
      </c>
      <c r="AB22" s="17"/>
      <c r="AC22" s="11"/>
      <c r="AD22" s="12"/>
      <c r="AE22" s="18">
        <v>1</v>
      </c>
      <c r="AF22" s="17"/>
      <c r="AG22" s="11">
        <v>1</v>
      </c>
      <c r="AH22" s="12">
        <v>2</v>
      </c>
      <c r="AI22" s="18"/>
      <c r="AJ22" s="17"/>
      <c r="AK22" s="11">
        <v>1</v>
      </c>
      <c r="AL22" s="12">
        <v>3</v>
      </c>
      <c r="AM22" s="18">
        <v>2</v>
      </c>
      <c r="AN22" s="17">
        <v>1</v>
      </c>
      <c r="AO22" s="11">
        <v>6</v>
      </c>
      <c r="AP22" s="12">
        <v>6</v>
      </c>
      <c r="AQ22" s="18"/>
      <c r="AR22" s="17">
        <v>1</v>
      </c>
      <c r="AS22" s="11">
        <v>2</v>
      </c>
      <c r="AT22" s="12">
        <v>2</v>
      </c>
      <c r="AU22" s="18">
        <v>1</v>
      </c>
      <c r="AV22" s="17"/>
      <c r="AW22" s="11">
        <v>2</v>
      </c>
      <c r="AX22" s="12">
        <v>2</v>
      </c>
      <c r="AY22" s="18">
        <v>2</v>
      </c>
      <c r="AZ22" s="17"/>
      <c r="BA22" s="11">
        <v>2</v>
      </c>
      <c r="BB22" s="12">
        <v>1</v>
      </c>
      <c r="BC22" s="18"/>
      <c r="BD22" s="17"/>
    </row>
    <row r="23" spans="1:56" x14ac:dyDescent="0.25">
      <c r="A23" s="1" t="s">
        <v>21</v>
      </c>
      <c r="B23" s="1" t="s">
        <v>112</v>
      </c>
      <c r="C23" s="11">
        <f t="shared" si="0"/>
        <v>22</v>
      </c>
      <c r="D23" s="12">
        <f t="shared" si="0"/>
        <v>26</v>
      </c>
      <c r="E23" s="18">
        <f t="shared" si="0"/>
        <v>8</v>
      </c>
      <c r="F23" s="10">
        <f t="shared" si="0"/>
        <v>4</v>
      </c>
      <c r="G23" s="20">
        <f t="shared" si="1"/>
        <v>0</v>
      </c>
      <c r="H23" s="20">
        <v>0</v>
      </c>
      <c r="I23" s="11">
        <v>1</v>
      </c>
      <c r="J23" s="21">
        <v>1</v>
      </c>
      <c r="K23" s="18"/>
      <c r="L23" s="17"/>
      <c r="M23" s="11">
        <v>4</v>
      </c>
      <c r="N23" s="12">
        <v>10</v>
      </c>
      <c r="O23" s="18"/>
      <c r="P23" s="17"/>
      <c r="Q23" s="11">
        <v>7</v>
      </c>
      <c r="R23" s="12">
        <v>3</v>
      </c>
      <c r="S23" s="18">
        <v>3</v>
      </c>
      <c r="T23" s="17">
        <v>1</v>
      </c>
      <c r="U23" s="11"/>
      <c r="V23" s="12">
        <v>1</v>
      </c>
      <c r="W23" s="18">
        <v>1</v>
      </c>
      <c r="X23" s="10">
        <v>2</v>
      </c>
      <c r="Y23" s="11">
        <v>2</v>
      </c>
      <c r="Z23" s="12">
        <v>3</v>
      </c>
      <c r="AA23" s="18">
        <v>1</v>
      </c>
      <c r="AB23" s="17">
        <v>1</v>
      </c>
      <c r="AC23" s="11">
        <v>4</v>
      </c>
      <c r="AD23" s="12">
        <v>4</v>
      </c>
      <c r="AE23" s="18"/>
      <c r="AF23" s="17"/>
      <c r="AG23" s="11">
        <v>1</v>
      </c>
      <c r="AH23" s="12">
        <v>1</v>
      </c>
      <c r="AI23" s="18">
        <v>1</v>
      </c>
      <c r="AJ23" s="17"/>
      <c r="AK23" s="11">
        <v>1</v>
      </c>
      <c r="AL23" s="12">
        <v>2</v>
      </c>
      <c r="AM23" s="18">
        <v>1</v>
      </c>
      <c r="AN23" s="17"/>
      <c r="AO23" s="11">
        <v>1</v>
      </c>
      <c r="AP23" s="12"/>
      <c r="AQ23" s="18"/>
      <c r="AR23" s="17"/>
      <c r="AS23" s="11">
        <v>1</v>
      </c>
      <c r="AT23" s="12">
        <v>1</v>
      </c>
      <c r="AU23" s="18">
        <v>1</v>
      </c>
      <c r="AV23" s="33"/>
      <c r="AW23" s="11"/>
      <c r="AX23" s="12"/>
      <c r="AY23" s="18"/>
      <c r="AZ23" s="17"/>
      <c r="BA23" s="11"/>
      <c r="BB23" s="12"/>
      <c r="BC23" s="18"/>
      <c r="BD23" s="17"/>
    </row>
    <row r="24" spans="1:56" x14ac:dyDescent="0.25">
      <c r="A24" s="1" t="s">
        <v>22</v>
      </c>
      <c r="B24" s="1" t="s">
        <v>113</v>
      </c>
      <c r="C24" s="11">
        <f t="shared" si="0"/>
        <v>30</v>
      </c>
      <c r="D24" s="12">
        <f t="shared" si="0"/>
        <v>40</v>
      </c>
      <c r="E24" s="18">
        <f t="shared" si="0"/>
        <v>16</v>
      </c>
      <c r="F24" s="10">
        <f t="shared" si="0"/>
        <v>10</v>
      </c>
      <c r="G24" s="20">
        <f t="shared" si="1"/>
        <v>2</v>
      </c>
      <c r="H24" s="20">
        <v>2</v>
      </c>
      <c r="I24" s="11">
        <v>3</v>
      </c>
      <c r="J24" s="21">
        <v>2</v>
      </c>
      <c r="K24" s="18">
        <v>1</v>
      </c>
      <c r="L24" s="17">
        <v>1</v>
      </c>
      <c r="M24" s="11">
        <v>1</v>
      </c>
      <c r="N24" s="12">
        <v>1</v>
      </c>
      <c r="O24" s="18"/>
      <c r="P24" s="17"/>
      <c r="Q24" s="11">
        <v>2</v>
      </c>
      <c r="R24" s="12">
        <v>2</v>
      </c>
      <c r="S24" s="18">
        <v>3</v>
      </c>
      <c r="T24" s="17"/>
      <c r="U24" s="11">
        <v>1</v>
      </c>
      <c r="V24" s="12">
        <v>1</v>
      </c>
      <c r="W24" s="18">
        <v>4</v>
      </c>
      <c r="X24" s="10"/>
      <c r="Y24" s="11">
        <v>2</v>
      </c>
      <c r="Z24" s="12">
        <v>7</v>
      </c>
      <c r="AA24" s="18"/>
      <c r="AB24" s="17"/>
      <c r="AC24" s="11">
        <v>4</v>
      </c>
      <c r="AD24" s="12">
        <v>5</v>
      </c>
      <c r="AE24" s="18">
        <v>3</v>
      </c>
      <c r="AF24" s="17">
        <v>1</v>
      </c>
      <c r="AG24" s="11">
        <v>3</v>
      </c>
      <c r="AH24" s="12">
        <v>1</v>
      </c>
      <c r="AI24" s="18">
        <v>1</v>
      </c>
      <c r="AJ24" s="17">
        <v>2</v>
      </c>
      <c r="AK24" s="11"/>
      <c r="AL24" s="12">
        <v>1</v>
      </c>
      <c r="AM24" s="18"/>
      <c r="AN24" s="17">
        <v>1</v>
      </c>
      <c r="AO24" s="11">
        <v>4</v>
      </c>
      <c r="AP24" s="12">
        <v>5</v>
      </c>
      <c r="AQ24" s="18">
        <v>2</v>
      </c>
      <c r="AR24" s="17">
        <v>1</v>
      </c>
      <c r="AS24" s="11">
        <v>3</v>
      </c>
      <c r="AT24" s="12">
        <v>5</v>
      </c>
      <c r="AU24" s="18">
        <v>2</v>
      </c>
      <c r="AV24" s="17">
        <v>2</v>
      </c>
      <c r="AW24" s="11">
        <v>3</v>
      </c>
      <c r="AX24" s="12">
        <v>5</v>
      </c>
      <c r="AY24" s="18"/>
      <c r="AZ24" s="17">
        <v>2</v>
      </c>
      <c r="BA24" s="11">
        <v>4</v>
      </c>
      <c r="BB24" s="12">
        <v>5</v>
      </c>
      <c r="BC24" s="18"/>
      <c r="BD24" s="17"/>
    </row>
    <row r="25" spans="1:56" x14ac:dyDescent="0.25">
      <c r="A25" s="1" t="s">
        <v>23</v>
      </c>
      <c r="B25" s="1" t="s">
        <v>114</v>
      </c>
      <c r="C25" s="11">
        <f t="shared" si="0"/>
        <v>7</v>
      </c>
      <c r="D25" s="12">
        <f t="shared" si="0"/>
        <v>12</v>
      </c>
      <c r="E25" s="18">
        <f t="shared" si="0"/>
        <v>9</v>
      </c>
      <c r="F25" s="10">
        <f t="shared" si="0"/>
        <v>4</v>
      </c>
      <c r="G25" s="20">
        <f t="shared" si="1"/>
        <v>1</v>
      </c>
      <c r="H25" s="20">
        <v>0</v>
      </c>
      <c r="I25" s="11"/>
      <c r="J25" s="12"/>
      <c r="K25" s="18"/>
      <c r="L25" s="17"/>
      <c r="M25" s="11"/>
      <c r="N25" s="12"/>
      <c r="O25" s="18"/>
      <c r="P25" s="17"/>
      <c r="Q25" s="11">
        <v>1</v>
      </c>
      <c r="R25" s="12">
        <v>1</v>
      </c>
      <c r="S25" s="18"/>
      <c r="T25" s="17"/>
      <c r="U25" s="11"/>
      <c r="V25" s="12"/>
      <c r="W25" s="18">
        <v>2</v>
      </c>
      <c r="X25" s="10"/>
      <c r="Y25" s="11">
        <v>1</v>
      </c>
      <c r="Z25" s="12">
        <v>2</v>
      </c>
      <c r="AA25" s="18">
        <v>1</v>
      </c>
      <c r="AB25" s="17"/>
      <c r="AC25" s="11">
        <v>1</v>
      </c>
      <c r="AD25" s="12">
        <v>1</v>
      </c>
      <c r="AE25" s="18"/>
      <c r="AF25" s="17">
        <v>1</v>
      </c>
      <c r="AG25" s="11"/>
      <c r="AH25" s="12">
        <v>1</v>
      </c>
      <c r="AI25" s="18"/>
      <c r="AJ25" s="17"/>
      <c r="AK25" s="11">
        <v>1</v>
      </c>
      <c r="AL25" s="12"/>
      <c r="AM25" s="18">
        <v>1</v>
      </c>
      <c r="AN25" s="17"/>
      <c r="AO25" s="11">
        <v>1</v>
      </c>
      <c r="AP25" s="12">
        <v>1</v>
      </c>
      <c r="AQ25" s="18">
        <v>1</v>
      </c>
      <c r="AR25" s="17"/>
      <c r="AS25" s="11"/>
      <c r="AT25" s="12"/>
      <c r="AU25" s="18">
        <v>1</v>
      </c>
      <c r="AV25" s="17"/>
      <c r="AW25" s="11">
        <v>1</v>
      </c>
      <c r="AX25" s="12">
        <v>5</v>
      </c>
      <c r="AY25" s="18">
        <v>2</v>
      </c>
      <c r="AZ25" s="17">
        <v>1</v>
      </c>
      <c r="BA25" s="11">
        <v>1</v>
      </c>
      <c r="BB25" s="12">
        <v>1</v>
      </c>
      <c r="BC25" s="18">
        <v>1</v>
      </c>
      <c r="BD25" s="17">
        <v>2</v>
      </c>
    </row>
    <row r="26" spans="1:56" x14ac:dyDescent="0.25">
      <c r="A26" s="1" t="s">
        <v>24</v>
      </c>
      <c r="B26" s="1" t="s">
        <v>115</v>
      </c>
      <c r="C26" s="11">
        <f t="shared" si="0"/>
        <v>6</v>
      </c>
      <c r="D26" s="12">
        <f t="shared" si="0"/>
        <v>9</v>
      </c>
      <c r="E26" s="18">
        <f t="shared" si="0"/>
        <v>1</v>
      </c>
      <c r="F26" s="10">
        <f t="shared" si="0"/>
        <v>4</v>
      </c>
      <c r="G26" s="20">
        <f t="shared" si="1"/>
        <v>0</v>
      </c>
      <c r="H26" s="20">
        <v>1</v>
      </c>
      <c r="I26" s="11">
        <v>1</v>
      </c>
      <c r="J26" s="12"/>
      <c r="K26" s="18"/>
      <c r="L26" s="17"/>
      <c r="M26" s="11"/>
      <c r="N26" s="12">
        <v>1</v>
      </c>
      <c r="O26" s="18">
        <v>1</v>
      </c>
      <c r="P26" s="17"/>
      <c r="Q26" s="11">
        <v>1</v>
      </c>
      <c r="R26" s="12"/>
      <c r="S26" s="18"/>
      <c r="T26" s="17"/>
      <c r="U26" s="11">
        <v>2</v>
      </c>
      <c r="V26" s="12">
        <v>3</v>
      </c>
      <c r="W26" s="18"/>
      <c r="X26" s="10">
        <v>1</v>
      </c>
      <c r="Y26" s="11"/>
      <c r="Z26" s="12"/>
      <c r="AA26" s="18"/>
      <c r="AB26" s="17"/>
      <c r="AC26" s="11">
        <v>1</v>
      </c>
      <c r="AD26" s="12">
        <v>1</v>
      </c>
      <c r="AE26" s="18"/>
      <c r="AF26" s="17"/>
      <c r="AG26" s="11"/>
      <c r="AH26" s="12"/>
      <c r="AI26" s="18"/>
      <c r="AJ26" s="17"/>
      <c r="AK26" s="11"/>
      <c r="AL26" s="12"/>
      <c r="AM26" s="18"/>
      <c r="AN26" s="17"/>
      <c r="AO26" s="11"/>
      <c r="AP26" s="12"/>
      <c r="AQ26" s="18"/>
      <c r="AR26" s="17"/>
      <c r="AS26" s="11"/>
      <c r="AT26" s="12">
        <v>1</v>
      </c>
      <c r="AU26" s="18"/>
      <c r="AV26" s="17">
        <v>1</v>
      </c>
      <c r="AW26" s="11"/>
      <c r="AX26" s="12"/>
      <c r="AY26" s="18"/>
      <c r="AZ26" s="17"/>
      <c r="BA26" s="11">
        <v>1</v>
      </c>
      <c r="BB26" s="12">
        <v>3</v>
      </c>
      <c r="BC26" s="18"/>
      <c r="BD26" s="17">
        <v>2</v>
      </c>
    </row>
    <row r="27" spans="1:56" x14ac:dyDescent="0.25">
      <c r="A27" s="1" t="s">
        <v>25</v>
      </c>
      <c r="B27" s="1" t="s">
        <v>116</v>
      </c>
      <c r="C27" s="11">
        <f t="shared" si="0"/>
        <v>7</v>
      </c>
      <c r="D27" s="12">
        <f t="shared" si="0"/>
        <v>8</v>
      </c>
      <c r="E27" s="18">
        <f t="shared" si="0"/>
        <v>5</v>
      </c>
      <c r="F27" s="10">
        <f t="shared" si="0"/>
        <v>1</v>
      </c>
      <c r="G27" s="20">
        <f t="shared" si="1"/>
        <v>0</v>
      </c>
      <c r="H27" s="20">
        <v>0</v>
      </c>
      <c r="I27" s="11"/>
      <c r="J27" s="12"/>
      <c r="K27" s="18"/>
      <c r="L27" s="17"/>
      <c r="M27" s="11"/>
      <c r="N27" s="12"/>
      <c r="O27" s="18"/>
      <c r="P27" s="17"/>
      <c r="Q27" s="11"/>
      <c r="R27" s="12"/>
      <c r="S27" s="18">
        <v>1</v>
      </c>
      <c r="T27" s="17"/>
      <c r="U27" s="11"/>
      <c r="V27" s="12"/>
      <c r="W27" s="18">
        <v>1</v>
      </c>
      <c r="X27" s="10"/>
      <c r="Y27" s="11">
        <v>2</v>
      </c>
      <c r="Z27" s="12">
        <v>2</v>
      </c>
      <c r="AA27" s="18">
        <v>1</v>
      </c>
      <c r="AB27" s="17"/>
      <c r="AC27" s="11">
        <v>1</v>
      </c>
      <c r="AD27" s="12">
        <v>1</v>
      </c>
      <c r="AE27" s="18"/>
      <c r="AF27" s="17"/>
      <c r="AG27" s="11"/>
      <c r="AH27" s="12"/>
      <c r="AI27" s="18"/>
      <c r="AJ27" s="17"/>
      <c r="AK27" s="11">
        <v>1</v>
      </c>
      <c r="AL27" s="12"/>
      <c r="AM27" s="18">
        <v>1</v>
      </c>
      <c r="AN27" s="17"/>
      <c r="AO27" s="11">
        <v>1</v>
      </c>
      <c r="AP27" s="12">
        <v>4</v>
      </c>
      <c r="AQ27" s="18"/>
      <c r="AR27" s="17"/>
      <c r="AS27" s="11">
        <v>1</v>
      </c>
      <c r="AT27" s="12"/>
      <c r="AU27" s="18"/>
      <c r="AV27" s="17">
        <v>1</v>
      </c>
      <c r="AW27" s="11"/>
      <c r="AX27" s="12">
        <v>1</v>
      </c>
      <c r="AY27" s="18"/>
      <c r="AZ27" s="17"/>
      <c r="BA27" s="11">
        <v>1</v>
      </c>
      <c r="BB27" s="12"/>
      <c r="BC27" s="18">
        <v>1</v>
      </c>
      <c r="BD27" s="17"/>
    </row>
    <row r="28" spans="1:56" s="4" customFormat="1" x14ac:dyDescent="0.25">
      <c r="A28" s="25" t="s">
        <v>26</v>
      </c>
      <c r="B28" s="32" t="s">
        <v>117</v>
      </c>
      <c r="C28" s="17">
        <f t="shared" si="0"/>
        <v>37</v>
      </c>
      <c r="D28" s="17">
        <f t="shared" si="0"/>
        <v>46</v>
      </c>
      <c r="E28" s="17">
        <f t="shared" si="0"/>
        <v>6</v>
      </c>
      <c r="F28" s="10">
        <f t="shared" si="0"/>
        <v>12</v>
      </c>
      <c r="G28" s="20">
        <f t="shared" si="1"/>
        <v>0</v>
      </c>
      <c r="H28" s="20">
        <v>3</v>
      </c>
      <c r="I28" s="17">
        <v>5</v>
      </c>
      <c r="J28" s="17">
        <v>7</v>
      </c>
      <c r="K28" s="17"/>
      <c r="L28" s="17">
        <v>4</v>
      </c>
      <c r="M28" s="17"/>
      <c r="N28" s="17"/>
      <c r="O28" s="17">
        <v>1</v>
      </c>
      <c r="P28" s="17">
        <v>1</v>
      </c>
      <c r="Q28" s="17">
        <v>1</v>
      </c>
      <c r="R28" s="17">
        <v>1</v>
      </c>
      <c r="S28" s="17">
        <v>1</v>
      </c>
      <c r="T28" s="17"/>
      <c r="U28" s="17"/>
      <c r="V28" s="17">
        <v>7</v>
      </c>
      <c r="W28" s="17">
        <v>1</v>
      </c>
      <c r="X28" s="10"/>
      <c r="Y28" s="17">
        <v>9</v>
      </c>
      <c r="Z28" s="17">
        <v>3</v>
      </c>
      <c r="AA28" s="17">
        <v>1</v>
      </c>
      <c r="AB28" s="17"/>
      <c r="AC28" s="17">
        <v>2</v>
      </c>
      <c r="AD28" s="17">
        <v>3</v>
      </c>
      <c r="AE28" s="17"/>
      <c r="AF28" s="17"/>
      <c r="AG28" s="17">
        <v>3</v>
      </c>
      <c r="AH28" s="17">
        <v>4</v>
      </c>
      <c r="AI28" s="17"/>
      <c r="AJ28" s="17"/>
      <c r="AK28" s="17">
        <v>2</v>
      </c>
      <c r="AL28" s="17">
        <v>2</v>
      </c>
      <c r="AM28" s="17"/>
      <c r="AN28" s="17">
        <v>2</v>
      </c>
      <c r="AO28" s="17">
        <v>2</v>
      </c>
      <c r="AP28" s="17">
        <v>2</v>
      </c>
      <c r="AQ28" s="17"/>
      <c r="AR28" s="17"/>
      <c r="AS28" s="17">
        <v>3</v>
      </c>
      <c r="AT28" s="17">
        <v>4</v>
      </c>
      <c r="AU28" s="17">
        <v>2</v>
      </c>
      <c r="AV28" s="17"/>
      <c r="AW28" s="17">
        <v>7</v>
      </c>
      <c r="AX28" s="17">
        <v>12</v>
      </c>
      <c r="AY28" s="17"/>
      <c r="AZ28" s="17">
        <v>2</v>
      </c>
      <c r="BA28" s="17">
        <v>3</v>
      </c>
      <c r="BB28" s="17">
        <v>1</v>
      </c>
      <c r="BC28" s="17"/>
      <c r="BD28" s="17">
        <v>3</v>
      </c>
    </row>
    <row r="29" spans="1:56" x14ac:dyDescent="0.25">
      <c r="A29" s="1" t="s">
        <v>27</v>
      </c>
      <c r="B29" s="1" t="s">
        <v>118</v>
      </c>
      <c r="C29" s="11">
        <f t="shared" si="0"/>
        <v>17</v>
      </c>
      <c r="D29" s="12">
        <f t="shared" si="0"/>
        <v>26</v>
      </c>
      <c r="E29" s="18">
        <f t="shared" si="0"/>
        <v>6</v>
      </c>
      <c r="F29" s="10">
        <f t="shared" si="0"/>
        <v>3</v>
      </c>
      <c r="G29" s="20">
        <f t="shared" si="1"/>
        <v>6</v>
      </c>
      <c r="H29" s="20">
        <v>0</v>
      </c>
      <c r="I29" s="11">
        <v>1</v>
      </c>
      <c r="J29" s="21">
        <v>1</v>
      </c>
      <c r="K29" s="18"/>
      <c r="L29" s="17"/>
      <c r="M29" s="11">
        <v>1</v>
      </c>
      <c r="N29" s="12">
        <v>1</v>
      </c>
      <c r="O29" s="18">
        <v>1</v>
      </c>
      <c r="P29" s="17"/>
      <c r="Q29" s="11"/>
      <c r="R29" s="12"/>
      <c r="S29" s="18">
        <v>3</v>
      </c>
      <c r="T29" s="17"/>
      <c r="U29" s="11">
        <v>1</v>
      </c>
      <c r="V29" s="12">
        <v>1</v>
      </c>
      <c r="W29" s="18"/>
      <c r="X29" s="10"/>
      <c r="Y29" s="11">
        <v>1</v>
      </c>
      <c r="Z29" s="12">
        <v>2</v>
      </c>
      <c r="AA29" s="18"/>
      <c r="AB29" s="17"/>
      <c r="AC29" s="11"/>
      <c r="AD29" s="12"/>
      <c r="AE29" s="18"/>
      <c r="AF29" s="17"/>
      <c r="AG29" s="11">
        <v>2</v>
      </c>
      <c r="AH29" s="12">
        <v>2</v>
      </c>
      <c r="AI29" s="18"/>
      <c r="AJ29" s="17">
        <v>1</v>
      </c>
      <c r="AK29" s="11">
        <v>2</v>
      </c>
      <c r="AL29" s="12">
        <v>3</v>
      </c>
      <c r="AM29" s="18"/>
      <c r="AN29" s="17">
        <v>1</v>
      </c>
      <c r="AO29" s="17">
        <v>2</v>
      </c>
      <c r="AP29" s="12">
        <v>4</v>
      </c>
      <c r="AQ29" s="18">
        <v>1</v>
      </c>
      <c r="AR29" s="17">
        <v>1</v>
      </c>
      <c r="AS29" s="11">
        <v>3</v>
      </c>
      <c r="AT29" s="12">
        <v>3</v>
      </c>
      <c r="AU29" s="18"/>
      <c r="AV29" s="17"/>
      <c r="AW29" s="11">
        <v>2</v>
      </c>
      <c r="AX29" s="12">
        <v>2</v>
      </c>
      <c r="AY29" s="18">
        <v>1</v>
      </c>
      <c r="AZ29" s="17"/>
      <c r="BA29" s="11">
        <v>2</v>
      </c>
      <c r="BB29" s="12">
        <v>7</v>
      </c>
      <c r="BC29" s="18"/>
      <c r="BD29" s="17"/>
    </row>
    <row r="30" spans="1:56" x14ac:dyDescent="0.25">
      <c r="A30" s="1" t="s">
        <v>28</v>
      </c>
      <c r="B30" s="1" t="s">
        <v>119</v>
      </c>
      <c r="C30" s="11">
        <f t="shared" si="0"/>
        <v>7</v>
      </c>
      <c r="D30" s="12">
        <f t="shared" si="0"/>
        <v>8</v>
      </c>
      <c r="E30" s="18">
        <f t="shared" si="0"/>
        <v>6</v>
      </c>
      <c r="F30" s="10">
        <f t="shared" si="0"/>
        <v>1</v>
      </c>
      <c r="G30" s="20">
        <f t="shared" si="1"/>
        <v>0</v>
      </c>
      <c r="H30" s="20">
        <v>0</v>
      </c>
      <c r="I30" s="11"/>
      <c r="J30" s="12"/>
      <c r="K30" s="18"/>
      <c r="L30" s="17"/>
      <c r="M30" s="11"/>
      <c r="N30" s="12">
        <v>1</v>
      </c>
      <c r="O30" s="18">
        <v>1</v>
      </c>
      <c r="P30" s="17"/>
      <c r="Q30" s="11">
        <v>1</v>
      </c>
      <c r="R30" s="12"/>
      <c r="S30" s="18">
        <v>4</v>
      </c>
      <c r="T30" s="17"/>
      <c r="U30" s="11">
        <v>1</v>
      </c>
      <c r="V30" s="12">
        <v>2</v>
      </c>
      <c r="W30" s="18">
        <v>1</v>
      </c>
      <c r="X30" s="10"/>
      <c r="Y30" s="11">
        <v>2</v>
      </c>
      <c r="Z30" s="12">
        <v>2</v>
      </c>
      <c r="AA30" s="18"/>
      <c r="AB30" s="17">
        <v>1</v>
      </c>
      <c r="AC30" s="11"/>
      <c r="AD30" s="12"/>
      <c r="AE30" s="18"/>
      <c r="AF30" s="17"/>
      <c r="AG30" s="11">
        <v>1</v>
      </c>
      <c r="AH30" s="12">
        <v>1</v>
      </c>
      <c r="AI30" s="18"/>
      <c r="AJ30" s="17"/>
      <c r="AK30" s="17"/>
      <c r="AL30" s="12"/>
      <c r="AM30" s="18"/>
      <c r="AN30" s="17"/>
      <c r="AO30" s="11">
        <v>1</v>
      </c>
      <c r="AP30" s="12">
        <v>1</v>
      </c>
      <c r="AQ30" s="18"/>
      <c r="AR30" s="17"/>
      <c r="AS30" s="11"/>
      <c r="AT30" s="12"/>
      <c r="AU30" s="18"/>
      <c r="AV30" s="17"/>
      <c r="AW30" s="11">
        <v>1</v>
      </c>
      <c r="AX30" s="12">
        <v>1</v>
      </c>
      <c r="AY30" s="18"/>
      <c r="AZ30" s="17"/>
      <c r="BA30" s="11"/>
      <c r="BB30" s="12"/>
      <c r="BC30" s="18"/>
      <c r="BD30" s="17"/>
    </row>
    <row r="31" spans="1:56" x14ac:dyDescent="0.25">
      <c r="A31" s="1" t="s">
        <v>29</v>
      </c>
      <c r="B31" s="1" t="s">
        <v>120</v>
      </c>
      <c r="C31" s="11">
        <f t="shared" si="0"/>
        <v>19</v>
      </c>
      <c r="D31" s="12">
        <f t="shared" si="0"/>
        <v>26</v>
      </c>
      <c r="E31" s="18">
        <f t="shared" si="0"/>
        <v>4</v>
      </c>
      <c r="F31" s="10">
        <f t="shared" si="0"/>
        <v>4</v>
      </c>
      <c r="G31" s="20">
        <f t="shared" si="1"/>
        <v>3</v>
      </c>
      <c r="H31" s="20">
        <v>0</v>
      </c>
      <c r="I31" s="11"/>
      <c r="J31" s="21"/>
      <c r="K31" s="18"/>
      <c r="L31" s="17"/>
      <c r="M31" s="11"/>
      <c r="N31" s="12"/>
      <c r="O31" s="18"/>
      <c r="P31" s="17"/>
      <c r="Q31" s="11"/>
      <c r="R31" s="12"/>
      <c r="S31" s="18"/>
      <c r="T31" s="17"/>
      <c r="U31" s="11"/>
      <c r="V31" s="21">
        <v>4</v>
      </c>
      <c r="W31" s="18">
        <v>1</v>
      </c>
      <c r="X31" s="10">
        <v>1</v>
      </c>
      <c r="Y31" s="11">
        <v>4</v>
      </c>
      <c r="Z31" s="12">
        <v>2</v>
      </c>
      <c r="AA31" s="18">
        <v>1</v>
      </c>
      <c r="AB31" s="17">
        <v>1</v>
      </c>
      <c r="AC31" s="11">
        <v>2</v>
      </c>
      <c r="AD31" s="12">
        <v>2</v>
      </c>
      <c r="AE31" s="18"/>
      <c r="AF31" s="17"/>
      <c r="AG31" s="11">
        <v>2</v>
      </c>
      <c r="AH31" s="12">
        <v>3</v>
      </c>
      <c r="AI31" s="18">
        <v>1</v>
      </c>
      <c r="AJ31" s="17"/>
      <c r="AK31" s="11">
        <v>3</v>
      </c>
      <c r="AL31" s="12">
        <v>7</v>
      </c>
      <c r="AM31" s="18"/>
      <c r="AN31" s="17">
        <v>1</v>
      </c>
      <c r="AO31" s="11">
        <v>4</v>
      </c>
      <c r="AP31" s="12"/>
      <c r="AQ31" s="18"/>
      <c r="AR31" s="17"/>
      <c r="AS31" s="11"/>
      <c r="AT31" s="12">
        <v>3</v>
      </c>
      <c r="AU31" s="18"/>
      <c r="AV31" s="17">
        <v>1</v>
      </c>
      <c r="AW31" s="11">
        <v>4</v>
      </c>
      <c r="AX31" s="12">
        <v>2</v>
      </c>
      <c r="AY31" s="18">
        <v>1</v>
      </c>
      <c r="AZ31" s="17"/>
      <c r="BA31" s="11"/>
      <c r="BB31" s="12">
        <v>3</v>
      </c>
      <c r="BC31" s="18"/>
      <c r="BD31" s="17"/>
    </row>
    <row r="32" spans="1:56" x14ac:dyDescent="0.25">
      <c r="A32" s="1" t="s">
        <v>30</v>
      </c>
      <c r="B32" s="1" t="s">
        <v>121</v>
      </c>
      <c r="C32" s="11">
        <f t="shared" si="0"/>
        <v>10</v>
      </c>
      <c r="D32" s="12">
        <f t="shared" si="0"/>
        <v>16</v>
      </c>
      <c r="E32" s="18">
        <f t="shared" si="0"/>
        <v>14</v>
      </c>
      <c r="F32" s="10">
        <f t="shared" si="0"/>
        <v>6</v>
      </c>
      <c r="G32" s="20">
        <f t="shared" si="1"/>
        <v>1</v>
      </c>
      <c r="H32" s="20">
        <v>1</v>
      </c>
      <c r="I32" s="11"/>
      <c r="J32" s="12"/>
      <c r="K32" s="18"/>
      <c r="L32" s="17">
        <v>1</v>
      </c>
      <c r="M32" s="11"/>
      <c r="N32" s="12"/>
      <c r="O32" s="18">
        <v>2</v>
      </c>
      <c r="P32" s="17"/>
      <c r="Q32" s="11"/>
      <c r="R32" s="12">
        <v>2</v>
      </c>
      <c r="S32" s="18"/>
      <c r="T32" s="17"/>
      <c r="U32" s="11">
        <v>2</v>
      </c>
      <c r="V32" s="12"/>
      <c r="W32" s="18"/>
      <c r="X32" s="10"/>
      <c r="Y32" s="11"/>
      <c r="Z32" s="12">
        <v>1</v>
      </c>
      <c r="AA32" s="18">
        <v>2</v>
      </c>
      <c r="AB32" s="17"/>
      <c r="AC32" s="11">
        <v>3</v>
      </c>
      <c r="AD32" s="12">
        <v>4</v>
      </c>
      <c r="AE32" s="18">
        <v>2</v>
      </c>
      <c r="AF32" s="17"/>
      <c r="AG32" s="11"/>
      <c r="AH32" s="12">
        <v>4</v>
      </c>
      <c r="AI32" s="18">
        <v>4</v>
      </c>
      <c r="AJ32" s="17">
        <v>4</v>
      </c>
      <c r="AK32" s="11">
        <v>1</v>
      </c>
      <c r="AL32" s="12">
        <v>1</v>
      </c>
      <c r="AM32" s="18"/>
      <c r="AN32" s="17">
        <v>1</v>
      </c>
      <c r="AO32" s="11">
        <v>2</v>
      </c>
      <c r="AP32" s="12">
        <v>3</v>
      </c>
      <c r="AQ32" s="18">
        <v>1</v>
      </c>
      <c r="AR32" s="17"/>
      <c r="AS32" s="11">
        <v>2</v>
      </c>
      <c r="AT32" s="12"/>
      <c r="AU32" s="18"/>
      <c r="AV32" s="17"/>
      <c r="AW32" s="11"/>
      <c r="AX32" s="12"/>
      <c r="AY32" s="18"/>
      <c r="AZ32" s="17"/>
      <c r="BA32" s="11"/>
      <c r="BB32" s="12">
        <v>1</v>
      </c>
      <c r="BC32" s="18">
        <v>3</v>
      </c>
      <c r="BD32" s="17"/>
    </row>
    <row r="33" spans="1:56" x14ac:dyDescent="0.25">
      <c r="A33" s="1" t="s">
        <v>31</v>
      </c>
      <c r="B33" s="1" t="s">
        <v>122</v>
      </c>
      <c r="C33" s="11">
        <f t="shared" si="0"/>
        <v>15</v>
      </c>
      <c r="D33" s="12">
        <f t="shared" si="0"/>
        <v>21</v>
      </c>
      <c r="E33" s="18">
        <f t="shared" si="0"/>
        <v>6</v>
      </c>
      <c r="F33" s="10">
        <f t="shared" si="0"/>
        <v>6</v>
      </c>
      <c r="G33" s="20">
        <f t="shared" si="1"/>
        <v>0</v>
      </c>
      <c r="H33" s="20">
        <v>0</v>
      </c>
      <c r="I33" s="11"/>
      <c r="J33" s="21"/>
      <c r="K33" s="18"/>
      <c r="L33" s="17"/>
      <c r="M33" s="11"/>
      <c r="N33" s="12"/>
      <c r="O33" s="18">
        <v>1</v>
      </c>
      <c r="P33" s="17"/>
      <c r="Q33" s="11"/>
      <c r="R33" s="12"/>
      <c r="S33" s="18">
        <v>1</v>
      </c>
      <c r="T33" s="17"/>
      <c r="U33" s="11"/>
      <c r="V33" s="12"/>
      <c r="W33" s="18"/>
      <c r="X33" s="10"/>
      <c r="Y33" s="11">
        <v>2</v>
      </c>
      <c r="Z33" s="12">
        <v>3</v>
      </c>
      <c r="AA33" s="18"/>
      <c r="AB33" s="17">
        <v>1</v>
      </c>
      <c r="AC33" s="11">
        <v>2</v>
      </c>
      <c r="AD33" s="12">
        <v>5</v>
      </c>
      <c r="AE33" s="18"/>
      <c r="AF33" s="17"/>
      <c r="AG33" s="11">
        <v>1</v>
      </c>
      <c r="AH33" s="12">
        <v>1</v>
      </c>
      <c r="AI33" s="18"/>
      <c r="AJ33" s="17">
        <v>2</v>
      </c>
      <c r="AK33" s="11">
        <v>1</v>
      </c>
      <c r="AL33" s="12"/>
      <c r="AM33" s="18"/>
      <c r="AN33" s="17"/>
      <c r="AO33" s="33">
        <v>2</v>
      </c>
      <c r="AP33" s="12">
        <v>3</v>
      </c>
      <c r="AQ33" s="18">
        <v>1</v>
      </c>
      <c r="AR33" s="17"/>
      <c r="AS33" s="11">
        <v>2</v>
      </c>
      <c r="AT33" s="12">
        <v>2</v>
      </c>
      <c r="AU33" s="18"/>
      <c r="AV33" s="17"/>
      <c r="AW33" s="11">
        <v>3</v>
      </c>
      <c r="AX33" s="12">
        <v>4</v>
      </c>
      <c r="AY33" s="18">
        <v>1</v>
      </c>
      <c r="AZ33" s="17">
        <v>2</v>
      </c>
      <c r="BA33" s="11">
        <v>2</v>
      </c>
      <c r="BB33" s="12">
        <v>3</v>
      </c>
      <c r="BC33" s="18">
        <v>2</v>
      </c>
      <c r="BD33" s="17">
        <v>1</v>
      </c>
    </row>
    <row r="34" spans="1:56" x14ac:dyDescent="0.25">
      <c r="A34" s="1" t="s">
        <v>32</v>
      </c>
      <c r="B34" s="1" t="s">
        <v>123</v>
      </c>
      <c r="C34" s="11">
        <f t="shared" si="0"/>
        <v>11</v>
      </c>
      <c r="D34" s="12">
        <f t="shared" si="0"/>
        <v>12</v>
      </c>
      <c r="E34" s="18">
        <f t="shared" si="0"/>
        <v>9</v>
      </c>
      <c r="F34" s="10">
        <f t="shared" si="0"/>
        <v>1</v>
      </c>
      <c r="G34" s="20">
        <f t="shared" si="1"/>
        <v>0</v>
      </c>
      <c r="H34" s="20">
        <v>0</v>
      </c>
      <c r="I34" s="11"/>
      <c r="J34" s="12"/>
      <c r="K34" s="18"/>
      <c r="L34" s="17"/>
      <c r="M34" s="11"/>
      <c r="N34" s="12"/>
      <c r="O34" s="18">
        <v>1</v>
      </c>
      <c r="P34" s="17"/>
      <c r="Q34" s="11"/>
      <c r="R34" s="12"/>
      <c r="S34" s="18">
        <v>2</v>
      </c>
      <c r="T34" s="17"/>
      <c r="U34" s="11">
        <v>1</v>
      </c>
      <c r="V34" s="12">
        <v>1</v>
      </c>
      <c r="W34" s="18">
        <v>2</v>
      </c>
      <c r="X34" s="10"/>
      <c r="Y34" s="24">
        <v>1</v>
      </c>
      <c r="Z34" s="12">
        <v>1</v>
      </c>
      <c r="AA34" s="18"/>
      <c r="AB34" s="17"/>
      <c r="AC34" s="11"/>
      <c r="AD34" s="12"/>
      <c r="AE34" s="18"/>
      <c r="AF34" s="17"/>
      <c r="AG34" s="11"/>
      <c r="AH34" s="12"/>
      <c r="AI34" s="18"/>
      <c r="AJ34" s="17"/>
      <c r="AK34" s="11"/>
      <c r="AL34" s="12"/>
      <c r="AM34" s="18">
        <v>1</v>
      </c>
      <c r="AN34" s="17"/>
      <c r="AO34" s="11">
        <v>3</v>
      </c>
      <c r="AP34" s="12">
        <v>3</v>
      </c>
      <c r="AQ34" s="18"/>
      <c r="AR34" s="17"/>
      <c r="AS34" s="24"/>
      <c r="AT34" s="12"/>
      <c r="AU34" s="18">
        <v>2</v>
      </c>
      <c r="AV34" s="17"/>
      <c r="AW34" s="11">
        <v>3</v>
      </c>
      <c r="AX34" s="12">
        <v>4</v>
      </c>
      <c r="AY34" s="18">
        <v>1</v>
      </c>
      <c r="AZ34" s="17"/>
      <c r="BA34" s="11">
        <v>3</v>
      </c>
      <c r="BB34" s="12">
        <v>3</v>
      </c>
      <c r="BC34" s="18"/>
      <c r="BD34" s="17">
        <v>1</v>
      </c>
    </row>
    <row r="35" spans="1:56" x14ac:dyDescent="0.25">
      <c r="A35" s="1" t="s">
        <v>33</v>
      </c>
      <c r="B35" s="1" t="s">
        <v>124</v>
      </c>
      <c r="C35" s="11">
        <f t="shared" si="0"/>
        <v>41</v>
      </c>
      <c r="D35" s="12">
        <f t="shared" si="0"/>
        <v>49</v>
      </c>
      <c r="E35" s="18">
        <f t="shared" si="0"/>
        <v>9</v>
      </c>
      <c r="F35" s="10">
        <f t="shared" si="0"/>
        <v>8</v>
      </c>
      <c r="G35" s="20">
        <f t="shared" si="1"/>
        <v>2</v>
      </c>
      <c r="H35" s="20">
        <v>2</v>
      </c>
      <c r="I35" s="11">
        <v>4</v>
      </c>
      <c r="J35" s="12">
        <v>2</v>
      </c>
      <c r="K35" s="18"/>
      <c r="L35" s="17"/>
      <c r="M35" s="11"/>
      <c r="N35" s="12">
        <v>1</v>
      </c>
      <c r="O35" s="18"/>
      <c r="P35" s="17"/>
      <c r="Q35" s="11">
        <v>5</v>
      </c>
      <c r="R35" s="12">
        <v>5</v>
      </c>
      <c r="S35" s="18">
        <v>2</v>
      </c>
      <c r="T35" s="17">
        <v>1</v>
      </c>
      <c r="U35" s="11">
        <v>3</v>
      </c>
      <c r="V35" s="12">
        <v>6</v>
      </c>
      <c r="W35" s="18">
        <v>2</v>
      </c>
      <c r="X35" s="10"/>
      <c r="Y35" s="11">
        <v>7</v>
      </c>
      <c r="Z35" s="12">
        <v>9</v>
      </c>
      <c r="AA35" s="18">
        <v>1</v>
      </c>
      <c r="AB35" s="17">
        <v>2</v>
      </c>
      <c r="AC35" s="11">
        <v>5</v>
      </c>
      <c r="AD35" s="12">
        <v>4</v>
      </c>
      <c r="AE35" s="18"/>
      <c r="AF35" s="17">
        <v>2</v>
      </c>
      <c r="AG35" s="11">
        <v>2</v>
      </c>
      <c r="AH35" s="12">
        <v>2</v>
      </c>
      <c r="AI35" s="18"/>
      <c r="AJ35" s="17"/>
      <c r="AK35" s="11">
        <v>1</v>
      </c>
      <c r="AL35" s="12">
        <v>1</v>
      </c>
      <c r="AM35" s="18"/>
      <c r="AN35" s="17"/>
      <c r="AO35" s="11">
        <v>5</v>
      </c>
      <c r="AP35" s="12">
        <v>9</v>
      </c>
      <c r="AQ35" s="18">
        <v>1</v>
      </c>
      <c r="AR35" s="17">
        <v>2</v>
      </c>
      <c r="AS35" s="11">
        <v>5</v>
      </c>
      <c r="AT35" s="12">
        <v>4</v>
      </c>
      <c r="AU35" s="18">
        <v>2</v>
      </c>
      <c r="AV35" s="17">
        <v>1</v>
      </c>
      <c r="AW35" s="11">
        <v>2</v>
      </c>
      <c r="AX35" s="12">
        <v>2</v>
      </c>
      <c r="AY35" s="18">
        <v>1</v>
      </c>
      <c r="AZ35" s="17"/>
      <c r="BA35" s="11">
        <v>2</v>
      </c>
      <c r="BB35" s="12">
        <v>4</v>
      </c>
      <c r="BC35" s="18"/>
      <c r="BD35" s="17"/>
    </row>
    <row r="36" spans="1:56" x14ac:dyDescent="0.25">
      <c r="A36" s="1" t="s">
        <v>34</v>
      </c>
      <c r="B36" s="1" t="s">
        <v>125</v>
      </c>
      <c r="C36" s="11">
        <f t="shared" si="0"/>
        <v>4</v>
      </c>
      <c r="D36" s="12">
        <f t="shared" si="0"/>
        <v>4</v>
      </c>
      <c r="E36" s="18">
        <f t="shared" si="0"/>
        <v>5</v>
      </c>
      <c r="F36" s="10">
        <f t="shared" si="0"/>
        <v>0</v>
      </c>
      <c r="G36" s="20">
        <f t="shared" si="1"/>
        <v>0</v>
      </c>
      <c r="H36" s="20">
        <v>0</v>
      </c>
      <c r="I36" s="11"/>
      <c r="J36" s="12"/>
      <c r="K36" s="18"/>
      <c r="L36" s="17"/>
      <c r="M36" s="11">
        <v>1</v>
      </c>
      <c r="N36" s="12">
        <v>1</v>
      </c>
      <c r="O36" s="18"/>
      <c r="P36" s="17"/>
      <c r="Q36" s="11"/>
      <c r="R36" s="12"/>
      <c r="S36" s="18">
        <v>1</v>
      </c>
      <c r="T36" s="17"/>
      <c r="U36" s="11"/>
      <c r="V36" s="12"/>
      <c r="W36" s="18"/>
      <c r="X36" s="10"/>
      <c r="Y36" s="11"/>
      <c r="Z36" s="12"/>
      <c r="AA36" s="18">
        <v>1</v>
      </c>
      <c r="AB36" s="17"/>
      <c r="AC36" s="11">
        <v>1</v>
      </c>
      <c r="AD36" s="12">
        <v>1</v>
      </c>
      <c r="AE36" s="18">
        <v>1</v>
      </c>
      <c r="AF36" s="17"/>
      <c r="AG36" s="11"/>
      <c r="AH36" s="12"/>
      <c r="AI36" s="18">
        <v>2</v>
      </c>
      <c r="AJ36" s="17"/>
      <c r="AK36" s="11"/>
      <c r="AL36" s="12"/>
      <c r="AM36" s="18"/>
      <c r="AN36" s="17"/>
      <c r="AO36" s="11">
        <v>1</v>
      </c>
      <c r="AP36" s="12">
        <v>1</v>
      </c>
      <c r="AQ36" s="18"/>
      <c r="AR36" s="17"/>
      <c r="AS36" s="11"/>
      <c r="AT36" s="12"/>
      <c r="AU36" s="18"/>
      <c r="AV36" s="17"/>
      <c r="AW36" s="11"/>
      <c r="AX36" s="12"/>
      <c r="AY36" s="18"/>
      <c r="AZ36" s="17"/>
      <c r="BA36" s="11">
        <v>1</v>
      </c>
      <c r="BB36" s="12">
        <v>1</v>
      </c>
      <c r="BC36" s="18"/>
      <c r="BD36" s="17"/>
    </row>
    <row r="37" spans="1:56" x14ac:dyDescent="0.25">
      <c r="A37" s="1" t="s">
        <v>35</v>
      </c>
      <c r="B37" s="1" t="s">
        <v>126</v>
      </c>
      <c r="C37" s="11">
        <f t="shared" ref="C37:F68" si="2">SUM(I37,M37,Q37,U37,Y37,AC37,AG37,AK37,AO37,AS37,AW37,BA37)</f>
        <v>8</v>
      </c>
      <c r="D37" s="12">
        <f t="shared" si="2"/>
        <v>10</v>
      </c>
      <c r="E37" s="18">
        <f t="shared" si="2"/>
        <v>5</v>
      </c>
      <c r="F37" s="10">
        <f t="shared" si="2"/>
        <v>1</v>
      </c>
      <c r="G37" s="20">
        <f t="shared" si="1"/>
        <v>1</v>
      </c>
      <c r="H37" s="20">
        <v>0</v>
      </c>
      <c r="I37" s="11">
        <v>1</v>
      </c>
      <c r="J37" s="12">
        <v>1</v>
      </c>
      <c r="K37" s="18"/>
      <c r="L37" s="17"/>
      <c r="M37" s="11"/>
      <c r="N37" s="12"/>
      <c r="O37" s="18"/>
      <c r="P37" s="17"/>
      <c r="Q37" s="11">
        <v>1</v>
      </c>
      <c r="R37" s="12">
        <v>1</v>
      </c>
      <c r="S37" s="18">
        <v>3</v>
      </c>
      <c r="T37" s="17"/>
      <c r="U37" s="11"/>
      <c r="V37" s="12">
        <v>2</v>
      </c>
      <c r="W37" s="18"/>
      <c r="X37" s="10"/>
      <c r="Y37" s="11">
        <v>2</v>
      </c>
      <c r="Z37" s="12"/>
      <c r="AA37" s="18"/>
      <c r="AB37" s="17"/>
      <c r="AC37" s="11"/>
      <c r="AD37" s="12"/>
      <c r="AE37" s="18"/>
      <c r="AF37" s="17"/>
      <c r="AG37" s="11">
        <v>1</v>
      </c>
      <c r="AH37" s="12">
        <v>1</v>
      </c>
      <c r="AI37" s="18"/>
      <c r="AJ37" s="17"/>
      <c r="AK37" s="11">
        <v>1</v>
      </c>
      <c r="AL37" s="12">
        <v>1</v>
      </c>
      <c r="AM37" s="18">
        <v>1</v>
      </c>
      <c r="AN37" s="17"/>
      <c r="AO37" s="11"/>
      <c r="AP37" s="12"/>
      <c r="AQ37" s="18"/>
      <c r="AR37" s="17"/>
      <c r="AS37" s="11"/>
      <c r="AT37" s="12"/>
      <c r="AU37" s="18">
        <v>1</v>
      </c>
      <c r="AV37" s="17"/>
      <c r="AW37" s="11"/>
      <c r="AX37" s="12">
        <v>1</v>
      </c>
      <c r="AY37" s="18"/>
      <c r="AZ37" s="17"/>
      <c r="BA37" s="11">
        <v>2</v>
      </c>
      <c r="BB37" s="12">
        <v>3</v>
      </c>
      <c r="BC37" s="18"/>
      <c r="BD37" s="17">
        <v>1</v>
      </c>
    </row>
    <row r="38" spans="1:56" x14ac:dyDescent="0.25">
      <c r="A38" s="1" t="s">
        <v>36</v>
      </c>
      <c r="B38" s="1" t="s">
        <v>127</v>
      </c>
      <c r="C38" s="11">
        <f t="shared" si="2"/>
        <v>29</v>
      </c>
      <c r="D38" s="12">
        <f t="shared" si="2"/>
        <v>33</v>
      </c>
      <c r="E38" s="18">
        <f t="shared" si="2"/>
        <v>8</v>
      </c>
      <c r="F38" s="10">
        <f t="shared" si="2"/>
        <v>7</v>
      </c>
      <c r="G38" s="20">
        <f t="shared" si="1"/>
        <v>0</v>
      </c>
      <c r="H38" s="20">
        <v>3</v>
      </c>
      <c r="I38" s="11">
        <v>2</v>
      </c>
      <c r="J38" s="12">
        <v>1</v>
      </c>
      <c r="K38" s="18"/>
      <c r="L38" s="17">
        <v>2</v>
      </c>
      <c r="M38" s="11">
        <v>2</v>
      </c>
      <c r="N38" s="12">
        <v>2</v>
      </c>
      <c r="O38" s="18">
        <v>2</v>
      </c>
      <c r="P38" s="17"/>
      <c r="Q38" s="11">
        <v>3</v>
      </c>
      <c r="R38" s="12">
        <v>4</v>
      </c>
      <c r="S38" s="18">
        <v>1</v>
      </c>
      <c r="T38" s="17"/>
      <c r="U38" s="11">
        <v>1</v>
      </c>
      <c r="V38" s="12"/>
      <c r="W38" s="18"/>
      <c r="X38" s="10"/>
      <c r="Y38" s="11">
        <v>1</v>
      </c>
      <c r="Z38" s="12">
        <v>5</v>
      </c>
      <c r="AA38" s="18">
        <v>1</v>
      </c>
      <c r="AB38" s="17">
        <v>1</v>
      </c>
      <c r="AC38" s="11">
        <v>3</v>
      </c>
      <c r="AD38" s="12"/>
      <c r="AE38" s="18">
        <v>1</v>
      </c>
      <c r="AF38" s="17"/>
      <c r="AG38" s="11">
        <v>7</v>
      </c>
      <c r="AH38" s="12">
        <v>8</v>
      </c>
      <c r="AI38" s="18"/>
      <c r="AJ38" s="17">
        <v>1</v>
      </c>
      <c r="AK38" s="11">
        <v>3</v>
      </c>
      <c r="AL38" s="12">
        <v>5</v>
      </c>
      <c r="AM38" s="18">
        <v>1</v>
      </c>
      <c r="AN38" s="17">
        <v>2</v>
      </c>
      <c r="AO38" s="17">
        <v>3</v>
      </c>
      <c r="AP38" s="12">
        <v>4</v>
      </c>
      <c r="AQ38" s="18">
        <v>1</v>
      </c>
      <c r="AR38" s="17"/>
      <c r="AS38" s="11">
        <v>1</v>
      </c>
      <c r="AT38" s="12">
        <v>1</v>
      </c>
      <c r="AU38" s="18"/>
      <c r="AV38" s="17"/>
      <c r="AW38" s="11">
        <v>3</v>
      </c>
      <c r="AX38" s="12">
        <v>3</v>
      </c>
      <c r="AY38" s="18">
        <v>1</v>
      </c>
      <c r="AZ38" s="17">
        <v>1</v>
      </c>
      <c r="BA38" s="11"/>
      <c r="BB38" s="12"/>
      <c r="BC38" s="18"/>
      <c r="BD38" s="17"/>
    </row>
    <row r="39" spans="1:56" x14ac:dyDescent="0.25">
      <c r="A39" s="1" t="s">
        <v>37</v>
      </c>
      <c r="B39" s="1" t="s">
        <v>128</v>
      </c>
      <c r="C39" s="11">
        <f t="shared" si="2"/>
        <v>8</v>
      </c>
      <c r="D39" s="12">
        <f t="shared" si="2"/>
        <v>12</v>
      </c>
      <c r="E39" s="18">
        <f t="shared" si="2"/>
        <v>10</v>
      </c>
      <c r="F39" s="10">
        <f t="shared" si="2"/>
        <v>4</v>
      </c>
      <c r="G39" s="20">
        <f t="shared" si="1"/>
        <v>0</v>
      </c>
      <c r="H39" s="20">
        <v>0</v>
      </c>
      <c r="I39" s="11">
        <v>1</v>
      </c>
      <c r="J39" s="12">
        <v>1</v>
      </c>
      <c r="K39" s="18">
        <v>1</v>
      </c>
      <c r="L39" s="17"/>
      <c r="M39" s="11"/>
      <c r="N39" s="12"/>
      <c r="O39" s="18">
        <v>2</v>
      </c>
      <c r="P39" s="17"/>
      <c r="Q39" s="11"/>
      <c r="R39" s="12"/>
      <c r="S39" s="18">
        <v>4</v>
      </c>
      <c r="T39" s="17"/>
      <c r="U39" s="11">
        <v>1</v>
      </c>
      <c r="V39" s="12">
        <v>2</v>
      </c>
      <c r="W39" s="18">
        <v>1</v>
      </c>
      <c r="X39" s="10">
        <v>1</v>
      </c>
      <c r="Y39" s="11">
        <v>2</v>
      </c>
      <c r="Z39" s="12">
        <v>2</v>
      </c>
      <c r="AA39" s="18"/>
      <c r="AB39" s="17"/>
      <c r="AC39" s="11"/>
      <c r="AD39" s="12">
        <v>2</v>
      </c>
      <c r="AE39" s="18"/>
      <c r="AF39" s="17">
        <v>1</v>
      </c>
      <c r="AG39" s="11">
        <v>2</v>
      </c>
      <c r="AH39" s="12">
        <v>1</v>
      </c>
      <c r="AI39" s="18"/>
      <c r="AJ39" s="17"/>
      <c r="AK39" s="11">
        <v>1</v>
      </c>
      <c r="AL39" s="12">
        <v>1</v>
      </c>
      <c r="AM39" s="18"/>
      <c r="AN39" s="17"/>
      <c r="AO39" s="11"/>
      <c r="AP39" s="12"/>
      <c r="AQ39" s="18"/>
      <c r="AR39" s="17"/>
      <c r="AS39" s="11"/>
      <c r="AT39" s="12">
        <v>1</v>
      </c>
      <c r="AU39" s="18">
        <v>1</v>
      </c>
      <c r="AV39" s="17">
        <v>1</v>
      </c>
      <c r="AW39" s="11"/>
      <c r="AX39" s="12">
        <v>1</v>
      </c>
      <c r="AY39" s="18"/>
      <c r="AZ39" s="17"/>
      <c r="BA39" s="11">
        <v>1</v>
      </c>
      <c r="BB39" s="21">
        <v>1</v>
      </c>
      <c r="BC39" s="18">
        <v>1</v>
      </c>
      <c r="BD39" s="17">
        <v>1</v>
      </c>
    </row>
    <row r="40" spans="1:56" x14ac:dyDescent="0.25">
      <c r="A40" s="1" t="s">
        <v>38</v>
      </c>
      <c r="B40" s="1" t="s">
        <v>129</v>
      </c>
      <c r="C40" s="11">
        <f t="shared" si="2"/>
        <v>19</v>
      </c>
      <c r="D40" s="12">
        <f t="shared" si="2"/>
        <v>22</v>
      </c>
      <c r="E40" s="18">
        <f t="shared" si="2"/>
        <v>3</v>
      </c>
      <c r="F40" s="10">
        <f t="shared" si="2"/>
        <v>3</v>
      </c>
      <c r="G40" s="20">
        <f t="shared" si="1"/>
        <v>0</v>
      </c>
      <c r="H40" s="20">
        <v>0</v>
      </c>
      <c r="I40" s="17">
        <v>1</v>
      </c>
      <c r="J40" s="12">
        <v>1</v>
      </c>
      <c r="K40" s="18"/>
      <c r="L40" s="17"/>
      <c r="M40" s="11">
        <v>1</v>
      </c>
      <c r="N40" s="12">
        <v>1</v>
      </c>
      <c r="O40" s="18"/>
      <c r="P40" s="17"/>
      <c r="Q40" s="11"/>
      <c r="R40" s="12">
        <v>1</v>
      </c>
      <c r="S40" s="18">
        <v>1</v>
      </c>
      <c r="T40" s="17"/>
      <c r="U40" s="17">
        <v>9</v>
      </c>
      <c r="V40" s="12">
        <v>9</v>
      </c>
      <c r="W40" s="18">
        <v>2</v>
      </c>
      <c r="X40" s="10">
        <v>1</v>
      </c>
      <c r="Y40" s="11"/>
      <c r="Z40" s="12">
        <v>1</v>
      </c>
      <c r="AA40" s="18"/>
      <c r="AB40" s="17">
        <v>1</v>
      </c>
      <c r="AC40" s="11"/>
      <c r="AD40" s="12"/>
      <c r="AE40" s="18"/>
      <c r="AF40" s="17"/>
      <c r="AG40" s="11"/>
      <c r="AH40" s="12"/>
      <c r="AI40" s="18"/>
      <c r="AJ40" s="17"/>
      <c r="AK40" s="17"/>
      <c r="AL40" s="12"/>
      <c r="AM40" s="18"/>
      <c r="AN40" s="17"/>
      <c r="AO40" s="11">
        <v>1</v>
      </c>
      <c r="AP40" s="12">
        <v>1</v>
      </c>
      <c r="AQ40" s="18"/>
      <c r="AR40" s="17"/>
      <c r="AS40" s="11">
        <v>4</v>
      </c>
      <c r="AT40" s="12">
        <v>5</v>
      </c>
      <c r="AU40" s="18"/>
      <c r="AV40" s="17"/>
      <c r="AW40" s="11">
        <v>1</v>
      </c>
      <c r="AX40" s="12"/>
      <c r="AY40" s="18"/>
      <c r="AZ40" s="17"/>
      <c r="BA40" s="11">
        <v>2</v>
      </c>
      <c r="BB40" s="12">
        <v>3</v>
      </c>
      <c r="BC40" s="18"/>
      <c r="BD40" s="17">
        <v>1</v>
      </c>
    </row>
    <row r="41" spans="1:56" x14ac:dyDescent="0.25">
      <c r="A41" s="1" t="s">
        <v>39</v>
      </c>
      <c r="B41" s="1" t="s">
        <v>130</v>
      </c>
      <c r="C41" s="11">
        <f t="shared" si="2"/>
        <v>10</v>
      </c>
      <c r="D41" s="12">
        <f t="shared" si="2"/>
        <v>11</v>
      </c>
      <c r="E41" s="18">
        <f t="shared" si="2"/>
        <v>3</v>
      </c>
      <c r="F41" s="10">
        <f t="shared" si="2"/>
        <v>1</v>
      </c>
      <c r="G41" s="20">
        <f t="shared" si="1"/>
        <v>0</v>
      </c>
      <c r="H41" s="20">
        <v>0</v>
      </c>
      <c r="I41" s="11">
        <v>1</v>
      </c>
      <c r="J41" s="12">
        <v>1</v>
      </c>
      <c r="K41" s="18"/>
      <c r="L41" s="17"/>
      <c r="M41" s="11"/>
      <c r="N41" s="12"/>
      <c r="O41" s="18">
        <v>1</v>
      </c>
      <c r="P41" s="17"/>
      <c r="Q41" s="11">
        <v>2</v>
      </c>
      <c r="R41" s="12">
        <v>2</v>
      </c>
      <c r="S41" s="18"/>
      <c r="T41" s="17"/>
      <c r="U41" s="11">
        <v>1</v>
      </c>
      <c r="V41" s="12">
        <v>1</v>
      </c>
      <c r="W41" s="18"/>
      <c r="X41" s="10"/>
      <c r="Y41" s="11"/>
      <c r="Z41" s="12"/>
      <c r="AA41" s="18"/>
      <c r="AB41" s="17"/>
      <c r="AC41" s="11"/>
      <c r="AD41" s="12"/>
      <c r="AE41" s="18">
        <v>2</v>
      </c>
      <c r="AF41" s="17"/>
      <c r="AG41" s="11"/>
      <c r="AH41" s="12"/>
      <c r="AI41" s="18"/>
      <c r="AJ41" s="17"/>
      <c r="AK41" s="11">
        <v>5</v>
      </c>
      <c r="AL41" s="12">
        <v>5</v>
      </c>
      <c r="AM41" s="18"/>
      <c r="AN41" s="17"/>
      <c r="AO41" s="11"/>
      <c r="AP41" s="12"/>
      <c r="AQ41" s="18"/>
      <c r="AR41" s="17"/>
      <c r="AS41" s="11"/>
      <c r="AT41" s="12">
        <v>1</v>
      </c>
      <c r="AU41" s="18"/>
      <c r="AV41" s="17">
        <v>1</v>
      </c>
      <c r="AW41" s="11">
        <v>1</v>
      </c>
      <c r="AX41" s="12">
        <v>1</v>
      </c>
      <c r="AY41" s="18"/>
      <c r="AZ41" s="17"/>
      <c r="BA41" s="11"/>
      <c r="BB41" s="12"/>
      <c r="BC41" s="18"/>
      <c r="BD41" s="17"/>
    </row>
    <row r="42" spans="1:56" x14ac:dyDescent="0.25">
      <c r="A42" s="1" t="s">
        <v>40</v>
      </c>
      <c r="B42" s="1" t="s">
        <v>131</v>
      </c>
      <c r="C42" s="11">
        <f t="shared" si="2"/>
        <v>4</v>
      </c>
      <c r="D42" s="12">
        <f t="shared" si="2"/>
        <v>5</v>
      </c>
      <c r="E42" s="18">
        <f t="shared" si="2"/>
        <v>4</v>
      </c>
      <c r="F42" s="10">
        <f t="shared" si="2"/>
        <v>1</v>
      </c>
      <c r="G42" s="20">
        <f t="shared" si="1"/>
        <v>0</v>
      </c>
      <c r="H42" s="20">
        <v>0</v>
      </c>
      <c r="I42" s="11"/>
      <c r="J42" s="12"/>
      <c r="K42" s="18"/>
      <c r="L42" s="17"/>
      <c r="M42" s="11"/>
      <c r="N42" s="12"/>
      <c r="O42" s="18"/>
      <c r="P42" s="17"/>
      <c r="Q42" s="11"/>
      <c r="R42" s="12"/>
      <c r="S42" s="18">
        <v>1</v>
      </c>
      <c r="T42" s="17"/>
      <c r="U42" s="11"/>
      <c r="V42" s="12"/>
      <c r="W42" s="18"/>
      <c r="X42" s="10"/>
      <c r="Y42" s="11"/>
      <c r="Z42" s="12"/>
      <c r="AA42" s="18">
        <v>2</v>
      </c>
      <c r="AB42" s="17"/>
      <c r="AC42" s="11">
        <v>1</v>
      </c>
      <c r="AD42" s="12">
        <v>1</v>
      </c>
      <c r="AE42" s="18"/>
      <c r="AF42" s="17"/>
      <c r="AG42" s="11">
        <v>1</v>
      </c>
      <c r="AH42" s="12">
        <v>1</v>
      </c>
      <c r="AI42" s="18">
        <v>1</v>
      </c>
      <c r="AJ42" s="17"/>
      <c r="AK42" s="11">
        <v>2</v>
      </c>
      <c r="AL42" s="12">
        <v>2</v>
      </c>
      <c r="AM42" s="18"/>
      <c r="AN42" s="17"/>
      <c r="AO42" s="11"/>
      <c r="AP42" s="12"/>
      <c r="AQ42" s="18"/>
      <c r="AR42" s="17"/>
      <c r="AS42" s="11"/>
      <c r="AT42" s="12">
        <v>1</v>
      </c>
      <c r="AU42" s="18"/>
      <c r="AV42" s="17">
        <v>1</v>
      </c>
      <c r="AW42" s="11"/>
      <c r="AX42" s="12"/>
      <c r="AY42" s="18"/>
      <c r="AZ42" s="17"/>
      <c r="BA42" s="11"/>
      <c r="BB42" s="12"/>
      <c r="BC42" s="18"/>
      <c r="BD42" s="17"/>
    </row>
    <row r="43" spans="1:56" x14ac:dyDescent="0.25">
      <c r="A43" s="1" t="s">
        <v>41</v>
      </c>
      <c r="B43" s="1" t="s">
        <v>132</v>
      </c>
      <c r="C43" s="11">
        <f t="shared" si="2"/>
        <v>7</v>
      </c>
      <c r="D43" s="12">
        <f t="shared" si="2"/>
        <v>9</v>
      </c>
      <c r="E43" s="18">
        <f t="shared" si="2"/>
        <v>3</v>
      </c>
      <c r="F43" s="10">
        <f t="shared" si="2"/>
        <v>2</v>
      </c>
      <c r="G43" s="20">
        <f t="shared" si="1"/>
        <v>0</v>
      </c>
      <c r="H43" s="20">
        <v>0</v>
      </c>
      <c r="I43" s="11"/>
      <c r="J43" s="12"/>
      <c r="K43" s="18"/>
      <c r="L43" s="17"/>
      <c r="M43" s="11"/>
      <c r="N43" s="12"/>
      <c r="O43" s="18"/>
      <c r="P43" s="17"/>
      <c r="Q43" s="11"/>
      <c r="R43" s="12">
        <v>1</v>
      </c>
      <c r="S43" s="18"/>
      <c r="T43" s="17"/>
      <c r="U43" s="11"/>
      <c r="V43" s="12"/>
      <c r="W43" s="18"/>
      <c r="X43" s="10">
        <v>1</v>
      </c>
      <c r="Y43" s="11">
        <v>1</v>
      </c>
      <c r="Z43" s="12">
        <v>1</v>
      </c>
      <c r="AA43" s="18"/>
      <c r="AB43" s="17"/>
      <c r="AC43" s="11">
        <v>1</v>
      </c>
      <c r="AD43" s="12">
        <v>2</v>
      </c>
      <c r="AE43" s="18"/>
      <c r="AF43" s="17">
        <v>1</v>
      </c>
      <c r="AG43" s="11">
        <v>2</v>
      </c>
      <c r="AH43" s="12">
        <v>2</v>
      </c>
      <c r="AI43" s="18"/>
      <c r="AJ43" s="17"/>
      <c r="AK43" s="11">
        <v>1</v>
      </c>
      <c r="AL43" s="12">
        <v>1</v>
      </c>
      <c r="AM43" s="18">
        <v>1</v>
      </c>
      <c r="AN43" s="17"/>
      <c r="AO43" s="11">
        <v>2</v>
      </c>
      <c r="AP43" s="12">
        <v>2</v>
      </c>
      <c r="AQ43" s="18">
        <v>1</v>
      </c>
      <c r="AR43" s="17"/>
      <c r="AS43" s="11"/>
      <c r="AT43" s="12"/>
      <c r="AU43" s="18"/>
      <c r="AV43" s="17"/>
      <c r="AW43" s="11"/>
      <c r="AX43" s="12"/>
      <c r="AY43" s="18">
        <v>1</v>
      </c>
      <c r="AZ43" s="17"/>
      <c r="BA43" s="11"/>
      <c r="BB43" s="12"/>
      <c r="BC43" s="18"/>
      <c r="BD43" s="17"/>
    </row>
    <row r="44" spans="1:56" s="28" customFormat="1" x14ac:dyDescent="0.25">
      <c r="A44" s="26" t="s">
        <v>42</v>
      </c>
      <c r="B44" s="26" t="s">
        <v>133</v>
      </c>
      <c r="C44" s="20">
        <f t="shared" si="2"/>
        <v>8</v>
      </c>
      <c r="D44" s="20">
        <f t="shared" si="2"/>
        <v>13</v>
      </c>
      <c r="E44" s="20">
        <f t="shared" si="2"/>
        <v>11</v>
      </c>
      <c r="F44" s="27">
        <f t="shared" si="2"/>
        <v>5</v>
      </c>
      <c r="G44" s="20">
        <f t="shared" si="1"/>
        <v>0</v>
      </c>
      <c r="H44" s="20">
        <v>0</v>
      </c>
      <c r="I44" s="20">
        <v>1</v>
      </c>
      <c r="J44" s="20">
        <v>1</v>
      </c>
      <c r="K44" s="20"/>
      <c r="L44" s="20"/>
      <c r="M44" s="20"/>
      <c r="N44" s="20"/>
      <c r="O44" s="20"/>
      <c r="P44" s="20"/>
      <c r="Q44" s="20">
        <v>1</v>
      </c>
      <c r="R44" s="20">
        <v>1</v>
      </c>
      <c r="S44" s="20">
        <v>1</v>
      </c>
      <c r="T44" s="20"/>
      <c r="U44" s="20"/>
      <c r="V44" s="20"/>
      <c r="W44" s="20">
        <v>2</v>
      </c>
      <c r="X44" s="27"/>
      <c r="Y44" s="20"/>
      <c r="Z44" s="20">
        <v>1</v>
      </c>
      <c r="AA44" s="20">
        <v>1</v>
      </c>
      <c r="AB44" s="20">
        <v>1</v>
      </c>
      <c r="AC44" s="20">
        <v>1</v>
      </c>
      <c r="AD44" s="20">
        <v>1</v>
      </c>
      <c r="AE44" s="20">
        <v>2</v>
      </c>
      <c r="AF44" s="20"/>
      <c r="AG44" s="20"/>
      <c r="AH44" s="20"/>
      <c r="AI44" s="20"/>
      <c r="AJ44" s="20"/>
      <c r="AK44" s="20"/>
      <c r="AL44" s="20">
        <v>1</v>
      </c>
      <c r="AM44" s="20"/>
      <c r="AN44" s="20">
        <v>1</v>
      </c>
      <c r="AO44" s="20">
        <v>4</v>
      </c>
      <c r="AP44" s="20">
        <v>4</v>
      </c>
      <c r="AQ44" s="20">
        <v>2</v>
      </c>
      <c r="AR44" s="20"/>
      <c r="AS44" s="20"/>
      <c r="AT44" s="20">
        <v>2</v>
      </c>
      <c r="AU44" s="20"/>
      <c r="AV44" s="20">
        <v>1</v>
      </c>
      <c r="AW44" s="20"/>
      <c r="AX44" s="20">
        <v>1</v>
      </c>
      <c r="AY44" s="20">
        <v>1</v>
      </c>
      <c r="AZ44" s="20">
        <v>2</v>
      </c>
      <c r="BA44" s="20">
        <v>1</v>
      </c>
      <c r="BB44" s="20">
        <v>1</v>
      </c>
      <c r="BC44" s="20">
        <v>2</v>
      </c>
      <c r="BD44" s="20"/>
    </row>
    <row r="45" spans="1:56" x14ac:dyDescent="0.25">
      <c r="A45" s="1" t="s">
        <v>43</v>
      </c>
      <c r="B45" s="1" t="s">
        <v>134</v>
      </c>
      <c r="C45" s="11">
        <f t="shared" si="2"/>
        <v>12</v>
      </c>
      <c r="D45" s="12">
        <f t="shared" si="2"/>
        <v>15</v>
      </c>
      <c r="E45" s="18">
        <f t="shared" si="2"/>
        <v>6</v>
      </c>
      <c r="F45" s="10">
        <f t="shared" si="2"/>
        <v>3</v>
      </c>
      <c r="G45" s="20">
        <f t="shared" si="1"/>
        <v>0</v>
      </c>
      <c r="H45" s="20">
        <v>0</v>
      </c>
      <c r="I45" s="11"/>
      <c r="J45" s="21">
        <v>1</v>
      </c>
      <c r="K45" s="18">
        <v>1</v>
      </c>
      <c r="L45" s="17">
        <v>1</v>
      </c>
      <c r="M45" s="11"/>
      <c r="N45" s="12">
        <v>1</v>
      </c>
      <c r="O45" s="18"/>
      <c r="P45" s="17"/>
      <c r="Q45" s="11">
        <v>4</v>
      </c>
      <c r="R45" s="12">
        <v>3</v>
      </c>
      <c r="S45" s="18">
        <v>1</v>
      </c>
      <c r="T45" s="17"/>
      <c r="U45" s="11"/>
      <c r="V45" s="12">
        <v>1</v>
      </c>
      <c r="W45" s="18">
        <v>1</v>
      </c>
      <c r="X45" s="10">
        <v>1</v>
      </c>
      <c r="Y45" s="11">
        <v>1</v>
      </c>
      <c r="Z45" s="12">
        <v>1</v>
      </c>
      <c r="AA45" s="18">
        <v>1</v>
      </c>
      <c r="AB45" s="17"/>
      <c r="AC45" s="11"/>
      <c r="AD45" s="12"/>
      <c r="AE45" s="18">
        <v>1</v>
      </c>
      <c r="AF45" s="17"/>
      <c r="AG45" s="11">
        <v>1</v>
      </c>
      <c r="AH45" s="12">
        <v>1</v>
      </c>
      <c r="AI45" s="18"/>
      <c r="AJ45" s="17"/>
      <c r="AK45" s="11">
        <v>1</v>
      </c>
      <c r="AL45" s="12">
        <v>2</v>
      </c>
      <c r="AM45" s="18">
        <v>1</v>
      </c>
      <c r="AN45" s="17">
        <v>1</v>
      </c>
      <c r="AO45" s="17"/>
      <c r="AP45" s="12"/>
      <c r="AQ45" s="18"/>
      <c r="AR45" s="17"/>
      <c r="AS45" s="11"/>
      <c r="AT45" s="12"/>
      <c r="AU45" s="38"/>
      <c r="AV45" s="17"/>
      <c r="AW45" s="11">
        <v>3</v>
      </c>
      <c r="AX45" s="12">
        <v>4</v>
      </c>
      <c r="AY45" s="18"/>
      <c r="AZ45" s="17"/>
      <c r="BA45" s="11">
        <v>2</v>
      </c>
      <c r="BB45" s="12">
        <v>1</v>
      </c>
      <c r="BC45" s="18"/>
      <c r="BD45" s="17"/>
    </row>
    <row r="46" spans="1:56" x14ac:dyDescent="0.25">
      <c r="A46" s="1" t="s">
        <v>44</v>
      </c>
      <c r="B46" s="1" t="s">
        <v>135</v>
      </c>
      <c r="C46" s="11">
        <f t="shared" si="2"/>
        <v>25</v>
      </c>
      <c r="D46" s="12">
        <f t="shared" si="2"/>
        <v>29</v>
      </c>
      <c r="E46" s="18">
        <f t="shared" si="2"/>
        <v>15</v>
      </c>
      <c r="F46" s="10">
        <f t="shared" si="2"/>
        <v>4</v>
      </c>
      <c r="G46" s="20">
        <f t="shared" si="1"/>
        <v>0</v>
      </c>
      <c r="H46" s="20">
        <v>0</v>
      </c>
      <c r="I46" s="11">
        <v>1</v>
      </c>
      <c r="J46" s="21">
        <v>2</v>
      </c>
      <c r="K46" s="18">
        <v>1</v>
      </c>
      <c r="L46" s="17">
        <v>1</v>
      </c>
      <c r="M46" s="11">
        <v>1</v>
      </c>
      <c r="N46" s="12">
        <v>1</v>
      </c>
      <c r="O46" s="18"/>
      <c r="P46" s="17"/>
      <c r="Q46" s="11"/>
      <c r="R46" s="12"/>
      <c r="S46" s="18">
        <v>5</v>
      </c>
      <c r="T46" s="17"/>
      <c r="U46" s="11"/>
      <c r="V46" s="12">
        <v>2</v>
      </c>
      <c r="W46" s="18">
        <v>2</v>
      </c>
      <c r="X46" s="10">
        <v>2</v>
      </c>
      <c r="Y46" s="11">
        <v>2</v>
      </c>
      <c r="Z46" s="12">
        <v>2</v>
      </c>
      <c r="AA46" s="18">
        <v>2</v>
      </c>
      <c r="AB46" s="17"/>
      <c r="AC46" s="11">
        <v>4</v>
      </c>
      <c r="AD46" s="12">
        <v>6</v>
      </c>
      <c r="AE46" s="18">
        <v>2</v>
      </c>
      <c r="AF46" s="17"/>
      <c r="AG46" s="11">
        <v>6</v>
      </c>
      <c r="AH46" s="12">
        <v>4</v>
      </c>
      <c r="AI46" s="18"/>
      <c r="AJ46" s="17"/>
      <c r="AK46" s="11">
        <v>6</v>
      </c>
      <c r="AL46" s="12">
        <v>6</v>
      </c>
      <c r="AM46" s="18">
        <v>2</v>
      </c>
      <c r="AN46" s="17">
        <v>1</v>
      </c>
      <c r="AO46" s="11">
        <v>1</v>
      </c>
      <c r="AP46" s="12">
        <v>3</v>
      </c>
      <c r="AQ46" s="18"/>
      <c r="AR46" s="17"/>
      <c r="AS46" s="11">
        <v>1</v>
      </c>
      <c r="AT46" s="12"/>
      <c r="AU46" s="18"/>
      <c r="AV46" s="17"/>
      <c r="AW46" s="11">
        <v>2</v>
      </c>
      <c r="AX46" s="12">
        <v>2</v>
      </c>
      <c r="AY46" s="18">
        <v>1</v>
      </c>
      <c r="AZ46" s="17"/>
      <c r="BA46" s="11">
        <v>1</v>
      </c>
      <c r="BB46" s="12">
        <v>1</v>
      </c>
      <c r="BC46" s="18"/>
      <c r="BD46" s="17"/>
    </row>
    <row r="47" spans="1:56" x14ac:dyDescent="0.25">
      <c r="A47" s="1" t="s">
        <v>45</v>
      </c>
      <c r="B47" s="1" t="s">
        <v>136</v>
      </c>
      <c r="C47" s="11">
        <f t="shared" si="2"/>
        <v>25</v>
      </c>
      <c r="D47" s="12">
        <f t="shared" si="2"/>
        <v>32</v>
      </c>
      <c r="E47" s="18">
        <f t="shared" si="2"/>
        <v>37</v>
      </c>
      <c r="F47" s="10">
        <f t="shared" si="2"/>
        <v>6</v>
      </c>
      <c r="G47" s="20">
        <f t="shared" si="1"/>
        <v>1</v>
      </c>
      <c r="H47" s="20">
        <v>0</v>
      </c>
      <c r="I47" s="11"/>
      <c r="J47" s="12"/>
      <c r="K47" s="18">
        <v>1</v>
      </c>
      <c r="L47" s="17"/>
      <c r="M47" s="11"/>
      <c r="N47" s="12"/>
      <c r="O47" s="18">
        <v>1</v>
      </c>
      <c r="P47" s="17"/>
      <c r="Q47" s="11">
        <v>1</v>
      </c>
      <c r="R47" s="12">
        <v>1</v>
      </c>
      <c r="S47" s="18">
        <v>4</v>
      </c>
      <c r="T47" s="17"/>
      <c r="U47" s="11">
        <v>1</v>
      </c>
      <c r="V47" s="12">
        <v>2</v>
      </c>
      <c r="W47" s="18">
        <v>3</v>
      </c>
      <c r="X47" s="10">
        <v>1</v>
      </c>
      <c r="Y47" s="11">
        <v>2</v>
      </c>
      <c r="Z47" s="12">
        <v>2</v>
      </c>
      <c r="AA47" s="18">
        <v>5</v>
      </c>
      <c r="AB47" s="17"/>
      <c r="AC47" s="11">
        <v>1</v>
      </c>
      <c r="AD47" s="12">
        <v>1</v>
      </c>
      <c r="AE47" s="18">
        <v>4</v>
      </c>
      <c r="AF47" s="17"/>
      <c r="AG47" s="11">
        <v>3</v>
      </c>
      <c r="AH47" s="12">
        <v>4</v>
      </c>
      <c r="AI47" s="18">
        <v>2</v>
      </c>
      <c r="AJ47" s="17">
        <v>1</v>
      </c>
      <c r="AK47" s="11">
        <v>4</v>
      </c>
      <c r="AL47" s="12">
        <v>6</v>
      </c>
      <c r="AM47" s="18">
        <v>4</v>
      </c>
      <c r="AN47" s="17">
        <v>2</v>
      </c>
      <c r="AO47" s="11">
        <v>2</v>
      </c>
      <c r="AP47" s="12">
        <v>3</v>
      </c>
      <c r="AQ47" s="18">
        <v>2</v>
      </c>
      <c r="AR47" s="17"/>
      <c r="AS47" s="11">
        <v>6</v>
      </c>
      <c r="AT47" s="12">
        <v>6</v>
      </c>
      <c r="AU47" s="18">
        <v>2</v>
      </c>
      <c r="AV47" s="17">
        <v>1</v>
      </c>
      <c r="AW47" s="11">
        <v>2</v>
      </c>
      <c r="AX47" s="12">
        <v>5</v>
      </c>
      <c r="AY47" s="18">
        <v>4</v>
      </c>
      <c r="AZ47" s="17">
        <v>1</v>
      </c>
      <c r="BA47" s="11">
        <v>3</v>
      </c>
      <c r="BB47" s="12">
        <v>2</v>
      </c>
      <c r="BC47" s="18">
        <v>5</v>
      </c>
      <c r="BD47" s="17"/>
    </row>
    <row r="48" spans="1:56" x14ac:dyDescent="0.25">
      <c r="A48" s="1" t="s">
        <v>46</v>
      </c>
      <c r="B48" s="1" t="s">
        <v>137</v>
      </c>
      <c r="C48" s="11">
        <f t="shared" si="2"/>
        <v>26</v>
      </c>
      <c r="D48" s="12">
        <f t="shared" si="2"/>
        <v>31</v>
      </c>
      <c r="E48" s="18">
        <f t="shared" si="2"/>
        <v>12</v>
      </c>
      <c r="F48" s="10">
        <f t="shared" si="2"/>
        <v>5</v>
      </c>
      <c r="G48" s="20">
        <f t="shared" si="1"/>
        <v>0</v>
      </c>
      <c r="H48" s="20">
        <v>0</v>
      </c>
      <c r="I48" s="11">
        <v>1</v>
      </c>
      <c r="J48" s="12">
        <v>1</v>
      </c>
      <c r="K48" s="18"/>
      <c r="L48" s="17"/>
      <c r="M48" s="11">
        <v>2</v>
      </c>
      <c r="N48" s="12">
        <v>2</v>
      </c>
      <c r="O48" s="18">
        <v>1</v>
      </c>
      <c r="P48" s="17"/>
      <c r="Q48" s="11">
        <v>3</v>
      </c>
      <c r="R48" s="12">
        <v>3</v>
      </c>
      <c r="S48" s="18">
        <v>1</v>
      </c>
      <c r="T48" s="17"/>
      <c r="U48" s="11"/>
      <c r="V48" s="12"/>
      <c r="W48" s="18">
        <v>1</v>
      </c>
      <c r="X48" s="10"/>
      <c r="Y48" s="11"/>
      <c r="Z48" s="12"/>
      <c r="AA48" s="18"/>
      <c r="AB48" s="17"/>
      <c r="AC48" s="11">
        <v>6</v>
      </c>
      <c r="AD48" s="12">
        <v>5</v>
      </c>
      <c r="AE48" s="18">
        <v>1</v>
      </c>
      <c r="AF48" s="17"/>
      <c r="AG48" s="11">
        <v>3</v>
      </c>
      <c r="AH48" s="12">
        <v>4</v>
      </c>
      <c r="AI48" s="18">
        <v>1</v>
      </c>
      <c r="AJ48" s="17">
        <v>1</v>
      </c>
      <c r="AK48" s="11">
        <v>7</v>
      </c>
      <c r="AL48" s="12">
        <v>9</v>
      </c>
      <c r="AM48" s="18">
        <v>4</v>
      </c>
      <c r="AN48" s="17">
        <v>1</v>
      </c>
      <c r="AO48" s="11">
        <v>2</v>
      </c>
      <c r="AP48" s="12">
        <v>4</v>
      </c>
      <c r="AQ48" s="18">
        <v>1</v>
      </c>
      <c r="AR48" s="17">
        <v>2</v>
      </c>
      <c r="AS48" s="11">
        <v>2</v>
      </c>
      <c r="AT48" s="12">
        <v>3</v>
      </c>
      <c r="AU48" s="18"/>
      <c r="AV48" s="17"/>
      <c r="AW48" s="11"/>
      <c r="AX48" s="12"/>
      <c r="AY48" s="18">
        <v>1</v>
      </c>
      <c r="AZ48" s="17">
        <v>1</v>
      </c>
      <c r="BA48" s="11"/>
      <c r="BB48" s="12"/>
      <c r="BC48" s="18">
        <v>1</v>
      </c>
      <c r="BD48" s="17"/>
    </row>
    <row r="49" spans="1:56" s="28" customFormat="1" x14ac:dyDescent="0.25">
      <c r="A49" s="26" t="s">
        <v>47</v>
      </c>
      <c r="B49" s="26" t="s">
        <v>138</v>
      </c>
      <c r="C49" s="20">
        <f t="shared" si="2"/>
        <v>21</v>
      </c>
      <c r="D49" s="20">
        <f t="shared" si="2"/>
        <v>28</v>
      </c>
      <c r="E49" s="20">
        <f t="shared" si="2"/>
        <v>12</v>
      </c>
      <c r="F49" s="27">
        <f t="shared" si="2"/>
        <v>7</v>
      </c>
      <c r="G49" s="20">
        <f t="shared" si="1"/>
        <v>0</v>
      </c>
      <c r="H49" s="20">
        <v>0</v>
      </c>
      <c r="I49" s="20">
        <v>3</v>
      </c>
      <c r="J49" s="20">
        <v>3</v>
      </c>
      <c r="K49" s="20"/>
      <c r="L49" s="20"/>
      <c r="M49" s="20"/>
      <c r="N49" s="20"/>
      <c r="O49" s="20">
        <v>2</v>
      </c>
      <c r="P49" s="20"/>
      <c r="Q49" s="20">
        <v>5</v>
      </c>
      <c r="R49" s="20">
        <v>6</v>
      </c>
      <c r="S49" s="20"/>
      <c r="T49" s="20">
        <v>1</v>
      </c>
      <c r="U49" s="20"/>
      <c r="V49" s="20"/>
      <c r="W49" s="20"/>
      <c r="X49" s="27"/>
      <c r="Y49" s="20">
        <v>1</v>
      </c>
      <c r="Z49" s="20">
        <v>1</v>
      </c>
      <c r="AA49" s="20">
        <v>2</v>
      </c>
      <c r="AB49" s="20"/>
      <c r="AC49" s="20">
        <v>5</v>
      </c>
      <c r="AD49" s="29">
        <v>5</v>
      </c>
      <c r="AE49" s="20">
        <v>1</v>
      </c>
      <c r="AF49" s="20"/>
      <c r="AG49" s="20">
        <v>3</v>
      </c>
      <c r="AH49" s="20">
        <v>3</v>
      </c>
      <c r="AI49" s="20">
        <v>3</v>
      </c>
      <c r="AJ49" s="20"/>
      <c r="AK49" s="20">
        <v>4</v>
      </c>
      <c r="AL49" s="20">
        <v>8</v>
      </c>
      <c r="AM49" s="20"/>
      <c r="AN49" s="20">
        <v>2</v>
      </c>
      <c r="AO49" s="20"/>
      <c r="AP49" s="20">
        <v>1</v>
      </c>
      <c r="AQ49" s="20">
        <v>2</v>
      </c>
      <c r="AR49" s="20">
        <v>3</v>
      </c>
      <c r="AS49" s="20"/>
      <c r="AT49" s="37"/>
      <c r="AU49" s="20">
        <v>1</v>
      </c>
      <c r="AV49" s="20"/>
      <c r="AW49" s="20"/>
      <c r="AX49" s="20">
        <v>1</v>
      </c>
      <c r="AY49" s="20"/>
      <c r="AZ49" s="20">
        <v>1</v>
      </c>
      <c r="BA49" s="20"/>
      <c r="BB49" s="20"/>
      <c r="BC49" s="20">
        <v>1</v>
      </c>
      <c r="BD49" s="20"/>
    </row>
    <row r="50" spans="1:56" x14ac:dyDescent="0.25">
      <c r="A50" s="1" t="s">
        <v>48</v>
      </c>
      <c r="B50" s="1" t="s">
        <v>139</v>
      </c>
      <c r="C50" s="11">
        <f t="shared" si="2"/>
        <v>25</v>
      </c>
      <c r="D50" s="12">
        <f t="shared" si="2"/>
        <v>29</v>
      </c>
      <c r="E50" s="18">
        <f t="shared" si="2"/>
        <v>14</v>
      </c>
      <c r="F50" s="10">
        <f t="shared" si="2"/>
        <v>4</v>
      </c>
      <c r="G50" s="20">
        <f t="shared" si="1"/>
        <v>0</v>
      </c>
      <c r="H50" s="20">
        <v>0</v>
      </c>
      <c r="I50" s="11"/>
      <c r="J50" s="12">
        <v>1</v>
      </c>
      <c r="K50" s="18"/>
      <c r="L50" s="17"/>
      <c r="M50" s="11">
        <v>1</v>
      </c>
      <c r="N50" s="12">
        <v>1</v>
      </c>
      <c r="O50" s="18"/>
      <c r="P50" s="17"/>
      <c r="Q50" s="11">
        <v>2</v>
      </c>
      <c r="R50" s="12">
        <v>1</v>
      </c>
      <c r="S50" s="18">
        <v>3</v>
      </c>
      <c r="T50" s="17"/>
      <c r="U50" s="11">
        <v>1</v>
      </c>
      <c r="V50" s="12">
        <v>1</v>
      </c>
      <c r="W50" s="18">
        <v>4</v>
      </c>
      <c r="X50" s="10"/>
      <c r="Y50" s="11"/>
      <c r="Z50" s="12"/>
      <c r="AA50" s="18">
        <v>2</v>
      </c>
      <c r="AB50" s="17"/>
      <c r="AC50" s="11">
        <v>1</v>
      </c>
      <c r="AD50" s="12">
        <v>1</v>
      </c>
      <c r="AE50" s="18">
        <v>1</v>
      </c>
      <c r="AF50" s="17"/>
      <c r="AG50" s="11">
        <v>1</v>
      </c>
      <c r="AH50" s="12">
        <v>1</v>
      </c>
      <c r="AI50" s="18">
        <v>1</v>
      </c>
      <c r="AJ50" s="17"/>
      <c r="AK50" s="11">
        <v>8</v>
      </c>
      <c r="AL50" s="12">
        <v>9</v>
      </c>
      <c r="AM50" s="18">
        <v>2</v>
      </c>
      <c r="AN50" s="17">
        <v>1</v>
      </c>
      <c r="AO50" s="11">
        <v>4</v>
      </c>
      <c r="AP50" s="12">
        <v>4</v>
      </c>
      <c r="AQ50" s="18">
        <v>1</v>
      </c>
      <c r="AR50" s="17"/>
      <c r="AS50" s="11">
        <v>4</v>
      </c>
      <c r="AT50" s="12">
        <v>6</v>
      </c>
      <c r="AU50" s="18"/>
      <c r="AV50" s="17">
        <v>1</v>
      </c>
      <c r="AW50" s="11">
        <v>1</v>
      </c>
      <c r="AX50" s="12">
        <v>3</v>
      </c>
      <c r="AY50" s="18"/>
      <c r="AZ50" s="17">
        <v>1</v>
      </c>
      <c r="BA50" s="11">
        <v>2</v>
      </c>
      <c r="BB50" s="12">
        <v>1</v>
      </c>
      <c r="BC50" s="18"/>
      <c r="BD50" s="17">
        <v>1</v>
      </c>
    </row>
    <row r="51" spans="1:56" x14ac:dyDescent="0.25">
      <c r="A51" s="1" t="s">
        <v>49</v>
      </c>
      <c r="B51" s="1" t="s">
        <v>140</v>
      </c>
      <c r="C51" s="11">
        <f t="shared" si="2"/>
        <v>14</v>
      </c>
      <c r="D51" s="12">
        <f t="shared" si="2"/>
        <v>16</v>
      </c>
      <c r="E51" s="18">
        <f t="shared" si="2"/>
        <v>10</v>
      </c>
      <c r="F51" s="10">
        <f t="shared" si="2"/>
        <v>0</v>
      </c>
      <c r="G51" s="20">
        <f t="shared" si="1"/>
        <v>2</v>
      </c>
      <c r="H51" s="20">
        <v>0</v>
      </c>
      <c r="I51" s="12"/>
      <c r="J51" s="12"/>
      <c r="K51" s="18"/>
      <c r="L51" s="17"/>
      <c r="M51" s="11">
        <v>2</v>
      </c>
      <c r="N51" s="12">
        <v>2</v>
      </c>
      <c r="O51" s="18"/>
      <c r="P51" s="17"/>
      <c r="Q51" s="11">
        <v>1</v>
      </c>
      <c r="R51" s="12">
        <v>1</v>
      </c>
      <c r="S51" s="18">
        <v>2</v>
      </c>
      <c r="T51" s="17"/>
      <c r="U51" s="11">
        <v>2</v>
      </c>
      <c r="V51" s="12">
        <v>2</v>
      </c>
      <c r="W51" s="18">
        <v>2</v>
      </c>
      <c r="X51" s="10"/>
      <c r="Y51" s="11">
        <v>2</v>
      </c>
      <c r="Z51" s="12">
        <v>2</v>
      </c>
      <c r="AA51" s="18">
        <v>2</v>
      </c>
      <c r="AB51" s="17"/>
      <c r="AC51" s="11"/>
      <c r="AD51" s="12"/>
      <c r="AE51" s="18"/>
      <c r="AF51" s="17"/>
      <c r="AG51" s="11"/>
      <c r="AH51" s="12"/>
      <c r="AI51" s="18"/>
      <c r="AJ51" s="17"/>
      <c r="AK51" s="11">
        <v>1</v>
      </c>
      <c r="AL51" s="12">
        <v>1</v>
      </c>
      <c r="AM51" s="18"/>
      <c r="AN51" s="17"/>
      <c r="AO51" s="11">
        <v>2</v>
      </c>
      <c r="AP51" s="12">
        <v>2</v>
      </c>
      <c r="AQ51" s="18"/>
      <c r="AR51" s="17"/>
      <c r="AS51" s="11"/>
      <c r="AT51" s="12"/>
      <c r="AU51" s="18">
        <v>2</v>
      </c>
      <c r="AV51" s="17"/>
      <c r="AW51" s="11">
        <v>4</v>
      </c>
      <c r="AX51" s="12">
        <v>4</v>
      </c>
      <c r="AY51" s="18">
        <v>1</v>
      </c>
      <c r="AZ51" s="17"/>
      <c r="BA51" s="11"/>
      <c r="BB51" s="12">
        <v>2</v>
      </c>
      <c r="BC51" s="18">
        <v>1</v>
      </c>
      <c r="BD51" s="17"/>
    </row>
    <row r="52" spans="1:56" x14ac:dyDescent="0.25">
      <c r="A52" s="1" t="s">
        <v>50</v>
      </c>
      <c r="B52" s="1" t="s">
        <v>141</v>
      </c>
      <c r="C52" s="11">
        <f t="shared" si="2"/>
        <v>40</v>
      </c>
      <c r="D52" s="12">
        <f t="shared" si="2"/>
        <v>53</v>
      </c>
      <c r="E52" s="18">
        <f t="shared" si="2"/>
        <v>42</v>
      </c>
      <c r="F52" s="10">
        <f t="shared" si="2"/>
        <v>13</v>
      </c>
      <c r="G52" s="20">
        <f t="shared" si="1"/>
        <v>0</v>
      </c>
      <c r="H52" s="20">
        <v>0</v>
      </c>
      <c r="I52" s="11">
        <v>6</v>
      </c>
      <c r="J52" s="12">
        <v>8</v>
      </c>
      <c r="K52" s="18">
        <v>2</v>
      </c>
      <c r="L52" s="17">
        <v>2</v>
      </c>
      <c r="M52" s="24">
        <v>5</v>
      </c>
      <c r="N52" s="12">
        <v>8</v>
      </c>
      <c r="O52" s="18">
        <v>3</v>
      </c>
      <c r="P52" s="17">
        <v>2</v>
      </c>
      <c r="Q52" s="11">
        <v>3</v>
      </c>
      <c r="R52" s="12">
        <v>5</v>
      </c>
      <c r="S52" s="18">
        <v>2</v>
      </c>
      <c r="T52" s="17">
        <v>2</v>
      </c>
      <c r="U52" s="11">
        <v>6</v>
      </c>
      <c r="V52" s="12">
        <v>9</v>
      </c>
      <c r="W52" s="18">
        <v>8</v>
      </c>
      <c r="X52" s="10">
        <v>4</v>
      </c>
      <c r="Y52" s="11">
        <v>2</v>
      </c>
      <c r="Z52" s="12">
        <v>2</v>
      </c>
      <c r="AA52" s="18">
        <v>10</v>
      </c>
      <c r="AB52" s="17"/>
      <c r="AC52" s="11">
        <v>5</v>
      </c>
      <c r="AD52" s="12">
        <v>4</v>
      </c>
      <c r="AE52" s="18">
        <v>3</v>
      </c>
      <c r="AF52" s="17"/>
      <c r="AG52" s="11">
        <v>4</v>
      </c>
      <c r="AH52" s="12">
        <v>6</v>
      </c>
      <c r="AI52" s="18">
        <v>3</v>
      </c>
      <c r="AJ52" s="17">
        <v>1</v>
      </c>
      <c r="AK52" s="11">
        <v>2</v>
      </c>
      <c r="AL52" s="12">
        <v>3</v>
      </c>
      <c r="AM52" s="18">
        <v>2</v>
      </c>
      <c r="AN52" s="17">
        <v>1</v>
      </c>
      <c r="AO52" s="11">
        <v>3</v>
      </c>
      <c r="AP52" s="12">
        <v>4</v>
      </c>
      <c r="AQ52" s="18">
        <v>1</v>
      </c>
      <c r="AR52" s="17"/>
      <c r="AS52" s="11">
        <v>1</v>
      </c>
      <c r="AT52" s="12">
        <v>1</v>
      </c>
      <c r="AU52" s="18">
        <v>4</v>
      </c>
      <c r="AV52" s="17"/>
      <c r="AW52" s="11">
        <v>2</v>
      </c>
      <c r="AX52" s="12">
        <v>1</v>
      </c>
      <c r="AY52" s="18">
        <v>2</v>
      </c>
      <c r="AZ52" s="17">
        <v>1</v>
      </c>
      <c r="BA52" s="11">
        <v>1</v>
      </c>
      <c r="BB52" s="12">
        <v>2</v>
      </c>
      <c r="BC52" s="18">
        <v>2</v>
      </c>
      <c r="BD52" s="17"/>
    </row>
    <row r="53" spans="1:56" x14ac:dyDescent="0.25">
      <c r="A53" s="1" t="s">
        <v>51</v>
      </c>
      <c r="B53" s="1" t="s">
        <v>142</v>
      </c>
      <c r="C53" s="11">
        <f t="shared" si="2"/>
        <v>79</v>
      </c>
      <c r="D53" s="12">
        <f t="shared" si="2"/>
        <v>93</v>
      </c>
      <c r="E53" s="18">
        <f t="shared" si="2"/>
        <v>30</v>
      </c>
      <c r="F53" s="10">
        <f t="shared" si="2"/>
        <v>16</v>
      </c>
      <c r="G53" s="20">
        <f t="shared" si="1"/>
        <v>0</v>
      </c>
      <c r="H53" s="20">
        <v>2</v>
      </c>
      <c r="I53" s="11">
        <v>13</v>
      </c>
      <c r="J53" s="12">
        <v>13</v>
      </c>
      <c r="K53" s="18">
        <v>2</v>
      </c>
      <c r="L53" s="17">
        <v>2</v>
      </c>
      <c r="M53" s="11">
        <v>5</v>
      </c>
      <c r="N53" s="12">
        <v>12</v>
      </c>
      <c r="O53" s="18">
        <v>3</v>
      </c>
      <c r="P53" s="17"/>
      <c r="Q53" s="11">
        <v>13</v>
      </c>
      <c r="R53" s="12">
        <v>11</v>
      </c>
      <c r="S53" s="18">
        <v>3</v>
      </c>
      <c r="T53" s="17">
        <v>4</v>
      </c>
      <c r="U53" s="11">
        <v>4</v>
      </c>
      <c r="V53" s="12">
        <v>5</v>
      </c>
      <c r="W53" s="18">
        <v>4</v>
      </c>
      <c r="X53" s="10">
        <v>2</v>
      </c>
      <c r="Y53" s="11">
        <v>6</v>
      </c>
      <c r="Z53" s="12">
        <v>7</v>
      </c>
      <c r="AA53" s="18">
        <v>2</v>
      </c>
      <c r="AB53" s="17"/>
      <c r="AC53" s="11">
        <v>12</v>
      </c>
      <c r="AD53" s="12">
        <v>13</v>
      </c>
      <c r="AE53" s="18">
        <v>4</v>
      </c>
      <c r="AF53" s="17">
        <v>3</v>
      </c>
      <c r="AG53" s="11">
        <v>5</v>
      </c>
      <c r="AH53" s="12">
        <v>6</v>
      </c>
      <c r="AI53" s="18">
        <v>4</v>
      </c>
      <c r="AJ53" s="17"/>
      <c r="AK53" s="11">
        <v>3</v>
      </c>
      <c r="AL53" s="12">
        <v>3</v>
      </c>
      <c r="AM53" s="18"/>
      <c r="AN53" s="17"/>
      <c r="AO53" s="11">
        <v>6</v>
      </c>
      <c r="AP53" s="12">
        <v>9</v>
      </c>
      <c r="AQ53" s="18">
        <v>2</v>
      </c>
      <c r="AR53" s="17">
        <v>3</v>
      </c>
      <c r="AS53" s="11">
        <v>8</v>
      </c>
      <c r="AT53" s="12">
        <v>9</v>
      </c>
      <c r="AU53" s="18">
        <v>3</v>
      </c>
      <c r="AV53" s="17"/>
      <c r="AW53" s="11">
        <v>1</v>
      </c>
      <c r="AX53" s="12">
        <v>3</v>
      </c>
      <c r="AY53" s="18">
        <v>2</v>
      </c>
      <c r="AZ53" s="17">
        <v>2</v>
      </c>
      <c r="BA53" s="11">
        <v>3</v>
      </c>
      <c r="BB53" s="12">
        <v>2</v>
      </c>
      <c r="BC53" s="18">
        <v>1</v>
      </c>
      <c r="BD53" s="17"/>
    </row>
    <row r="54" spans="1:56" x14ac:dyDescent="0.25">
      <c r="A54" s="1" t="s">
        <v>52</v>
      </c>
      <c r="B54" s="1" t="s">
        <v>143</v>
      </c>
      <c r="C54" s="11">
        <f t="shared" si="2"/>
        <v>33</v>
      </c>
      <c r="D54" s="12">
        <f t="shared" si="2"/>
        <v>46</v>
      </c>
      <c r="E54" s="18">
        <f t="shared" si="2"/>
        <v>13</v>
      </c>
      <c r="F54" s="10">
        <f t="shared" si="2"/>
        <v>13</v>
      </c>
      <c r="G54" s="20">
        <f t="shared" si="1"/>
        <v>0</v>
      </c>
      <c r="H54" s="20">
        <v>0</v>
      </c>
      <c r="I54" s="11">
        <v>2</v>
      </c>
      <c r="J54" s="12">
        <v>3</v>
      </c>
      <c r="K54" s="18"/>
      <c r="L54" s="17">
        <v>1</v>
      </c>
      <c r="M54" s="11"/>
      <c r="N54" s="12"/>
      <c r="O54" s="18">
        <v>2</v>
      </c>
      <c r="P54" s="17"/>
      <c r="Q54" s="11">
        <v>3</v>
      </c>
      <c r="R54" s="12">
        <v>5</v>
      </c>
      <c r="S54" s="18">
        <v>1</v>
      </c>
      <c r="T54" s="17">
        <v>1</v>
      </c>
      <c r="U54" s="11">
        <v>5</v>
      </c>
      <c r="V54" s="12">
        <v>5</v>
      </c>
      <c r="W54" s="18">
        <v>1</v>
      </c>
      <c r="X54" s="10">
        <v>1</v>
      </c>
      <c r="Y54" s="11">
        <v>1</v>
      </c>
      <c r="Z54" s="12">
        <v>3</v>
      </c>
      <c r="AA54" s="18">
        <v>1</v>
      </c>
      <c r="AB54" s="17">
        <v>1</v>
      </c>
      <c r="AC54" s="11">
        <v>4</v>
      </c>
      <c r="AD54" s="12">
        <v>2</v>
      </c>
      <c r="AE54" s="18">
        <v>3</v>
      </c>
      <c r="AF54" s="17"/>
      <c r="AG54" s="11">
        <v>3</v>
      </c>
      <c r="AH54" s="12">
        <v>8</v>
      </c>
      <c r="AI54" s="18">
        <v>1</v>
      </c>
      <c r="AJ54" s="17">
        <v>2</v>
      </c>
      <c r="AK54" s="11">
        <v>2</v>
      </c>
      <c r="AL54" s="12">
        <v>1</v>
      </c>
      <c r="AM54" s="18">
        <v>1</v>
      </c>
      <c r="AN54" s="17">
        <v>1</v>
      </c>
      <c r="AO54" s="11">
        <v>4</v>
      </c>
      <c r="AP54" s="12">
        <v>6</v>
      </c>
      <c r="AQ54" s="18"/>
      <c r="AR54" s="17">
        <v>1</v>
      </c>
      <c r="AS54" s="11">
        <v>4</v>
      </c>
      <c r="AT54" s="12">
        <v>4</v>
      </c>
      <c r="AU54" s="18"/>
      <c r="AV54" s="17">
        <v>1</v>
      </c>
      <c r="AW54" s="11">
        <v>3</v>
      </c>
      <c r="AX54" s="12">
        <v>4</v>
      </c>
      <c r="AY54" s="18">
        <v>1</v>
      </c>
      <c r="AZ54" s="17">
        <v>1</v>
      </c>
      <c r="BA54" s="11">
        <v>2</v>
      </c>
      <c r="BB54" s="12">
        <v>5</v>
      </c>
      <c r="BC54" s="18">
        <v>2</v>
      </c>
      <c r="BD54" s="17">
        <v>3</v>
      </c>
    </row>
    <row r="55" spans="1:56" x14ac:dyDescent="0.25">
      <c r="A55" s="1" t="s">
        <v>53</v>
      </c>
      <c r="B55" s="1" t="s">
        <v>144</v>
      </c>
      <c r="C55" s="11">
        <f t="shared" si="2"/>
        <v>20</v>
      </c>
      <c r="D55" s="12">
        <f t="shared" si="2"/>
        <v>27</v>
      </c>
      <c r="E55" s="18">
        <f t="shared" si="2"/>
        <v>20</v>
      </c>
      <c r="F55" s="10">
        <f t="shared" si="2"/>
        <v>6</v>
      </c>
      <c r="G55" s="20">
        <f t="shared" si="1"/>
        <v>1</v>
      </c>
      <c r="H55" s="20">
        <v>0</v>
      </c>
      <c r="I55" s="11">
        <v>2</v>
      </c>
      <c r="J55" s="12">
        <v>2</v>
      </c>
      <c r="K55" s="18"/>
      <c r="L55" s="17"/>
      <c r="M55" s="11">
        <v>5</v>
      </c>
      <c r="N55" s="12">
        <v>7</v>
      </c>
      <c r="O55" s="18"/>
      <c r="P55" s="17">
        <v>2</v>
      </c>
      <c r="Q55" s="11"/>
      <c r="R55" s="12">
        <v>1</v>
      </c>
      <c r="S55" s="18">
        <v>1</v>
      </c>
      <c r="T55" s="17"/>
      <c r="U55" s="11">
        <v>3</v>
      </c>
      <c r="V55" s="12">
        <v>4</v>
      </c>
      <c r="W55" s="18">
        <v>1</v>
      </c>
      <c r="X55" s="10">
        <v>1</v>
      </c>
      <c r="Y55" s="11">
        <v>1</v>
      </c>
      <c r="Z55" s="12"/>
      <c r="AA55" s="18">
        <v>10</v>
      </c>
      <c r="AB55" s="17"/>
      <c r="AC55" s="11">
        <v>3</v>
      </c>
      <c r="AD55" s="12">
        <v>4</v>
      </c>
      <c r="AE55" s="18">
        <v>2</v>
      </c>
      <c r="AF55" s="17">
        <v>1</v>
      </c>
      <c r="AG55" s="11">
        <v>1</v>
      </c>
      <c r="AH55" s="12">
        <v>1</v>
      </c>
      <c r="AI55" s="18"/>
      <c r="AJ55" s="17"/>
      <c r="AK55" s="11">
        <v>1</v>
      </c>
      <c r="AL55" s="12">
        <v>1</v>
      </c>
      <c r="AM55" s="18">
        <v>1</v>
      </c>
      <c r="AN55" s="17"/>
      <c r="AO55" s="11"/>
      <c r="AP55" s="12">
        <v>2</v>
      </c>
      <c r="AQ55" s="18">
        <v>3</v>
      </c>
      <c r="AR55" s="17">
        <v>2</v>
      </c>
      <c r="AS55" s="11"/>
      <c r="AT55" s="12"/>
      <c r="AU55" s="18">
        <v>1</v>
      </c>
      <c r="AV55" s="17"/>
      <c r="AW55" s="11">
        <v>3</v>
      </c>
      <c r="AX55" s="12">
        <v>3</v>
      </c>
      <c r="AY55" s="18"/>
      <c r="AZ55" s="17"/>
      <c r="BA55" s="11">
        <v>1</v>
      </c>
      <c r="BB55" s="12">
        <v>2</v>
      </c>
      <c r="BC55" s="18">
        <v>1</v>
      </c>
      <c r="BD55" s="17"/>
    </row>
    <row r="56" spans="1:56" x14ac:dyDescent="0.25">
      <c r="A56" s="1" t="s">
        <v>54</v>
      </c>
      <c r="B56" s="1" t="s">
        <v>145</v>
      </c>
      <c r="C56" s="11">
        <f t="shared" si="2"/>
        <v>36</v>
      </c>
      <c r="D56" s="12">
        <f t="shared" si="2"/>
        <v>53</v>
      </c>
      <c r="E56" s="18">
        <f t="shared" si="2"/>
        <v>24</v>
      </c>
      <c r="F56" s="10">
        <f t="shared" si="2"/>
        <v>17</v>
      </c>
      <c r="G56" s="20">
        <f t="shared" si="1"/>
        <v>0</v>
      </c>
      <c r="H56" s="20">
        <v>0</v>
      </c>
      <c r="I56" s="11">
        <v>5</v>
      </c>
      <c r="J56" s="12">
        <v>9</v>
      </c>
      <c r="K56" s="18">
        <v>1</v>
      </c>
      <c r="L56" s="17">
        <v>4</v>
      </c>
      <c r="M56" s="11">
        <v>1</v>
      </c>
      <c r="N56" s="12">
        <v>1</v>
      </c>
      <c r="O56" s="18">
        <v>1</v>
      </c>
      <c r="P56" s="17"/>
      <c r="Q56" s="11">
        <v>2</v>
      </c>
      <c r="R56" s="12">
        <v>4</v>
      </c>
      <c r="S56" s="18">
        <v>4</v>
      </c>
      <c r="T56" s="17">
        <v>1</v>
      </c>
      <c r="U56" s="11">
        <v>2</v>
      </c>
      <c r="V56" s="12">
        <v>2</v>
      </c>
      <c r="W56" s="18">
        <v>1</v>
      </c>
      <c r="X56" s="10"/>
      <c r="Y56" s="11"/>
      <c r="Z56" s="12">
        <v>1</v>
      </c>
      <c r="AA56" s="18"/>
      <c r="AB56" s="17">
        <v>1</v>
      </c>
      <c r="AC56" s="11">
        <v>6</v>
      </c>
      <c r="AD56" s="12">
        <v>13</v>
      </c>
      <c r="AE56" s="18">
        <v>3</v>
      </c>
      <c r="AF56" s="17">
        <v>2</v>
      </c>
      <c r="AG56" s="11">
        <v>9</v>
      </c>
      <c r="AH56" s="12">
        <v>8</v>
      </c>
      <c r="AI56" s="18">
        <v>2</v>
      </c>
      <c r="AJ56" s="17">
        <v>4</v>
      </c>
      <c r="AK56" s="11">
        <v>5</v>
      </c>
      <c r="AL56" s="12">
        <v>6</v>
      </c>
      <c r="AM56" s="18">
        <v>1</v>
      </c>
      <c r="AN56" s="17">
        <v>2</v>
      </c>
      <c r="AO56" s="11"/>
      <c r="AP56" s="12">
        <v>1</v>
      </c>
      <c r="AQ56" s="18">
        <v>1</v>
      </c>
      <c r="AR56" s="17">
        <v>1</v>
      </c>
      <c r="AS56" s="11"/>
      <c r="AT56" s="12">
        <v>2</v>
      </c>
      <c r="AU56" s="18">
        <v>4</v>
      </c>
      <c r="AV56" s="17"/>
      <c r="AW56" s="11">
        <v>2</v>
      </c>
      <c r="AX56" s="12">
        <v>3</v>
      </c>
      <c r="AY56" s="18">
        <v>4</v>
      </c>
      <c r="AZ56" s="17">
        <v>2</v>
      </c>
      <c r="BA56" s="11">
        <v>4</v>
      </c>
      <c r="BB56" s="12">
        <v>3</v>
      </c>
      <c r="BC56" s="18">
        <v>2</v>
      </c>
      <c r="BD56" s="17"/>
    </row>
    <row r="57" spans="1:56" x14ac:dyDescent="0.25">
      <c r="A57" s="1" t="s">
        <v>55</v>
      </c>
      <c r="B57" s="1" t="s">
        <v>146</v>
      </c>
      <c r="C57" s="11">
        <f t="shared" si="2"/>
        <v>15</v>
      </c>
      <c r="D57" s="12">
        <f t="shared" si="2"/>
        <v>25</v>
      </c>
      <c r="E57" s="18">
        <f t="shared" si="2"/>
        <v>5</v>
      </c>
      <c r="F57" s="10">
        <f t="shared" si="2"/>
        <v>10</v>
      </c>
      <c r="G57" s="20">
        <f t="shared" si="1"/>
        <v>0</v>
      </c>
      <c r="H57" s="20">
        <v>0</v>
      </c>
      <c r="I57" s="11">
        <v>2</v>
      </c>
      <c r="J57" s="12">
        <v>2</v>
      </c>
      <c r="K57" s="18"/>
      <c r="L57" s="17"/>
      <c r="M57" s="11"/>
      <c r="N57" s="12"/>
      <c r="O57" s="18">
        <v>1</v>
      </c>
      <c r="P57" s="17"/>
      <c r="Q57" s="11">
        <v>2</v>
      </c>
      <c r="R57" s="12">
        <v>2</v>
      </c>
      <c r="S57" s="18">
        <v>2</v>
      </c>
      <c r="T57" s="17"/>
      <c r="U57" s="11">
        <v>3</v>
      </c>
      <c r="V57" s="12">
        <v>4</v>
      </c>
      <c r="W57" s="18"/>
      <c r="X57" s="10">
        <v>1</v>
      </c>
      <c r="Y57" s="11">
        <v>2</v>
      </c>
      <c r="Z57" s="12">
        <v>3</v>
      </c>
      <c r="AA57" s="18">
        <v>1</v>
      </c>
      <c r="AB57" s="17"/>
      <c r="AC57" s="11">
        <v>1</v>
      </c>
      <c r="AD57" s="12"/>
      <c r="AE57" s="18"/>
      <c r="AF57" s="17"/>
      <c r="AG57" s="11"/>
      <c r="AH57" s="12">
        <v>6</v>
      </c>
      <c r="AI57" s="18"/>
      <c r="AJ57" s="17">
        <v>3</v>
      </c>
      <c r="AK57" s="11">
        <v>3</v>
      </c>
      <c r="AL57" s="12">
        <v>5</v>
      </c>
      <c r="AM57" s="18"/>
      <c r="AN57" s="17">
        <v>4</v>
      </c>
      <c r="AO57" s="11">
        <v>2</v>
      </c>
      <c r="AP57" s="12">
        <v>2</v>
      </c>
      <c r="AQ57" s="18">
        <v>1</v>
      </c>
      <c r="AR57" s="17">
        <v>1</v>
      </c>
      <c r="AS57" s="11"/>
      <c r="AT57" s="12"/>
      <c r="AU57" s="18"/>
      <c r="AV57" s="33"/>
      <c r="AW57" s="11"/>
      <c r="AX57" s="12">
        <v>1</v>
      </c>
      <c r="AY57" s="18"/>
      <c r="AZ57" s="17">
        <v>1</v>
      </c>
      <c r="BA57" s="11"/>
      <c r="BB57" s="12"/>
      <c r="BC57" s="18"/>
      <c r="BD57" s="17"/>
    </row>
    <row r="58" spans="1:56" x14ac:dyDescent="0.25">
      <c r="A58" s="1" t="s">
        <v>56</v>
      </c>
      <c r="B58" s="1" t="s">
        <v>147</v>
      </c>
      <c r="C58" s="11">
        <f t="shared" si="2"/>
        <v>19</v>
      </c>
      <c r="D58" s="12">
        <f t="shared" si="2"/>
        <v>22</v>
      </c>
      <c r="E58" s="18">
        <f t="shared" si="2"/>
        <v>20</v>
      </c>
      <c r="F58" s="10">
        <f t="shared" si="2"/>
        <v>3</v>
      </c>
      <c r="G58" s="20">
        <f t="shared" si="1"/>
        <v>0</v>
      </c>
      <c r="H58" s="20">
        <v>0</v>
      </c>
      <c r="I58" s="11">
        <v>1</v>
      </c>
      <c r="J58" s="12">
        <v>1</v>
      </c>
      <c r="K58" s="18"/>
      <c r="L58" s="17"/>
      <c r="M58" s="11">
        <v>2</v>
      </c>
      <c r="N58" s="12">
        <v>5</v>
      </c>
      <c r="O58" s="18"/>
      <c r="P58" s="17"/>
      <c r="Q58" s="11">
        <v>3</v>
      </c>
      <c r="R58" s="12">
        <v>1</v>
      </c>
      <c r="S58" s="18">
        <v>7</v>
      </c>
      <c r="T58" s="17">
        <v>1</v>
      </c>
      <c r="U58" s="11"/>
      <c r="V58" s="12">
        <v>2</v>
      </c>
      <c r="W58" s="18">
        <v>1</v>
      </c>
      <c r="X58" s="10"/>
      <c r="Y58" s="11">
        <v>4</v>
      </c>
      <c r="Z58" s="12">
        <v>2</v>
      </c>
      <c r="AA58" s="18">
        <v>2</v>
      </c>
      <c r="AB58" s="17"/>
      <c r="AC58" s="11">
        <v>1</v>
      </c>
      <c r="AD58" s="12">
        <v>2</v>
      </c>
      <c r="AE58" s="18">
        <v>3</v>
      </c>
      <c r="AF58" s="17">
        <v>1</v>
      </c>
      <c r="AG58" s="11">
        <v>1</v>
      </c>
      <c r="AH58" s="12">
        <v>1</v>
      </c>
      <c r="AI58" s="18">
        <v>1</v>
      </c>
      <c r="AJ58" s="17"/>
      <c r="AK58" s="17">
        <v>1</v>
      </c>
      <c r="AL58" s="12">
        <v>1</v>
      </c>
      <c r="AM58" s="18">
        <v>2</v>
      </c>
      <c r="AN58" s="17"/>
      <c r="AO58" s="11">
        <v>2</v>
      </c>
      <c r="AP58" s="12">
        <v>2</v>
      </c>
      <c r="AQ58" s="18">
        <v>1</v>
      </c>
      <c r="AR58" s="17"/>
      <c r="AS58" s="11"/>
      <c r="AT58" s="12">
        <v>1</v>
      </c>
      <c r="AU58" s="18"/>
      <c r="AV58" s="17">
        <v>1</v>
      </c>
      <c r="AW58" s="11"/>
      <c r="AX58" s="12"/>
      <c r="AY58" s="18">
        <v>3</v>
      </c>
      <c r="AZ58" s="17"/>
      <c r="BA58" s="11">
        <v>4</v>
      </c>
      <c r="BB58" s="12">
        <v>4</v>
      </c>
      <c r="BC58" s="18"/>
      <c r="BD58" s="17"/>
    </row>
    <row r="59" spans="1:56" x14ac:dyDescent="0.25">
      <c r="A59" s="1" t="s">
        <v>57</v>
      </c>
      <c r="B59" s="1" t="s">
        <v>148</v>
      </c>
      <c r="C59" s="11">
        <f t="shared" si="2"/>
        <v>66</v>
      </c>
      <c r="D59" s="12">
        <f t="shared" si="2"/>
        <v>85</v>
      </c>
      <c r="E59" s="18">
        <f t="shared" si="2"/>
        <v>37</v>
      </c>
      <c r="F59" s="10">
        <f t="shared" si="2"/>
        <v>19</v>
      </c>
      <c r="G59" s="20">
        <f t="shared" si="1"/>
        <v>1</v>
      </c>
      <c r="H59" s="20">
        <v>1</v>
      </c>
      <c r="I59" s="11">
        <v>9</v>
      </c>
      <c r="J59" s="21">
        <v>9</v>
      </c>
      <c r="K59" s="18"/>
      <c r="L59" s="17">
        <v>1</v>
      </c>
      <c r="M59" s="11">
        <v>10</v>
      </c>
      <c r="N59" s="12">
        <v>16</v>
      </c>
      <c r="O59" s="18">
        <v>1</v>
      </c>
      <c r="P59" s="17">
        <v>1</v>
      </c>
      <c r="Q59" s="11">
        <v>9</v>
      </c>
      <c r="R59" s="12">
        <v>12</v>
      </c>
      <c r="S59" s="18">
        <v>9</v>
      </c>
      <c r="T59" s="17">
        <v>6</v>
      </c>
      <c r="U59" s="11">
        <v>7</v>
      </c>
      <c r="V59" s="12">
        <v>7</v>
      </c>
      <c r="W59" s="18">
        <v>7</v>
      </c>
      <c r="X59" s="10">
        <v>2</v>
      </c>
      <c r="Y59" s="11">
        <v>4</v>
      </c>
      <c r="Z59" s="12">
        <v>5</v>
      </c>
      <c r="AA59" s="18">
        <v>4</v>
      </c>
      <c r="AB59" s="17"/>
      <c r="AC59" s="11">
        <v>7</v>
      </c>
      <c r="AD59" s="12">
        <v>6</v>
      </c>
      <c r="AE59" s="18">
        <v>3</v>
      </c>
      <c r="AF59" s="17"/>
      <c r="AG59" s="11">
        <v>6</v>
      </c>
      <c r="AH59" s="12">
        <v>11</v>
      </c>
      <c r="AI59" s="18">
        <v>3</v>
      </c>
      <c r="AJ59" s="17">
        <v>2</v>
      </c>
      <c r="AK59" s="11">
        <v>3</v>
      </c>
      <c r="AL59" s="12">
        <v>3</v>
      </c>
      <c r="AM59" s="18">
        <v>1</v>
      </c>
      <c r="AN59" s="17">
        <v>3</v>
      </c>
      <c r="AO59" s="11">
        <v>2</v>
      </c>
      <c r="AP59" s="12">
        <v>7</v>
      </c>
      <c r="AQ59" s="18">
        <v>4</v>
      </c>
      <c r="AR59" s="17">
        <v>2</v>
      </c>
      <c r="AS59" s="11">
        <v>3</v>
      </c>
      <c r="AT59" s="12">
        <v>3</v>
      </c>
      <c r="AU59" s="18">
        <v>1</v>
      </c>
      <c r="AV59" s="17">
        <v>2</v>
      </c>
      <c r="AW59" s="11">
        <v>4</v>
      </c>
      <c r="AX59" s="12">
        <v>3</v>
      </c>
      <c r="AY59" s="18">
        <v>1</v>
      </c>
      <c r="AZ59" s="17"/>
      <c r="BA59" s="11">
        <v>2</v>
      </c>
      <c r="BB59" s="12">
        <v>3</v>
      </c>
      <c r="BC59" s="18">
        <v>3</v>
      </c>
      <c r="BD59" s="17"/>
    </row>
    <row r="60" spans="1:56" x14ac:dyDescent="0.25">
      <c r="A60" s="1" t="s">
        <v>58</v>
      </c>
      <c r="B60" s="1" t="s">
        <v>149</v>
      </c>
      <c r="C60" s="11">
        <f t="shared" si="2"/>
        <v>17</v>
      </c>
      <c r="D60" s="12">
        <f t="shared" si="2"/>
        <v>24</v>
      </c>
      <c r="E60" s="18">
        <f t="shared" si="2"/>
        <v>14</v>
      </c>
      <c r="F60" s="10">
        <f t="shared" si="2"/>
        <v>7</v>
      </c>
      <c r="G60" s="20">
        <f t="shared" si="1"/>
        <v>0</v>
      </c>
      <c r="H60" s="20">
        <v>0</v>
      </c>
      <c r="I60" s="11">
        <v>3</v>
      </c>
      <c r="J60" s="12">
        <v>4</v>
      </c>
      <c r="K60" s="18"/>
      <c r="L60" s="17">
        <v>1</v>
      </c>
      <c r="M60" s="11">
        <v>2</v>
      </c>
      <c r="N60" s="12">
        <v>3</v>
      </c>
      <c r="O60" s="18"/>
      <c r="P60" s="17"/>
      <c r="Q60" s="11">
        <v>4</v>
      </c>
      <c r="R60" s="12">
        <v>7</v>
      </c>
      <c r="S60" s="18">
        <v>7</v>
      </c>
      <c r="T60" s="17">
        <v>4</v>
      </c>
      <c r="U60" s="11">
        <v>1</v>
      </c>
      <c r="V60" s="12">
        <v>1</v>
      </c>
      <c r="W60" s="18">
        <v>2</v>
      </c>
      <c r="X60" s="10"/>
      <c r="Y60" s="11">
        <v>1</v>
      </c>
      <c r="Z60" s="12">
        <v>1</v>
      </c>
      <c r="AA60" s="18">
        <v>1</v>
      </c>
      <c r="AB60" s="17"/>
      <c r="AC60" s="11">
        <v>1</v>
      </c>
      <c r="AD60" s="12">
        <v>1</v>
      </c>
      <c r="AE60" s="18"/>
      <c r="AF60" s="17"/>
      <c r="AG60" s="11"/>
      <c r="AH60" s="12">
        <v>1</v>
      </c>
      <c r="AI60" s="18">
        <v>1</v>
      </c>
      <c r="AJ60" s="17">
        <v>1</v>
      </c>
      <c r="AK60" s="11"/>
      <c r="AL60" s="12"/>
      <c r="AM60" s="18"/>
      <c r="AN60" s="17"/>
      <c r="AO60" s="11">
        <v>1</v>
      </c>
      <c r="AP60" s="12">
        <v>1</v>
      </c>
      <c r="AQ60" s="18"/>
      <c r="AR60" s="17"/>
      <c r="AS60" s="11">
        <v>2</v>
      </c>
      <c r="AT60" s="12">
        <v>4</v>
      </c>
      <c r="AU60" s="18">
        <v>1</v>
      </c>
      <c r="AV60" s="17"/>
      <c r="AW60" s="11">
        <v>1</v>
      </c>
      <c r="AX60" s="12"/>
      <c r="AY60" s="18">
        <v>1</v>
      </c>
      <c r="AZ60" s="17">
        <v>1</v>
      </c>
      <c r="BA60" s="11">
        <v>1</v>
      </c>
      <c r="BB60" s="12">
        <v>1</v>
      </c>
      <c r="BC60" s="18">
        <v>1</v>
      </c>
      <c r="BD60" s="17"/>
    </row>
    <row r="61" spans="1:56" x14ac:dyDescent="0.25">
      <c r="A61" s="1" t="s">
        <v>59</v>
      </c>
      <c r="B61" s="1" t="s">
        <v>150</v>
      </c>
      <c r="C61" s="11">
        <f t="shared" si="2"/>
        <v>25</v>
      </c>
      <c r="D61" s="12">
        <f t="shared" si="2"/>
        <v>34</v>
      </c>
      <c r="E61" s="18">
        <f t="shared" si="2"/>
        <v>20</v>
      </c>
      <c r="F61" s="10">
        <f t="shared" si="2"/>
        <v>7</v>
      </c>
      <c r="G61" s="20">
        <f t="shared" si="1"/>
        <v>2</v>
      </c>
      <c r="H61" s="20">
        <v>0</v>
      </c>
      <c r="I61" s="11">
        <v>1</v>
      </c>
      <c r="J61" s="21">
        <v>2</v>
      </c>
      <c r="K61" s="18"/>
      <c r="L61" s="17">
        <v>1</v>
      </c>
      <c r="M61" s="11"/>
      <c r="N61" s="12">
        <v>1</v>
      </c>
      <c r="O61" s="18">
        <v>1</v>
      </c>
      <c r="P61" s="17"/>
      <c r="Q61" s="11">
        <v>2</v>
      </c>
      <c r="R61" s="12">
        <v>1</v>
      </c>
      <c r="S61" s="18">
        <v>1</v>
      </c>
      <c r="T61" s="17"/>
      <c r="U61" s="11">
        <v>3</v>
      </c>
      <c r="V61" s="12">
        <v>4</v>
      </c>
      <c r="W61" s="18">
        <v>9</v>
      </c>
      <c r="X61" s="10">
        <v>1</v>
      </c>
      <c r="Y61" s="11">
        <v>1</v>
      </c>
      <c r="Z61" s="12">
        <v>2</v>
      </c>
      <c r="AA61" s="18">
        <v>2</v>
      </c>
      <c r="AB61" s="17">
        <v>1</v>
      </c>
      <c r="AC61" s="11">
        <v>6</v>
      </c>
      <c r="AD61" s="12">
        <v>8</v>
      </c>
      <c r="AE61" s="18"/>
      <c r="AF61" s="17">
        <v>1</v>
      </c>
      <c r="AG61" s="11">
        <v>3</v>
      </c>
      <c r="AH61" s="12">
        <v>4</v>
      </c>
      <c r="AI61" s="18">
        <v>2</v>
      </c>
      <c r="AJ61" s="17">
        <v>1</v>
      </c>
      <c r="AK61" s="11">
        <v>2</v>
      </c>
      <c r="AL61" s="12">
        <v>1</v>
      </c>
      <c r="AM61" s="18">
        <v>2</v>
      </c>
      <c r="AN61" s="17"/>
      <c r="AO61" s="11">
        <v>3</v>
      </c>
      <c r="AP61" s="12">
        <v>4</v>
      </c>
      <c r="AQ61" s="18">
        <v>1</v>
      </c>
      <c r="AR61" s="17">
        <v>1</v>
      </c>
      <c r="AS61" s="11">
        <v>3</v>
      </c>
      <c r="AT61" s="12">
        <v>5</v>
      </c>
      <c r="AU61" s="18"/>
      <c r="AV61" s="17"/>
      <c r="AW61" s="11">
        <v>1</v>
      </c>
      <c r="AX61" s="12">
        <v>1</v>
      </c>
      <c r="AY61" s="18">
        <v>2</v>
      </c>
      <c r="AZ61" s="17">
        <v>1</v>
      </c>
      <c r="BA61" s="11"/>
      <c r="BB61" s="12">
        <v>1</v>
      </c>
      <c r="BC61" s="18"/>
      <c r="BD61" s="17"/>
    </row>
    <row r="62" spans="1:56" x14ac:dyDescent="0.25">
      <c r="A62" s="1" t="s">
        <v>60</v>
      </c>
      <c r="B62" s="1" t="s">
        <v>151</v>
      </c>
      <c r="C62" s="11">
        <f t="shared" si="2"/>
        <v>56</v>
      </c>
      <c r="D62" s="12">
        <f t="shared" si="2"/>
        <v>76</v>
      </c>
      <c r="E62" s="18">
        <f t="shared" si="2"/>
        <v>24</v>
      </c>
      <c r="F62" s="10">
        <f t="shared" si="2"/>
        <v>15</v>
      </c>
      <c r="G62" s="20">
        <f t="shared" si="1"/>
        <v>7</v>
      </c>
      <c r="H62" s="20">
        <v>2</v>
      </c>
      <c r="I62" s="11">
        <v>4</v>
      </c>
      <c r="J62" s="21">
        <v>4</v>
      </c>
      <c r="K62" s="18"/>
      <c r="L62" s="17">
        <v>2</v>
      </c>
      <c r="M62" s="11">
        <v>1</v>
      </c>
      <c r="N62" s="12">
        <v>3</v>
      </c>
      <c r="O62" s="18">
        <v>1</v>
      </c>
      <c r="P62" s="17">
        <v>2</v>
      </c>
      <c r="Q62" s="11">
        <v>1</v>
      </c>
      <c r="R62" s="12">
        <v>2</v>
      </c>
      <c r="S62" s="18">
        <v>3</v>
      </c>
      <c r="T62" s="17"/>
      <c r="U62" s="11">
        <v>1</v>
      </c>
      <c r="V62" s="12">
        <v>1</v>
      </c>
      <c r="W62" s="18">
        <v>3</v>
      </c>
      <c r="X62" s="10">
        <v>1</v>
      </c>
      <c r="Y62" s="11">
        <v>2</v>
      </c>
      <c r="Z62" s="12">
        <v>2</v>
      </c>
      <c r="AA62" s="18">
        <v>4</v>
      </c>
      <c r="AB62" s="17"/>
      <c r="AC62" s="11">
        <v>16</v>
      </c>
      <c r="AD62" s="12">
        <v>18</v>
      </c>
      <c r="AE62" s="18">
        <v>2</v>
      </c>
      <c r="AF62" s="17"/>
      <c r="AG62" s="11">
        <v>6</v>
      </c>
      <c r="AH62" s="12">
        <v>4</v>
      </c>
      <c r="AI62" s="18">
        <v>1</v>
      </c>
      <c r="AJ62" s="17"/>
      <c r="AK62" s="11">
        <v>8</v>
      </c>
      <c r="AL62" s="12">
        <v>14</v>
      </c>
      <c r="AM62" s="18">
        <v>3</v>
      </c>
      <c r="AN62" s="17">
        <v>1</v>
      </c>
      <c r="AO62" s="33">
        <v>4</v>
      </c>
      <c r="AP62" s="12">
        <v>7</v>
      </c>
      <c r="AQ62" s="18">
        <v>2</v>
      </c>
      <c r="AR62" s="17">
        <v>3</v>
      </c>
      <c r="AS62" s="11">
        <v>3</v>
      </c>
      <c r="AT62" s="12">
        <v>7</v>
      </c>
      <c r="AU62" s="18">
        <v>1</v>
      </c>
      <c r="AV62" s="17">
        <v>2</v>
      </c>
      <c r="AW62" s="11">
        <v>3</v>
      </c>
      <c r="AX62" s="12">
        <v>8</v>
      </c>
      <c r="AY62" s="18">
        <v>1</v>
      </c>
      <c r="AZ62" s="17">
        <v>3</v>
      </c>
      <c r="BA62" s="11">
        <v>7</v>
      </c>
      <c r="BB62" s="12">
        <v>6</v>
      </c>
      <c r="BC62" s="18">
        <v>3</v>
      </c>
      <c r="BD62" s="17">
        <v>1</v>
      </c>
    </row>
    <row r="63" spans="1:56" x14ac:dyDescent="0.25">
      <c r="A63" s="1" t="s">
        <v>61</v>
      </c>
      <c r="B63" s="1" t="s">
        <v>152</v>
      </c>
      <c r="C63" s="11">
        <f t="shared" si="2"/>
        <v>24</v>
      </c>
      <c r="D63" s="12">
        <f t="shared" si="2"/>
        <v>29</v>
      </c>
      <c r="E63" s="18">
        <f t="shared" si="2"/>
        <v>7</v>
      </c>
      <c r="F63" s="10">
        <f t="shared" si="2"/>
        <v>2</v>
      </c>
      <c r="G63" s="20">
        <f t="shared" si="1"/>
        <v>3</v>
      </c>
      <c r="H63" s="20">
        <v>0</v>
      </c>
      <c r="I63" s="11">
        <v>3</v>
      </c>
      <c r="J63" s="12">
        <v>3</v>
      </c>
      <c r="K63" s="18">
        <v>1</v>
      </c>
      <c r="L63" s="17"/>
      <c r="M63" s="11">
        <v>3</v>
      </c>
      <c r="N63" s="12">
        <v>3</v>
      </c>
      <c r="O63" s="18">
        <v>1</v>
      </c>
      <c r="P63" s="17"/>
      <c r="Q63" s="11">
        <v>2</v>
      </c>
      <c r="R63" s="12">
        <v>2</v>
      </c>
      <c r="S63" s="18"/>
      <c r="T63" s="17"/>
      <c r="U63" s="11">
        <v>3</v>
      </c>
      <c r="V63" s="12">
        <v>3</v>
      </c>
      <c r="W63" s="18">
        <v>2</v>
      </c>
      <c r="X63" s="10"/>
      <c r="Y63" s="11"/>
      <c r="Z63" s="12"/>
      <c r="AA63" s="18"/>
      <c r="AB63" s="17"/>
      <c r="AC63" s="11">
        <v>2</v>
      </c>
      <c r="AD63" s="12">
        <v>2</v>
      </c>
      <c r="AE63" s="18">
        <v>1</v>
      </c>
      <c r="AF63" s="17"/>
      <c r="AG63" s="11"/>
      <c r="AH63" s="12">
        <v>2</v>
      </c>
      <c r="AI63" s="18">
        <v>1</v>
      </c>
      <c r="AJ63" s="17">
        <v>1</v>
      </c>
      <c r="AK63" s="11">
        <v>3</v>
      </c>
      <c r="AL63" s="12">
        <v>6</v>
      </c>
      <c r="AM63" s="18"/>
      <c r="AN63" s="17">
        <v>1</v>
      </c>
      <c r="AO63" s="11">
        <v>5</v>
      </c>
      <c r="AP63" s="12">
        <v>2</v>
      </c>
      <c r="AQ63" s="18"/>
      <c r="AR63" s="17"/>
      <c r="AS63" s="11">
        <v>1</v>
      </c>
      <c r="AT63" s="12">
        <v>1</v>
      </c>
      <c r="AU63" s="18"/>
      <c r="AV63" s="17"/>
      <c r="AW63" s="11">
        <v>2</v>
      </c>
      <c r="AX63" s="12">
        <v>2</v>
      </c>
      <c r="AY63" s="18">
        <v>1</v>
      </c>
      <c r="AZ63" s="17"/>
      <c r="BA63" s="11"/>
      <c r="BB63" s="12">
        <v>3</v>
      </c>
      <c r="BC63" s="18"/>
      <c r="BD63" s="17"/>
    </row>
    <row r="64" spans="1:56" x14ac:dyDescent="0.25">
      <c r="A64" s="1" t="s">
        <v>62</v>
      </c>
      <c r="B64" s="1" t="s">
        <v>153</v>
      </c>
      <c r="C64" s="11">
        <f t="shared" si="2"/>
        <v>13</v>
      </c>
      <c r="D64" s="12">
        <f t="shared" si="2"/>
        <v>16</v>
      </c>
      <c r="E64" s="18">
        <f t="shared" si="2"/>
        <v>15</v>
      </c>
      <c r="F64" s="10">
        <f t="shared" si="2"/>
        <v>3</v>
      </c>
      <c r="G64" s="20">
        <f t="shared" si="1"/>
        <v>0</v>
      </c>
      <c r="H64" s="20">
        <v>0</v>
      </c>
      <c r="I64" s="11"/>
      <c r="J64" s="12"/>
      <c r="K64" s="18">
        <v>1</v>
      </c>
      <c r="L64" s="17"/>
      <c r="M64" s="11"/>
      <c r="N64" s="12"/>
      <c r="O64" s="18">
        <v>1</v>
      </c>
      <c r="P64" s="17"/>
      <c r="Q64" s="11"/>
      <c r="R64" s="12"/>
      <c r="S64" s="18">
        <v>3</v>
      </c>
      <c r="T64" s="17"/>
      <c r="U64" s="11"/>
      <c r="V64" s="12"/>
      <c r="W64" s="18">
        <v>1</v>
      </c>
      <c r="X64" s="10"/>
      <c r="Y64" s="11">
        <v>1</v>
      </c>
      <c r="Z64" s="12">
        <v>1</v>
      </c>
      <c r="AA64" s="18">
        <v>2</v>
      </c>
      <c r="AB64" s="17"/>
      <c r="AC64" s="11">
        <v>3</v>
      </c>
      <c r="AD64" s="12">
        <v>4</v>
      </c>
      <c r="AE64" s="18"/>
      <c r="AF64" s="17"/>
      <c r="AG64" s="11">
        <v>1</v>
      </c>
      <c r="AH64" s="12">
        <v>1</v>
      </c>
      <c r="AI64" s="18">
        <v>3</v>
      </c>
      <c r="AJ64" s="17">
        <v>1</v>
      </c>
      <c r="AK64" s="11">
        <v>2</v>
      </c>
      <c r="AL64" s="12">
        <v>3</v>
      </c>
      <c r="AM64" s="18">
        <v>4</v>
      </c>
      <c r="AN64" s="17">
        <v>1</v>
      </c>
      <c r="AO64" s="11">
        <v>4</v>
      </c>
      <c r="AP64" s="12">
        <v>6</v>
      </c>
      <c r="AQ64" s="18"/>
      <c r="AR64" s="17">
        <v>1</v>
      </c>
      <c r="AS64" s="11">
        <v>2</v>
      </c>
      <c r="AT64" s="12">
        <v>1</v>
      </c>
      <c r="AU64" s="18"/>
      <c r="AV64" s="17"/>
      <c r="AW64" s="11"/>
      <c r="AX64" s="12"/>
      <c r="AY64" s="18"/>
      <c r="AZ64" s="17"/>
      <c r="BA64" s="11"/>
      <c r="BB64" s="12"/>
      <c r="BC64" s="18"/>
      <c r="BD64" s="17"/>
    </row>
    <row r="65" spans="1:56" x14ac:dyDescent="0.25">
      <c r="A65" s="1" t="s">
        <v>63</v>
      </c>
      <c r="B65" s="1" t="s">
        <v>154</v>
      </c>
      <c r="C65" s="11">
        <f t="shared" si="2"/>
        <v>3</v>
      </c>
      <c r="D65" s="12">
        <f t="shared" si="2"/>
        <v>6</v>
      </c>
      <c r="E65" s="18">
        <f t="shared" si="2"/>
        <v>11</v>
      </c>
      <c r="F65" s="10">
        <f t="shared" si="2"/>
        <v>3</v>
      </c>
      <c r="G65" s="20">
        <f t="shared" si="1"/>
        <v>1</v>
      </c>
      <c r="H65" s="20">
        <v>1</v>
      </c>
      <c r="I65" s="11"/>
      <c r="J65" s="12"/>
      <c r="K65" s="18">
        <v>2</v>
      </c>
      <c r="L65" s="17"/>
      <c r="M65" s="11"/>
      <c r="N65" s="12"/>
      <c r="O65" s="18">
        <v>1</v>
      </c>
      <c r="P65" s="17">
        <v>1</v>
      </c>
      <c r="Q65" s="24"/>
      <c r="R65" s="12"/>
      <c r="S65" s="18">
        <v>1</v>
      </c>
      <c r="T65" s="17"/>
      <c r="U65" s="11">
        <v>1</v>
      </c>
      <c r="V65" s="12">
        <v>1</v>
      </c>
      <c r="W65" s="18">
        <v>1</v>
      </c>
      <c r="X65" s="10"/>
      <c r="Y65" s="11"/>
      <c r="Z65" s="12"/>
      <c r="AA65" s="18">
        <v>1</v>
      </c>
      <c r="AB65" s="17"/>
      <c r="AC65" s="11">
        <v>1</v>
      </c>
      <c r="AD65" s="12">
        <v>1</v>
      </c>
      <c r="AE65" s="18">
        <v>1</v>
      </c>
      <c r="AF65" s="17"/>
      <c r="AG65" s="11"/>
      <c r="AH65" s="12">
        <v>1</v>
      </c>
      <c r="AI65" s="18">
        <v>2</v>
      </c>
      <c r="AJ65" s="17">
        <v>1</v>
      </c>
      <c r="AK65" s="11">
        <v>1</v>
      </c>
      <c r="AL65" s="12">
        <v>1</v>
      </c>
      <c r="AM65" s="18">
        <v>2</v>
      </c>
      <c r="AN65" s="17"/>
      <c r="AO65" s="11"/>
      <c r="AP65" s="12"/>
      <c r="AQ65" s="18"/>
      <c r="AR65" s="17"/>
      <c r="AS65" s="11"/>
      <c r="AT65" s="12"/>
      <c r="AU65" s="18"/>
      <c r="AV65" s="17"/>
      <c r="AW65" s="11"/>
      <c r="AX65" s="12">
        <v>1</v>
      </c>
      <c r="AY65" s="18"/>
      <c r="AZ65" s="17">
        <v>1</v>
      </c>
      <c r="BA65" s="11"/>
      <c r="BB65" s="12">
        <v>1</v>
      </c>
      <c r="BC65" s="18"/>
      <c r="BD65" s="17"/>
    </row>
    <row r="66" spans="1:56" x14ac:dyDescent="0.25">
      <c r="A66" s="1" t="s">
        <v>64</v>
      </c>
      <c r="B66" s="1" t="s">
        <v>155</v>
      </c>
      <c r="C66" s="11">
        <f t="shared" si="2"/>
        <v>13</v>
      </c>
      <c r="D66" s="12">
        <f t="shared" si="2"/>
        <v>20</v>
      </c>
      <c r="E66" s="18">
        <f t="shared" si="2"/>
        <v>21</v>
      </c>
      <c r="F66" s="10">
        <f t="shared" si="2"/>
        <v>8</v>
      </c>
      <c r="G66" s="20">
        <f t="shared" si="1"/>
        <v>0</v>
      </c>
      <c r="H66" s="20">
        <v>1</v>
      </c>
      <c r="I66" s="11">
        <v>1</v>
      </c>
      <c r="J66" s="12">
        <v>1</v>
      </c>
      <c r="K66" s="18"/>
      <c r="L66" s="17">
        <v>1</v>
      </c>
      <c r="M66" s="11"/>
      <c r="N66" s="12">
        <v>1</v>
      </c>
      <c r="O66" s="18">
        <v>4</v>
      </c>
      <c r="P66" s="17"/>
      <c r="Q66" s="11">
        <v>3</v>
      </c>
      <c r="R66" s="12">
        <v>2</v>
      </c>
      <c r="S66" s="18">
        <v>2</v>
      </c>
      <c r="T66" s="17"/>
      <c r="U66" s="11">
        <v>1</v>
      </c>
      <c r="V66" s="12">
        <v>2</v>
      </c>
      <c r="W66" s="18">
        <v>2</v>
      </c>
      <c r="X66" s="10">
        <v>1</v>
      </c>
      <c r="Y66" s="11"/>
      <c r="Z66" s="12"/>
      <c r="AA66" s="18">
        <v>2</v>
      </c>
      <c r="AB66" s="17"/>
      <c r="AC66" s="11"/>
      <c r="AD66" s="12">
        <v>1</v>
      </c>
      <c r="AE66" s="18">
        <v>5</v>
      </c>
      <c r="AF66" s="17">
        <v>1</v>
      </c>
      <c r="AG66" s="11">
        <v>2</v>
      </c>
      <c r="AH66" s="12">
        <v>2</v>
      </c>
      <c r="AI66" s="18">
        <v>1</v>
      </c>
      <c r="AJ66" s="17"/>
      <c r="AK66" s="11"/>
      <c r="AL66" s="12">
        <v>1</v>
      </c>
      <c r="AM66" s="18"/>
      <c r="AN66" s="17"/>
      <c r="AO66" s="17"/>
      <c r="AP66" s="12">
        <v>2</v>
      </c>
      <c r="AQ66" s="18">
        <v>1</v>
      </c>
      <c r="AR66" s="17">
        <v>3</v>
      </c>
      <c r="AS66" s="11">
        <v>3</v>
      </c>
      <c r="AT66" s="12">
        <v>6</v>
      </c>
      <c r="AU66" s="18"/>
      <c r="AV66" s="17">
        <v>1</v>
      </c>
      <c r="AW66" s="11">
        <v>1</v>
      </c>
      <c r="AX66" s="12"/>
      <c r="AY66" s="18">
        <v>1</v>
      </c>
      <c r="AZ66" s="17">
        <v>1</v>
      </c>
      <c r="BA66" s="11">
        <v>2</v>
      </c>
      <c r="BB66" s="12">
        <v>2</v>
      </c>
      <c r="BC66" s="18">
        <v>3</v>
      </c>
      <c r="BD66" s="17"/>
    </row>
    <row r="67" spans="1:56" x14ac:dyDescent="0.25">
      <c r="A67" s="1" t="s">
        <v>65</v>
      </c>
      <c r="B67" s="1" t="s">
        <v>156</v>
      </c>
      <c r="C67" s="11">
        <f t="shared" si="2"/>
        <v>11</v>
      </c>
      <c r="D67" s="12">
        <f t="shared" si="2"/>
        <v>17</v>
      </c>
      <c r="E67" s="18">
        <f t="shared" si="2"/>
        <v>6</v>
      </c>
      <c r="F67" s="10">
        <f t="shared" si="2"/>
        <v>6</v>
      </c>
      <c r="G67" s="20">
        <f t="shared" si="1"/>
        <v>0</v>
      </c>
      <c r="H67" s="20">
        <v>0</v>
      </c>
      <c r="I67" s="11">
        <v>6</v>
      </c>
      <c r="J67" s="12">
        <v>6</v>
      </c>
      <c r="K67" s="18"/>
      <c r="L67" s="17"/>
      <c r="M67" s="11">
        <v>2</v>
      </c>
      <c r="N67" s="12">
        <v>3</v>
      </c>
      <c r="O67" s="18">
        <v>1</v>
      </c>
      <c r="P67" s="17"/>
      <c r="Q67" s="11"/>
      <c r="R67" s="12"/>
      <c r="S67" s="18">
        <v>1</v>
      </c>
      <c r="T67" s="17">
        <v>1</v>
      </c>
      <c r="U67" s="11"/>
      <c r="V67" s="12"/>
      <c r="W67" s="18">
        <v>1</v>
      </c>
      <c r="X67" s="10"/>
      <c r="Y67" s="11"/>
      <c r="Z67" s="12"/>
      <c r="AA67" s="18"/>
      <c r="AB67" s="17"/>
      <c r="AC67" s="17">
        <v>1</v>
      </c>
      <c r="AD67" s="12">
        <v>2</v>
      </c>
      <c r="AE67" s="18">
        <v>1</v>
      </c>
      <c r="AF67" s="17"/>
      <c r="AG67" s="11">
        <v>1</v>
      </c>
      <c r="AH67" s="12">
        <v>2</v>
      </c>
      <c r="AI67" s="18">
        <v>1</v>
      </c>
      <c r="AJ67" s="17">
        <v>2</v>
      </c>
      <c r="AK67" s="11"/>
      <c r="AL67" s="12"/>
      <c r="AM67" s="18"/>
      <c r="AN67" s="17"/>
      <c r="AO67" s="11"/>
      <c r="AP67" s="12">
        <v>1</v>
      </c>
      <c r="AQ67" s="18">
        <v>1</v>
      </c>
      <c r="AR67" s="17">
        <v>1</v>
      </c>
      <c r="AS67" s="11"/>
      <c r="AT67" s="12">
        <v>1</v>
      </c>
      <c r="AU67" s="18"/>
      <c r="AV67" s="17">
        <v>1</v>
      </c>
      <c r="AW67" s="11">
        <v>1</v>
      </c>
      <c r="AX67" s="12">
        <v>1</v>
      </c>
      <c r="AY67" s="18"/>
      <c r="AZ67" s="17"/>
      <c r="BA67" s="11"/>
      <c r="BB67" s="12">
        <v>1</v>
      </c>
      <c r="BC67" s="18"/>
      <c r="BD67" s="17">
        <v>1</v>
      </c>
    </row>
    <row r="68" spans="1:56" x14ac:dyDescent="0.25">
      <c r="A68" s="1" t="s">
        <v>66</v>
      </c>
      <c r="B68" s="1" t="s">
        <v>157</v>
      </c>
      <c r="C68" s="11">
        <f t="shared" si="2"/>
        <v>10</v>
      </c>
      <c r="D68" s="12">
        <f t="shared" si="2"/>
        <v>11</v>
      </c>
      <c r="E68" s="18">
        <f t="shared" si="2"/>
        <v>2</v>
      </c>
      <c r="F68" s="10">
        <f t="shared" si="2"/>
        <v>1</v>
      </c>
      <c r="G68" s="20">
        <f t="shared" si="1"/>
        <v>0</v>
      </c>
      <c r="H68" s="20">
        <v>0</v>
      </c>
      <c r="I68" s="11">
        <v>5</v>
      </c>
      <c r="J68" s="12">
        <v>5</v>
      </c>
      <c r="K68" s="18"/>
      <c r="L68" s="17"/>
      <c r="M68" s="11">
        <v>2</v>
      </c>
      <c r="N68" s="12">
        <v>2</v>
      </c>
      <c r="O68" s="18"/>
      <c r="P68" s="17"/>
      <c r="Q68" s="11">
        <v>1</v>
      </c>
      <c r="R68" s="12">
        <v>2</v>
      </c>
      <c r="S68" s="18">
        <v>1</v>
      </c>
      <c r="T68" s="17">
        <v>1</v>
      </c>
      <c r="U68" s="11">
        <v>1</v>
      </c>
      <c r="V68" s="12">
        <v>1</v>
      </c>
      <c r="W68" s="18"/>
      <c r="X68" s="10"/>
      <c r="Y68" s="11"/>
      <c r="Z68" s="12"/>
      <c r="AA68" s="18"/>
      <c r="AB68" s="17"/>
      <c r="AC68" s="11">
        <v>1</v>
      </c>
      <c r="AD68" s="12">
        <v>1</v>
      </c>
      <c r="AE68" s="18"/>
      <c r="AF68" s="17"/>
      <c r="AG68" s="11"/>
      <c r="AH68" s="12"/>
      <c r="AI68" s="18"/>
      <c r="AJ68" s="17"/>
      <c r="AK68" s="11"/>
      <c r="AL68" s="12"/>
      <c r="AM68" s="18"/>
      <c r="AN68" s="17"/>
      <c r="AO68" s="11"/>
      <c r="AP68" s="12"/>
      <c r="AQ68" s="18"/>
      <c r="AR68" s="17"/>
      <c r="AS68" s="11"/>
      <c r="AT68" s="12"/>
      <c r="AU68" s="18"/>
      <c r="AV68" s="17"/>
      <c r="AW68" s="11"/>
      <c r="AX68" s="12"/>
      <c r="AY68" s="18">
        <v>1</v>
      </c>
      <c r="AZ68" s="17"/>
      <c r="BA68" s="11"/>
      <c r="BB68" s="12"/>
      <c r="BC68" s="18"/>
      <c r="BD68" s="17"/>
    </row>
    <row r="69" spans="1:56" x14ac:dyDescent="0.25">
      <c r="A69" s="1" t="s">
        <v>67</v>
      </c>
      <c r="B69" s="1" t="s">
        <v>158</v>
      </c>
      <c r="C69" s="11">
        <f t="shared" ref="C69:F96" si="3">SUM(I69,M69,Q69,U69,Y69,AC69,AG69,AK69,AO69,AS69,AW69,BA69)</f>
        <v>48</v>
      </c>
      <c r="D69" s="12">
        <f t="shared" si="3"/>
        <v>58</v>
      </c>
      <c r="E69" s="18">
        <f t="shared" si="3"/>
        <v>37</v>
      </c>
      <c r="F69" s="10">
        <f t="shared" si="3"/>
        <v>10</v>
      </c>
      <c r="G69" s="20">
        <f t="shared" si="1"/>
        <v>1</v>
      </c>
      <c r="H69" s="20">
        <v>1</v>
      </c>
      <c r="I69" s="11">
        <v>8</v>
      </c>
      <c r="J69" s="17">
        <v>8</v>
      </c>
      <c r="K69" s="18"/>
      <c r="L69" s="17"/>
      <c r="M69" s="11">
        <v>7</v>
      </c>
      <c r="N69" s="12">
        <v>8</v>
      </c>
      <c r="O69" s="18">
        <v>4</v>
      </c>
      <c r="P69" s="17"/>
      <c r="Q69" s="11">
        <v>7</v>
      </c>
      <c r="R69" s="12">
        <v>5</v>
      </c>
      <c r="S69" s="18">
        <v>9</v>
      </c>
      <c r="T69" s="17"/>
      <c r="U69" s="11">
        <v>6</v>
      </c>
      <c r="V69" s="12">
        <v>6</v>
      </c>
      <c r="W69" s="18">
        <v>5</v>
      </c>
      <c r="X69" s="10"/>
      <c r="Y69" s="11">
        <v>3</v>
      </c>
      <c r="Z69" s="12">
        <v>10</v>
      </c>
      <c r="AA69" s="18">
        <v>7</v>
      </c>
      <c r="AB69" s="17">
        <v>2</v>
      </c>
      <c r="AC69" s="11">
        <v>12</v>
      </c>
      <c r="AD69" s="12">
        <v>10</v>
      </c>
      <c r="AE69" s="18">
        <v>5</v>
      </c>
      <c r="AF69" s="17">
        <v>2</v>
      </c>
      <c r="AG69" s="11">
        <v>2</v>
      </c>
      <c r="AH69" s="12">
        <v>5</v>
      </c>
      <c r="AI69" s="18">
        <v>3</v>
      </c>
      <c r="AJ69" s="17"/>
      <c r="AK69" s="11">
        <v>3</v>
      </c>
      <c r="AL69" s="12">
        <v>5</v>
      </c>
      <c r="AM69" s="18">
        <v>3</v>
      </c>
      <c r="AN69" s="17">
        <v>6</v>
      </c>
      <c r="AO69" s="11"/>
      <c r="AP69" s="12"/>
      <c r="AQ69" s="18"/>
      <c r="AR69" s="17"/>
      <c r="AS69" s="11"/>
      <c r="AT69" s="12"/>
      <c r="AU69" s="18">
        <v>1</v>
      </c>
      <c r="AV69" s="33"/>
      <c r="AW69" s="11"/>
      <c r="AX69" s="12"/>
      <c r="AY69" s="18"/>
      <c r="AZ69" s="17"/>
      <c r="BA69" s="11"/>
      <c r="BB69" s="12">
        <v>1</v>
      </c>
      <c r="BC69" s="18"/>
      <c r="BD69" s="17"/>
    </row>
    <row r="70" spans="1:56" x14ac:dyDescent="0.25">
      <c r="A70" s="1" t="s">
        <v>68</v>
      </c>
      <c r="B70" s="1" t="s">
        <v>159</v>
      </c>
      <c r="C70" s="11">
        <f t="shared" si="3"/>
        <v>5</v>
      </c>
      <c r="D70" s="12">
        <f t="shared" si="3"/>
        <v>6</v>
      </c>
      <c r="E70" s="18">
        <f t="shared" si="3"/>
        <v>7</v>
      </c>
      <c r="F70" s="10">
        <f t="shared" si="3"/>
        <v>4</v>
      </c>
      <c r="G70" s="20">
        <f t="shared" ref="G70:G96" si="4">D70-C70-F70+H70</f>
        <v>0</v>
      </c>
      <c r="H70" s="20">
        <v>3</v>
      </c>
      <c r="I70" s="11">
        <v>1</v>
      </c>
      <c r="J70" s="12">
        <v>2</v>
      </c>
      <c r="K70" s="18"/>
      <c r="L70" s="17">
        <v>2</v>
      </c>
      <c r="M70" s="11">
        <v>2</v>
      </c>
      <c r="N70" s="12"/>
      <c r="O70" s="18"/>
      <c r="P70" s="17"/>
      <c r="Q70" s="11"/>
      <c r="R70" s="12"/>
      <c r="S70" s="18">
        <v>3</v>
      </c>
      <c r="T70" s="17"/>
      <c r="U70" s="11">
        <v>2</v>
      </c>
      <c r="V70" s="12">
        <v>2</v>
      </c>
      <c r="W70" s="18">
        <v>1</v>
      </c>
      <c r="X70" s="10"/>
      <c r="Y70" s="11"/>
      <c r="Z70" s="12"/>
      <c r="AA70" s="18"/>
      <c r="AB70" s="17"/>
      <c r="AC70" s="11"/>
      <c r="AD70" s="12"/>
      <c r="AE70" s="18">
        <v>1</v>
      </c>
      <c r="AF70" s="17"/>
      <c r="AG70" s="11"/>
      <c r="AH70" s="12"/>
      <c r="AI70" s="18"/>
      <c r="AJ70" s="17"/>
      <c r="AK70" s="11"/>
      <c r="AL70" s="12">
        <v>1</v>
      </c>
      <c r="AM70" s="18"/>
      <c r="AN70" s="17">
        <v>1</v>
      </c>
      <c r="AO70" s="11"/>
      <c r="AP70" s="12"/>
      <c r="AQ70" s="18"/>
      <c r="AR70" s="17"/>
      <c r="AS70" s="11"/>
      <c r="AT70" s="12"/>
      <c r="AU70" s="18"/>
      <c r="AV70" s="17"/>
      <c r="AW70" s="11"/>
      <c r="AX70" s="12">
        <v>1</v>
      </c>
      <c r="AY70" s="18"/>
      <c r="AZ70" s="17">
        <v>1</v>
      </c>
      <c r="BA70" s="11"/>
      <c r="BB70" s="12"/>
      <c r="BC70" s="18">
        <v>2</v>
      </c>
      <c r="BD70" s="17"/>
    </row>
    <row r="71" spans="1:56" x14ac:dyDescent="0.25">
      <c r="A71" s="1" t="s">
        <v>69</v>
      </c>
      <c r="B71" s="1" t="s">
        <v>160</v>
      </c>
      <c r="C71" s="9">
        <f>SUM(I71,M71,Q71,U71,Y71,AC71,AG71,AK71,AO71,AS71,AW71,BA71)</f>
        <v>28</v>
      </c>
      <c r="D71" s="12">
        <f t="shared" si="3"/>
        <v>37</v>
      </c>
      <c r="E71" s="18">
        <f t="shared" si="3"/>
        <v>17</v>
      </c>
      <c r="F71" s="10">
        <f t="shared" si="3"/>
        <v>9</v>
      </c>
      <c r="G71" s="20">
        <f t="shared" si="4"/>
        <v>0</v>
      </c>
      <c r="H71" s="20">
        <v>0</v>
      </c>
      <c r="I71" s="11">
        <v>2</v>
      </c>
      <c r="J71" s="33">
        <v>2</v>
      </c>
      <c r="K71" s="18"/>
      <c r="L71" s="17"/>
      <c r="M71" s="11">
        <v>1</v>
      </c>
      <c r="N71" s="12">
        <v>2</v>
      </c>
      <c r="O71" s="18">
        <v>1</v>
      </c>
      <c r="P71" s="17"/>
      <c r="Q71" s="11">
        <v>2</v>
      </c>
      <c r="R71" s="12">
        <v>1</v>
      </c>
      <c r="S71" s="18">
        <v>2</v>
      </c>
      <c r="T71" s="17"/>
      <c r="U71" s="11">
        <v>1</v>
      </c>
      <c r="V71" s="12">
        <v>1</v>
      </c>
      <c r="W71" s="18">
        <v>3</v>
      </c>
      <c r="X71" s="10"/>
      <c r="Y71" s="11">
        <v>1</v>
      </c>
      <c r="Z71" s="12">
        <v>1</v>
      </c>
      <c r="AA71" s="18">
        <v>3</v>
      </c>
      <c r="AB71" s="17"/>
      <c r="AC71" s="11">
        <v>6</v>
      </c>
      <c r="AD71" s="12">
        <v>7</v>
      </c>
      <c r="AE71" s="18">
        <v>2</v>
      </c>
      <c r="AF71" s="17">
        <v>1</v>
      </c>
      <c r="AG71" s="11">
        <v>5</v>
      </c>
      <c r="AH71" s="12">
        <v>7</v>
      </c>
      <c r="AI71" s="18"/>
      <c r="AJ71" s="17">
        <v>2</v>
      </c>
      <c r="AK71" s="17">
        <v>2</v>
      </c>
      <c r="AL71" s="12">
        <v>9</v>
      </c>
      <c r="AM71" s="18">
        <v>1</v>
      </c>
      <c r="AN71" s="17">
        <v>3</v>
      </c>
      <c r="AO71" s="17">
        <v>2</v>
      </c>
      <c r="AP71" s="12">
        <v>2</v>
      </c>
      <c r="AQ71" s="18">
        <v>1</v>
      </c>
      <c r="AR71" s="17">
        <v>3</v>
      </c>
      <c r="AS71" s="11">
        <v>3</v>
      </c>
      <c r="AT71" s="12">
        <v>2</v>
      </c>
      <c r="AU71" s="18">
        <v>3</v>
      </c>
      <c r="AV71" s="17"/>
      <c r="AW71" s="11"/>
      <c r="AX71" s="12">
        <v>1</v>
      </c>
      <c r="AY71" s="18">
        <v>1</v>
      </c>
      <c r="AZ71" s="17"/>
      <c r="BA71" s="11">
        <v>3</v>
      </c>
      <c r="BB71" s="12">
        <v>2</v>
      </c>
      <c r="BC71" s="18"/>
      <c r="BD71" s="17"/>
    </row>
    <row r="72" spans="1:56" x14ac:dyDescent="0.25">
      <c r="A72" s="1" t="s">
        <v>70</v>
      </c>
      <c r="B72" s="1" t="s">
        <v>161</v>
      </c>
      <c r="C72" s="11">
        <f t="shared" si="3"/>
        <v>1</v>
      </c>
      <c r="D72" s="12">
        <f t="shared" si="3"/>
        <v>3</v>
      </c>
      <c r="E72" s="18">
        <f t="shared" si="3"/>
        <v>5</v>
      </c>
      <c r="F72" s="10">
        <f t="shared" si="3"/>
        <v>2</v>
      </c>
      <c r="G72" s="20">
        <f t="shared" si="4"/>
        <v>0</v>
      </c>
      <c r="H72" s="20">
        <v>0</v>
      </c>
      <c r="I72" s="11"/>
      <c r="J72" s="12">
        <v>1</v>
      </c>
      <c r="K72" s="18"/>
      <c r="L72" s="17">
        <v>1</v>
      </c>
      <c r="M72" s="11"/>
      <c r="N72" s="12"/>
      <c r="O72" s="18"/>
      <c r="P72" s="17"/>
      <c r="Q72" s="11"/>
      <c r="R72" s="12"/>
      <c r="S72" s="18"/>
      <c r="T72" s="17"/>
      <c r="U72" s="11"/>
      <c r="V72" s="12"/>
      <c r="W72" s="18">
        <v>1</v>
      </c>
      <c r="X72" s="10"/>
      <c r="Y72" s="11"/>
      <c r="Z72" s="12"/>
      <c r="AA72" s="18"/>
      <c r="AB72" s="17"/>
      <c r="AC72" s="11"/>
      <c r="AD72" s="12"/>
      <c r="AE72" s="18"/>
      <c r="AF72" s="17"/>
      <c r="AG72" s="11">
        <v>1</v>
      </c>
      <c r="AH72" s="12">
        <v>1</v>
      </c>
      <c r="AI72" s="18"/>
      <c r="AJ72" s="17"/>
      <c r="AK72" s="11"/>
      <c r="AL72" s="12">
        <v>1</v>
      </c>
      <c r="AM72" s="18">
        <v>4</v>
      </c>
      <c r="AN72" s="17">
        <v>1</v>
      </c>
      <c r="AO72" s="11"/>
      <c r="AP72" s="12"/>
      <c r="AQ72" s="18"/>
      <c r="AR72" s="17"/>
      <c r="AS72" s="11"/>
      <c r="AT72" s="12"/>
      <c r="AU72" s="18"/>
      <c r="AV72" s="17"/>
      <c r="AW72" s="11"/>
      <c r="AX72" s="12"/>
      <c r="AY72" s="18"/>
      <c r="AZ72" s="17"/>
      <c r="BA72" s="11"/>
      <c r="BB72" s="12"/>
      <c r="BC72" s="18"/>
      <c r="BD72" s="17"/>
    </row>
    <row r="73" spans="1:56" x14ac:dyDescent="0.25">
      <c r="A73" s="1" t="s">
        <v>71</v>
      </c>
      <c r="B73" s="1" t="s">
        <v>162</v>
      </c>
      <c r="C73" s="11">
        <f t="shared" si="3"/>
        <v>23</v>
      </c>
      <c r="D73" s="12">
        <f t="shared" si="3"/>
        <v>27</v>
      </c>
      <c r="E73" s="18">
        <f t="shared" si="3"/>
        <v>11</v>
      </c>
      <c r="F73" s="10">
        <f t="shared" si="3"/>
        <v>4</v>
      </c>
      <c r="G73" s="20">
        <f t="shared" si="4"/>
        <v>0</v>
      </c>
      <c r="H73" s="20">
        <v>0</v>
      </c>
      <c r="I73" s="11">
        <v>1</v>
      </c>
      <c r="J73" s="12">
        <v>1</v>
      </c>
      <c r="K73" s="18"/>
      <c r="L73" s="17"/>
      <c r="M73" s="11">
        <v>2</v>
      </c>
      <c r="N73" s="12">
        <v>3</v>
      </c>
      <c r="O73" s="18">
        <v>1</v>
      </c>
      <c r="P73" s="17"/>
      <c r="Q73" s="11">
        <v>2</v>
      </c>
      <c r="R73" s="12">
        <v>1</v>
      </c>
      <c r="S73" s="18">
        <v>3</v>
      </c>
      <c r="T73" s="17"/>
      <c r="U73" s="11"/>
      <c r="V73" s="12"/>
      <c r="W73" s="18">
        <v>1</v>
      </c>
      <c r="X73" s="10"/>
      <c r="Y73" s="11">
        <v>2</v>
      </c>
      <c r="Z73" s="12">
        <v>2</v>
      </c>
      <c r="AA73" s="18"/>
      <c r="AB73" s="17"/>
      <c r="AC73" s="11"/>
      <c r="AD73" s="12"/>
      <c r="AE73" s="18">
        <v>1</v>
      </c>
      <c r="AF73" s="17"/>
      <c r="AG73" s="11">
        <v>4</v>
      </c>
      <c r="AH73" s="12">
        <v>5</v>
      </c>
      <c r="AI73" s="18">
        <v>4</v>
      </c>
      <c r="AJ73" s="17">
        <v>1</v>
      </c>
      <c r="AK73" s="11">
        <v>3</v>
      </c>
      <c r="AL73" s="12">
        <v>6</v>
      </c>
      <c r="AM73" s="18"/>
      <c r="AN73" s="17"/>
      <c r="AO73" s="17">
        <v>3</v>
      </c>
      <c r="AP73" s="12">
        <v>2</v>
      </c>
      <c r="AQ73" s="18"/>
      <c r="AR73" s="17">
        <v>1</v>
      </c>
      <c r="AS73" s="24">
        <v>2</v>
      </c>
      <c r="AT73" s="12">
        <v>3</v>
      </c>
      <c r="AU73" s="18"/>
      <c r="AV73" s="17">
        <v>1</v>
      </c>
      <c r="AW73" s="11">
        <v>1</v>
      </c>
      <c r="AX73" s="12">
        <v>1</v>
      </c>
      <c r="AY73" s="18">
        <v>1</v>
      </c>
      <c r="AZ73" s="17">
        <v>1</v>
      </c>
      <c r="BA73" s="11">
        <v>3</v>
      </c>
      <c r="BB73" s="12">
        <v>3</v>
      </c>
      <c r="BC73" s="18"/>
      <c r="BD73" s="17"/>
    </row>
    <row r="74" spans="1:56" x14ac:dyDescent="0.25">
      <c r="A74" s="1" t="s">
        <v>72</v>
      </c>
      <c r="B74" s="1" t="s">
        <v>163</v>
      </c>
      <c r="C74" s="11">
        <f t="shared" si="3"/>
        <v>13</v>
      </c>
      <c r="D74" s="12">
        <f t="shared" si="3"/>
        <v>20</v>
      </c>
      <c r="E74" s="18">
        <f t="shared" si="3"/>
        <v>12</v>
      </c>
      <c r="F74" s="10">
        <f t="shared" si="3"/>
        <v>7</v>
      </c>
      <c r="G74" s="20">
        <f t="shared" si="4"/>
        <v>0</v>
      </c>
      <c r="H74" s="20">
        <v>0</v>
      </c>
      <c r="I74" s="11"/>
      <c r="J74" s="21">
        <v>1</v>
      </c>
      <c r="K74" s="18">
        <v>1</v>
      </c>
      <c r="L74" s="17"/>
      <c r="M74" s="11"/>
      <c r="N74" s="12"/>
      <c r="O74" s="18">
        <v>3</v>
      </c>
      <c r="P74" s="17">
        <v>1</v>
      </c>
      <c r="Q74" s="11">
        <v>1</v>
      </c>
      <c r="R74" s="12">
        <v>1</v>
      </c>
      <c r="S74" s="18">
        <v>1</v>
      </c>
      <c r="T74" s="17"/>
      <c r="U74" s="11">
        <v>1</v>
      </c>
      <c r="V74" s="12">
        <v>2</v>
      </c>
      <c r="W74" s="18"/>
      <c r="X74" s="10">
        <v>1</v>
      </c>
      <c r="Y74" s="11"/>
      <c r="Z74" s="12"/>
      <c r="AA74" s="18">
        <v>1</v>
      </c>
      <c r="AB74" s="17"/>
      <c r="AC74" s="11">
        <v>1</v>
      </c>
      <c r="AD74" s="12">
        <v>10</v>
      </c>
      <c r="AE74" s="18">
        <v>1</v>
      </c>
      <c r="AF74" s="17">
        <v>2</v>
      </c>
      <c r="AG74" s="11">
        <v>6</v>
      </c>
      <c r="AH74" s="12">
        <v>2</v>
      </c>
      <c r="AI74" s="18"/>
      <c r="AJ74" s="17">
        <v>3</v>
      </c>
      <c r="AK74" s="17"/>
      <c r="AL74" s="12">
        <v>1</v>
      </c>
      <c r="AM74" s="18">
        <v>1</v>
      </c>
      <c r="AN74" s="17"/>
      <c r="AO74" s="11">
        <v>1</v>
      </c>
      <c r="AP74" s="12"/>
      <c r="AQ74" s="18">
        <v>1</v>
      </c>
      <c r="AR74" s="17"/>
      <c r="AS74" s="24">
        <v>1</v>
      </c>
      <c r="AT74" s="12">
        <v>1</v>
      </c>
      <c r="AU74" s="18"/>
      <c r="AV74" s="17"/>
      <c r="AW74" s="11">
        <v>1</v>
      </c>
      <c r="AX74" s="12">
        <v>2</v>
      </c>
      <c r="AY74" s="18"/>
      <c r="AZ74" s="17"/>
      <c r="BA74" s="11">
        <v>1</v>
      </c>
      <c r="BB74" s="12"/>
      <c r="BC74" s="18">
        <v>3</v>
      </c>
      <c r="BD74" s="17"/>
    </row>
    <row r="75" spans="1:56" x14ac:dyDescent="0.25">
      <c r="A75" s="1" t="s">
        <v>73</v>
      </c>
      <c r="B75" s="1" t="s">
        <v>164</v>
      </c>
      <c r="C75" s="11">
        <f t="shared" si="3"/>
        <v>8</v>
      </c>
      <c r="D75" s="12">
        <f t="shared" si="3"/>
        <v>13</v>
      </c>
      <c r="E75" s="18">
        <f t="shared" si="3"/>
        <v>5</v>
      </c>
      <c r="F75" s="10">
        <f t="shared" si="3"/>
        <v>4</v>
      </c>
      <c r="G75" s="20">
        <f t="shared" si="4"/>
        <v>1</v>
      </c>
      <c r="H75" s="20">
        <v>0</v>
      </c>
      <c r="I75" s="11">
        <v>1</v>
      </c>
      <c r="J75" s="12">
        <v>1</v>
      </c>
      <c r="K75" s="18"/>
      <c r="L75" s="17"/>
      <c r="M75" s="11"/>
      <c r="N75" s="12"/>
      <c r="O75" s="18"/>
      <c r="P75" s="17"/>
      <c r="Q75" s="11"/>
      <c r="R75" s="12"/>
      <c r="S75" s="18">
        <v>1</v>
      </c>
      <c r="T75" s="17"/>
      <c r="U75" s="11"/>
      <c r="V75" s="12">
        <v>1</v>
      </c>
      <c r="W75" s="18"/>
      <c r="X75" s="10">
        <v>1</v>
      </c>
      <c r="Y75" s="11">
        <v>1</v>
      </c>
      <c r="Z75" s="12">
        <v>1</v>
      </c>
      <c r="AA75" s="18"/>
      <c r="AB75" s="17"/>
      <c r="AC75" s="11">
        <v>1</v>
      </c>
      <c r="AD75" s="12">
        <v>1</v>
      </c>
      <c r="AE75" s="18"/>
      <c r="AF75" s="17"/>
      <c r="AG75" s="11">
        <v>1</v>
      </c>
      <c r="AH75" s="12">
        <v>2</v>
      </c>
      <c r="AI75" s="18"/>
      <c r="AJ75" s="17">
        <v>1</v>
      </c>
      <c r="AK75" s="17">
        <v>1</v>
      </c>
      <c r="AL75" s="12">
        <v>1</v>
      </c>
      <c r="AM75" s="18">
        <v>3</v>
      </c>
      <c r="AN75" s="17"/>
      <c r="AO75" s="11">
        <v>1</v>
      </c>
      <c r="AP75" s="12">
        <v>1</v>
      </c>
      <c r="AQ75" s="18"/>
      <c r="AR75" s="17"/>
      <c r="AS75" s="24"/>
      <c r="AT75" s="12"/>
      <c r="AU75" s="18">
        <v>1</v>
      </c>
      <c r="AV75" s="17"/>
      <c r="AW75" s="11">
        <v>1</v>
      </c>
      <c r="AX75" s="12">
        <v>4</v>
      </c>
      <c r="AY75" s="18"/>
      <c r="AZ75" s="17"/>
      <c r="BA75" s="11">
        <v>1</v>
      </c>
      <c r="BB75" s="12">
        <v>1</v>
      </c>
      <c r="BC75" s="18"/>
      <c r="BD75" s="17">
        <v>2</v>
      </c>
    </row>
    <row r="76" spans="1:56" x14ac:dyDescent="0.25">
      <c r="A76" s="1" t="s">
        <v>74</v>
      </c>
      <c r="B76" s="1" t="s">
        <v>165</v>
      </c>
      <c r="C76" s="11">
        <f t="shared" si="3"/>
        <v>25</v>
      </c>
      <c r="D76" s="12">
        <f t="shared" si="3"/>
        <v>31</v>
      </c>
      <c r="E76" s="18">
        <f t="shared" si="3"/>
        <v>21</v>
      </c>
      <c r="F76" s="10">
        <f t="shared" si="3"/>
        <v>4</v>
      </c>
      <c r="G76" s="20">
        <f t="shared" si="4"/>
        <v>2</v>
      </c>
      <c r="H76" s="20">
        <v>0</v>
      </c>
      <c r="I76" s="11">
        <v>1</v>
      </c>
      <c r="J76" s="12">
        <v>2</v>
      </c>
      <c r="K76" s="18"/>
      <c r="L76" s="17"/>
      <c r="M76" s="11">
        <v>1</v>
      </c>
      <c r="N76" s="12">
        <v>1</v>
      </c>
      <c r="O76" s="18">
        <v>2</v>
      </c>
      <c r="P76" s="17">
        <v>1</v>
      </c>
      <c r="Q76" s="11">
        <v>3</v>
      </c>
      <c r="R76" s="12">
        <v>5</v>
      </c>
      <c r="S76" s="18">
        <v>6</v>
      </c>
      <c r="T76" s="17">
        <v>1</v>
      </c>
      <c r="U76" s="11">
        <v>3</v>
      </c>
      <c r="V76" s="12">
        <v>2</v>
      </c>
      <c r="W76" s="18">
        <v>6</v>
      </c>
      <c r="X76" s="10"/>
      <c r="Y76" s="11">
        <v>3</v>
      </c>
      <c r="Z76" s="12">
        <v>4</v>
      </c>
      <c r="AA76" s="18">
        <v>1</v>
      </c>
      <c r="AB76" s="17">
        <v>1</v>
      </c>
      <c r="AC76" s="11">
        <v>3</v>
      </c>
      <c r="AD76" s="12">
        <v>5</v>
      </c>
      <c r="AE76" s="18"/>
      <c r="AF76" s="17"/>
      <c r="AG76" s="17">
        <v>5</v>
      </c>
      <c r="AH76" s="12">
        <v>3</v>
      </c>
      <c r="AI76" s="18">
        <v>1</v>
      </c>
      <c r="AJ76" s="17"/>
      <c r="AK76" s="17">
        <v>1</v>
      </c>
      <c r="AL76" s="12">
        <v>1</v>
      </c>
      <c r="AM76" s="18">
        <v>1</v>
      </c>
      <c r="AN76" s="17"/>
      <c r="AO76" s="11"/>
      <c r="AP76" s="12">
        <v>4</v>
      </c>
      <c r="AQ76" s="18"/>
      <c r="AR76" s="17"/>
      <c r="AS76" s="11">
        <v>4</v>
      </c>
      <c r="AT76" s="12">
        <v>1</v>
      </c>
      <c r="AU76" s="18">
        <v>1</v>
      </c>
      <c r="AV76" s="17">
        <v>1</v>
      </c>
      <c r="AW76" s="11"/>
      <c r="AX76" s="12"/>
      <c r="AY76" s="18">
        <v>2</v>
      </c>
      <c r="AZ76" s="17"/>
      <c r="BA76" s="11">
        <v>1</v>
      </c>
      <c r="BB76" s="12">
        <v>3</v>
      </c>
      <c r="BC76" s="18">
        <v>1</v>
      </c>
      <c r="BD76" s="17"/>
    </row>
    <row r="77" spans="1:56" x14ac:dyDescent="0.25">
      <c r="A77" s="1" t="s">
        <v>75</v>
      </c>
      <c r="B77" s="1" t="s">
        <v>166</v>
      </c>
      <c r="C77" s="11">
        <f t="shared" si="3"/>
        <v>55</v>
      </c>
      <c r="D77" s="12">
        <f t="shared" si="3"/>
        <v>73</v>
      </c>
      <c r="E77" s="18">
        <f t="shared" si="3"/>
        <v>27</v>
      </c>
      <c r="F77" s="10">
        <f t="shared" si="3"/>
        <v>14</v>
      </c>
      <c r="G77" s="20">
        <f t="shared" si="4"/>
        <v>4</v>
      </c>
      <c r="H77" s="20">
        <v>0</v>
      </c>
      <c r="I77" s="11">
        <v>3</v>
      </c>
      <c r="J77" s="12">
        <v>3</v>
      </c>
      <c r="K77" s="18"/>
      <c r="L77" s="17"/>
      <c r="M77" s="11">
        <v>4</v>
      </c>
      <c r="N77" s="12">
        <v>4</v>
      </c>
      <c r="O77" s="18"/>
      <c r="P77" s="17"/>
      <c r="Q77" s="11">
        <v>8</v>
      </c>
      <c r="R77" s="12">
        <v>9</v>
      </c>
      <c r="S77" s="18">
        <v>4</v>
      </c>
      <c r="T77" s="17">
        <v>1</v>
      </c>
      <c r="U77" s="11">
        <v>6</v>
      </c>
      <c r="V77" s="12">
        <v>6</v>
      </c>
      <c r="W77" s="18">
        <v>2</v>
      </c>
      <c r="X77" s="10"/>
      <c r="Y77" s="11"/>
      <c r="Z77" s="12"/>
      <c r="AA77" s="18">
        <v>4</v>
      </c>
      <c r="AB77" s="17"/>
      <c r="AC77" s="11">
        <v>2</v>
      </c>
      <c r="AD77" s="12">
        <v>4</v>
      </c>
      <c r="AE77" s="18">
        <v>2</v>
      </c>
      <c r="AF77" s="17">
        <v>2</v>
      </c>
      <c r="AG77" s="11">
        <v>6</v>
      </c>
      <c r="AH77" s="12">
        <v>8</v>
      </c>
      <c r="AI77" s="18">
        <v>1</v>
      </c>
      <c r="AJ77" s="17">
        <v>1</v>
      </c>
      <c r="AK77" s="11">
        <v>4</v>
      </c>
      <c r="AL77" s="12">
        <v>9</v>
      </c>
      <c r="AM77" s="18">
        <v>4</v>
      </c>
      <c r="AN77" s="17">
        <v>3</v>
      </c>
      <c r="AO77" s="17">
        <v>7</v>
      </c>
      <c r="AP77" s="12">
        <v>11</v>
      </c>
      <c r="AQ77" s="18">
        <v>4</v>
      </c>
      <c r="AR77" s="17">
        <v>2</v>
      </c>
      <c r="AS77" s="11">
        <v>4</v>
      </c>
      <c r="AT77" s="12">
        <v>3</v>
      </c>
      <c r="AU77" s="18">
        <v>1</v>
      </c>
      <c r="AV77" s="17">
        <v>3</v>
      </c>
      <c r="AW77" s="11">
        <v>7</v>
      </c>
      <c r="AX77" s="12">
        <v>8</v>
      </c>
      <c r="AY77" s="18">
        <v>4</v>
      </c>
      <c r="AZ77" s="17">
        <v>1</v>
      </c>
      <c r="BA77" s="11">
        <v>4</v>
      </c>
      <c r="BB77" s="12">
        <v>8</v>
      </c>
      <c r="BC77" s="18">
        <v>1</v>
      </c>
      <c r="BD77" s="17">
        <v>1</v>
      </c>
    </row>
    <row r="78" spans="1:56" s="28" customFormat="1" x14ac:dyDescent="0.25">
      <c r="A78" s="26" t="s">
        <v>76</v>
      </c>
      <c r="B78" s="26" t="s">
        <v>167</v>
      </c>
      <c r="C78" s="20">
        <f t="shared" si="3"/>
        <v>58</v>
      </c>
      <c r="D78" s="20">
        <f t="shared" si="3"/>
        <v>63</v>
      </c>
      <c r="E78" s="20">
        <f t="shared" si="3"/>
        <v>21</v>
      </c>
      <c r="F78" s="27">
        <f t="shared" si="3"/>
        <v>10</v>
      </c>
      <c r="G78" s="20">
        <f t="shared" si="4"/>
        <v>0</v>
      </c>
      <c r="H78" s="20">
        <v>5</v>
      </c>
      <c r="I78" s="20">
        <v>11</v>
      </c>
      <c r="J78" s="20">
        <v>11</v>
      </c>
      <c r="K78" s="20">
        <v>1</v>
      </c>
      <c r="L78" s="20">
        <v>4</v>
      </c>
      <c r="M78" s="20">
        <v>5</v>
      </c>
      <c r="N78" s="20">
        <v>6</v>
      </c>
      <c r="O78" s="20">
        <v>3</v>
      </c>
      <c r="P78" s="20">
        <v>1</v>
      </c>
      <c r="Q78" s="20">
        <v>4</v>
      </c>
      <c r="R78" s="20">
        <v>7</v>
      </c>
      <c r="S78" s="20">
        <v>4</v>
      </c>
      <c r="T78" s="20">
        <v>1</v>
      </c>
      <c r="U78" s="20">
        <v>7</v>
      </c>
      <c r="V78" s="20">
        <v>6</v>
      </c>
      <c r="W78" s="20">
        <v>2</v>
      </c>
      <c r="X78" s="27">
        <v>2</v>
      </c>
      <c r="Y78" s="20">
        <v>5</v>
      </c>
      <c r="Z78" s="20">
        <v>5</v>
      </c>
      <c r="AA78" s="20">
        <v>2</v>
      </c>
      <c r="AB78" s="20"/>
      <c r="AC78" s="20">
        <v>2</v>
      </c>
      <c r="AD78" s="20">
        <v>3</v>
      </c>
      <c r="AE78" s="20">
        <v>1</v>
      </c>
      <c r="AF78" s="20"/>
      <c r="AG78" s="20">
        <v>8</v>
      </c>
      <c r="AH78" s="20">
        <v>7</v>
      </c>
      <c r="AI78" s="20"/>
      <c r="AJ78" s="20"/>
      <c r="AK78" s="20">
        <v>3</v>
      </c>
      <c r="AL78" s="20">
        <v>6</v>
      </c>
      <c r="AM78" s="20"/>
      <c r="AN78" s="20"/>
      <c r="AO78" s="20">
        <v>5</v>
      </c>
      <c r="AP78" s="20">
        <v>4</v>
      </c>
      <c r="AQ78" s="20">
        <v>2</v>
      </c>
      <c r="AR78" s="20">
        <v>2</v>
      </c>
      <c r="AS78" s="20">
        <v>4</v>
      </c>
      <c r="AT78" s="20">
        <v>5</v>
      </c>
      <c r="AU78" s="20">
        <v>3</v>
      </c>
      <c r="AV78" s="20"/>
      <c r="AW78" s="20">
        <v>2</v>
      </c>
      <c r="AX78" s="20">
        <v>2</v>
      </c>
      <c r="AY78" s="20"/>
      <c r="AZ78" s="20"/>
      <c r="BA78" s="20">
        <v>2</v>
      </c>
      <c r="BB78" s="20">
        <v>1</v>
      </c>
      <c r="BC78" s="20">
        <v>3</v>
      </c>
      <c r="BD78" s="20"/>
    </row>
    <row r="79" spans="1:56" x14ac:dyDescent="0.25">
      <c r="A79" s="1" t="s">
        <v>77</v>
      </c>
      <c r="B79" s="1" t="s">
        <v>168</v>
      </c>
      <c r="C79" s="11">
        <f t="shared" si="3"/>
        <v>16</v>
      </c>
      <c r="D79" s="12">
        <f t="shared" si="3"/>
        <v>18</v>
      </c>
      <c r="E79" s="18">
        <f t="shared" si="3"/>
        <v>8</v>
      </c>
      <c r="F79" s="10">
        <f t="shared" si="3"/>
        <v>2</v>
      </c>
      <c r="G79" s="20">
        <f t="shared" si="4"/>
        <v>0</v>
      </c>
      <c r="H79" s="20">
        <v>0</v>
      </c>
      <c r="I79" s="11"/>
      <c r="J79" s="12"/>
      <c r="K79" s="18"/>
      <c r="L79" s="17"/>
      <c r="M79" s="11"/>
      <c r="N79" s="12">
        <v>1</v>
      </c>
      <c r="O79" s="18"/>
      <c r="P79" s="17"/>
      <c r="Q79" s="11">
        <v>10</v>
      </c>
      <c r="R79" s="12">
        <v>9</v>
      </c>
      <c r="S79" s="18">
        <v>2</v>
      </c>
      <c r="T79" s="17"/>
      <c r="U79" s="11"/>
      <c r="V79" s="12"/>
      <c r="W79" s="18"/>
      <c r="X79" s="10"/>
      <c r="Y79" s="11">
        <v>2</v>
      </c>
      <c r="Z79" s="12">
        <v>3</v>
      </c>
      <c r="AA79" s="18">
        <v>3</v>
      </c>
      <c r="AB79" s="17">
        <v>1</v>
      </c>
      <c r="AC79" s="11"/>
      <c r="AD79" s="12"/>
      <c r="AE79" s="18"/>
      <c r="AF79" s="17"/>
      <c r="AG79" s="11">
        <v>1</v>
      </c>
      <c r="AH79" s="12">
        <v>1</v>
      </c>
      <c r="AI79" s="18">
        <v>1</v>
      </c>
      <c r="AJ79" s="17"/>
      <c r="AK79" s="11">
        <v>3</v>
      </c>
      <c r="AL79" s="12">
        <v>4</v>
      </c>
      <c r="AM79" s="18"/>
      <c r="AN79" s="17">
        <v>1</v>
      </c>
      <c r="AO79" s="11"/>
      <c r="AP79" s="12"/>
      <c r="AQ79" s="18">
        <v>2</v>
      </c>
      <c r="AR79" s="17"/>
      <c r="AS79" s="11"/>
      <c r="AT79" s="12"/>
      <c r="AU79" s="18"/>
      <c r="AV79" s="17"/>
      <c r="AW79" s="11"/>
      <c r="AX79" s="12"/>
      <c r="AY79" s="18"/>
      <c r="AZ79" s="17"/>
      <c r="BA79" s="11"/>
      <c r="BB79" s="12"/>
      <c r="BC79" s="18"/>
      <c r="BD79" s="17"/>
    </row>
    <row r="80" spans="1:56" x14ac:dyDescent="0.25">
      <c r="A80" s="1" t="s">
        <v>78</v>
      </c>
      <c r="B80" s="1" t="s">
        <v>169</v>
      </c>
      <c r="C80" s="11">
        <f t="shared" si="3"/>
        <v>22</v>
      </c>
      <c r="D80" s="12">
        <f t="shared" si="3"/>
        <v>29</v>
      </c>
      <c r="E80" s="18">
        <f t="shared" si="3"/>
        <v>10</v>
      </c>
      <c r="F80" s="10">
        <f t="shared" si="3"/>
        <v>5</v>
      </c>
      <c r="G80" s="20">
        <f t="shared" si="4"/>
        <v>4</v>
      </c>
      <c r="H80" s="20">
        <v>2</v>
      </c>
      <c r="I80" s="11">
        <v>3</v>
      </c>
      <c r="J80" s="12">
        <v>4</v>
      </c>
      <c r="K80" s="18"/>
      <c r="L80" s="17"/>
      <c r="M80" s="11">
        <v>1</v>
      </c>
      <c r="N80" s="12"/>
      <c r="O80" s="18"/>
      <c r="P80" s="17"/>
      <c r="Q80" s="11">
        <v>1</v>
      </c>
      <c r="R80" s="12">
        <v>1</v>
      </c>
      <c r="S80" s="18"/>
      <c r="T80" s="17"/>
      <c r="U80" s="11">
        <v>1</v>
      </c>
      <c r="V80" s="12">
        <v>1</v>
      </c>
      <c r="W80" s="18">
        <v>2</v>
      </c>
      <c r="X80" s="10"/>
      <c r="Y80" s="11">
        <v>3</v>
      </c>
      <c r="Z80" s="12">
        <v>4</v>
      </c>
      <c r="AA80" s="18">
        <v>1</v>
      </c>
      <c r="AB80" s="17">
        <v>1</v>
      </c>
      <c r="AC80" s="11"/>
      <c r="AD80" s="12">
        <v>1</v>
      </c>
      <c r="AE80" s="18"/>
      <c r="AF80" s="17">
        <v>1</v>
      </c>
      <c r="AG80" s="11">
        <v>3</v>
      </c>
      <c r="AH80" s="12">
        <v>4</v>
      </c>
      <c r="AI80" s="18">
        <v>1</v>
      </c>
      <c r="AJ80" s="17"/>
      <c r="AK80" s="11">
        <v>1</v>
      </c>
      <c r="AL80" s="12">
        <v>1</v>
      </c>
      <c r="AM80" s="18">
        <v>2</v>
      </c>
      <c r="AN80" s="17">
        <v>1</v>
      </c>
      <c r="AO80" s="11">
        <v>3</v>
      </c>
      <c r="AP80" s="12">
        <v>3</v>
      </c>
      <c r="AQ80" s="18"/>
      <c r="AR80" s="17"/>
      <c r="AS80" s="11"/>
      <c r="AT80" s="12">
        <v>3</v>
      </c>
      <c r="AU80" s="18">
        <v>2</v>
      </c>
      <c r="AV80" s="17"/>
      <c r="AW80" s="11">
        <v>2</v>
      </c>
      <c r="AX80" s="12">
        <v>1</v>
      </c>
      <c r="AY80" s="18">
        <v>1</v>
      </c>
      <c r="AZ80" s="17">
        <v>2</v>
      </c>
      <c r="BA80" s="11">
        <v>4</v>
      </c>
      <c r="BB80" s="12">
        <v>6</v>
      </c>
      <c r="BC80" s="18">
        <v>1</v>
      </c>
      <c r="BD80" s="17"/>
    </row>
    <row r="81" spans="1:57" s="4" customFormat="1" x14ac:dyDescent="0.25">
      <c r="A81" s="25" t="s">
        <v>79</v>
      </c>
      <c r="B81" s="25" t="s">
        <v>170</v>
      </c>
      <c r="C81" s="17">
        <f t="shared" si="3"/>
        <v>7</v>
      </c>
      <c r="D81" s="17">
        <f t="shared" si="3"/>
        <v>8</v>
      </c>
      <c r="E81" s="17">
        <f t="shared" si="3"/>
        <v>6</v>
      </c>
      <c r="F81" s="10">
        <f t="shared" si="3"/>
        <v>1</v>
      </c>
      <c r="G81" s="20">
        <f t="shared" si="4"/>
        <v>0</v>
      </c>
      <c r="H81" s="20">
        <v>0</v>
      </c>
      <c r="I81" s="17">
        <v>1</v>
      </c>
      <c r="J81" s="33">
        <v>1</v>
      </c>
      <c r="K81" s="17"/>
      <c r="L81" s="17"/>
      <c r="M81" s="17"/>
      <c r="N81" s="17">
        <v>1</v>
      </c>
      <c r="O81" s="17">
        <v>1</v>
      </c>
      <c r="P81" s="17"/>
      <c r="Q81" s="17">
        <v>2</v>
      </c>
      <c r="R81" s="17">
        <v>1</v>
      </c>
      <c r="S81" s="17">
        <v>3</v>
      </c>
      <c r="T81" s="17"/>
      <c r="U81" s="17"/>
      <c r="V81" s="17"/>
      <c r="W81" s="17"/>
      <c r="X81" s="10"/>
      <c r="Y81" s="17">
        <v>1</v>
      </c>
      <c r="Z81" s="17">
        <v>1</v>
      </c>
      <c r="AA81" s="17"/>
      <c r="AB81" s="17"/>
      <c r="AC81" s="17"/>
      <c r="AD81" s="17"/>
      <c r="AE81" s="17"/>
      <c r="AF81" s="17"/>
      <c r="AG81" s="33"/>
      <c r="AH81" s="17">
        <v>1</v>
      </c>
      <c r="AI81" s="17"/>
      <c r="AJ81" s="17"/>
      <c r="AK81" s="17">
        <v>1</v>
      </c>
      <c r="AL81" s="17">
        <v>2</v>
      </c>
      <c r="AM81" s="17">
        <v>1</v>
      </c>
      <c r="AN81" s="17">
        <v>1</v>
      </c>
      <c r="AO81" s="17">
        <v>1</v>
      </c>
      <c r="AP81" s="17"/>
      <c r="AQ81" s="17">
        <v>1</v>
      </c>
      <c r="AR81" s="17"/>
      <c r="AS81" s="17"/>
      <c r="AT81" s="17"/>
      <c r="AU81" s="17"/>
      <c r="AV81" s="17"/>
      <c r="AW81" s="17"/>
      <c r="AX81" s="17">
        <v>1</v>
      </c>
      <c r="AY81" s="17"/>
      <c r="AZ81" s="17"/>
      <c r="BA81" s="17">
        <v>1</v>
      </c>
      <c r="BB81" s="17"/>
      <c r="BC81" s="17"/>
      <c r="BD81" s="17"/>
    </row>
    <row r="82" spans="1:57" x14ac:dyDescent="0.25">
      <c r="A82" s="1" t="s">
        <v>80</v>
      </c>
      <c r="B82" s="1" t="s">
        <v>171</v>
      </c>
      <c r="C82" s="11">
        <f t="shared" si="3"/>
        <v>38</v>
      </c>
      <c r="D82" s="12">
        <f t="shared" si="3"/>
        <v>42</v>
      </c>
      <c r="E82" s="18">
        <f t="shared" si="3"/>
        <v>11</v>
      </c>
      <c r="F82" s="10">
        <f t="shared" si="3"/>
        <v>5</v>
      </c>
      <c r="G82" s="20">
        <f t="shared" si="4"/>
        <v>1</v>
      </c>
      <c r="H82" s="20">
        <v>2</v>
      </c>
      <c r="I82" s="11">
        <v>4</v>
      </c>
      <c r="J82" s="12">
        <v>2</v>
      </c>
      <c r="K82" s="18"/>
      <c r="L82" s="17"/>
      <c r="M82" s="11"/>
      <c r="N82" s="12"/>
      <c r="O82" s="18"/>
      <c r="P82" s="17"/>
      <c r="Q82" s="11">
        <v>3</v>
      </c>
      <c r="R82" s="12">
        <v>3</v>
      </c>
      <c r="S82" s="18">
        <v>2</v>
      </c>
      <c r="T82" s="17"/>
      <c r="U82" s="11">
        <v>2</v>
      </c>
      <c r="V82" s="12">
        <v>2</v>
      </c>
      <c r="W82" s="18">
        <v>3</v>
      </c>
      <c r="X82" s="10"/>
      <c r="Y82" s="11">
        <v>2</v>
      </c>
      <c r="Z82" s="12">
        <v>2</v>
      </c>
      <c r="AA82" s="18"/>
      <c r="AB82" s="17"/>
      <c r="AC82" s="11">
        <v>5</v>
      </c>
      <c r="AD82" s="12">
        <v>6</v>
      </c>
      <c r="AE82" s="18">
        <v>2</v>
      </c>
      <c r="AF82" s="17"/>
      <c r="AG82" s="11">
        <v>5</v>
      </c>
      <c r="AH82" s="12">
        <v>8</v>
      </c>
      <c r="AI82" s="18"/>
      <c r="AJ82" s="17">
        <v>1</v>
      </c>
      <c r="AK82" s="11">
        <v>8</v>
      </c>
      <c r="AL82" s="12">
        <v>7</v>
      </c>
      <c r="AM82" s="18">
        <v>1</v>
      </c>
      <c r="AN82" s="17">
        <v>1</v>
      </c>
      <c r="AO82" s="11">
        <v>3</v>
      </c>
      <c r="AP82" s="12">
        <v>5</v>
      </c>
      <c r="AQ82" s="18"/>
      <c r="AR82" s="17">
        <v>2</v>
      </c>
      <c r="AS82" s="11">
        <v>1</v>
      </c>
      <c r="AT82" s="12"/>
      <c r="AU82" s="18">
        <v>2</v>
      </c>
      <c r="AV82" s="17"/>
      <c r="AW82" s="11">
        <v>2</v>
      </c>
      <c r="AX82" s="12">
        <v>4</v>
      </c>
      <c r="AY82" s="18"/>
      <c r="AZ82" s="17"/>
      <c r="BA82" s="11">
        <v>3</v>
      </c>
      <c r="BB82" s="12">
        <v>3</v>
      </c>
      <c r="BC82" s="18">
        <v>1</v>
      </c>
      <c r="BD82" s="17">
        <v>1</v>
      </c>
    </row>
    <row r="83" spans="1:57" x14ac:dyDescent="0.25">
      <c r="A83" s="1" t="s">
        <v>81</v>
      </c>
      <c r="B83" s="1" t="s">
        <v>172</v>
      </c>
      <c r="C83" s="11">
        <f t="shared" si="3"/>
        <v>4</v>
      </c>
      <c r="D83" s="12">
        <f t="shared" si="3"/>
        <v>6</v>
      </c>
      <c r="E83" s="18">
        <f t="shared" si="3"/>
        <v>4</v>
      </c>
      <c r="F83" s="10">
        <f t="shared" si="3"/>
        <v>2</v>
      </c>
      <c r="G83" s="20">
        <f t="shared" si="4"/>
        <v>0</v>
      </c>
      <c r="H83" s="20">
        <v>0</v>
      </c>
      <c r="I83" s="11">
        <v>1</v>
      </c>
      <c r="J83" s="12">
        <v>2</v>
      </c>
      <c r="K83" s="18"/>
      <c r="L83" s="17"/>
      <c r="M83" s="24"/>
      <c r="N83" s="12">
        <v>1</v>
      </c>
      <c r="O83" s="18"/>
      <c r="P83" s="17">
        <v>1</v>
      </c>
      <c r="Q83" s="11">
        <v>1</v>
      </c>
      <c r="R83" s="12"/>
      <c r="S83" s="18"/>
      <c r="T83" s="17"/>
      <c r="U83" s="11"/>
      <c r="V83" s="12"/>
      <c r="W83" s="18"/>
      <c r="X83" s="10"/>
      <c r="Y83" s="11"/>
      <c r="Z83" s="12"/>
      <c r="AA83" s="18"/>
      <c r="AB83" s="17"/>
      <c r="AC83" s="11"/>
      <c r="AD83" s="12"/>
      <c r="AE83" s="18">
        <v>1</v>
      </c>
      <c r="AF83" s="17"/>
      <c r="AG83" s="11"/>
      <c r="AH83" s="12"/>
      <c r="AI83" s="18"/>
      <c r="AJ83" s="17"/>
      <c r="AK83" s="11"/>
      <c r="AL83" s="12"/>
      <c r="AM83" s="18"/>
      <c r="AN83" s="17"/>
      <c r="AO83" s="11"/>
      <c r="AP83" s="12"/>
      <c r="AQ83" s="18"/>
      <c r="AR83" s="17"/>
      <c r="AS83" s="11">
        <v>1</v>
      </c>
      <c r="AT83" s="12">
        <v>2</v>
      </c>
      <c r="AU83" s="18"/>
      <c r="AV83" s="17"/>
      <c r="AW83" s="11">
        <v>1</v>
      </c>
      <c r="AX83" s="12"/>
      <c r="AY83" s="18">
        <v>2</v>
      </c>
      <c r="AZ83" s="17"/>
      <c r="BA83" s="11"/>
      <c r="BB83" s="12">
        <v>1</v>
      </c>
      <c r="BC83" s="18">
        <v>1</v>
      </c>
      <c r="BD83" s="17">
        <v>1</v>
      </c>
    </row>
    <row r="84" spans="1:57" x14ac:dyDescent="0.25">
      <c r="A84" s="1" t="s">
        <v>82</v>
      </c>
      <c r="B84" s="1" t="s">
        <v>173</v>
      </c>
      <c r="C84" s="11">
        <f t="shared" si="3"/>
        <v>6</v>
      </c>
      <c r="D84" s="12">
        <f t="shared" si="3"/>
        <v>6</v>
      </c>
      <c r="E84" s="18">
        <f t="shared" si="3"/>
        <v>5</v>
      </c>
      <c r="F84" s="10">
        <f t="shared" si="3"/>
        <v>1</v>
      </c>
      <c r="G84" s="20">
        <f t="shared" si="4"/>
        <v>0</v>
      </c>
      <c r="H84" s="20">
        <v>1</v>
      </c>
      <c r="I84" s="11">
        <v>1</v>
      </c>
      <c r="J84" s="21"/>
      <c r="K84" s="18"/>
      <c r="L84" s="17"/>
      <c r="M84" s="11"/>
      <c r="N84" s="12"/>
      <c r="O84" s="18"/>
      <c r="P84" s="17"/>
      <c r="Q84" s="11">
        <v>2</v>
      </c>
      <c r="R84" s="12">
        <v>2</v>
      </c>
      <c r="S84" s="18">
        <v>2</v>
      </c>
      <c r="T84" s="17"/>
      <c r="U84" s="11">
        <v>1</v>
      </c>
      <c r="V84" s="12">
        <v>1</v>
      </c>
      <c r="W84" s="18">
        <v>1</v>
      </c>
      <c r="X84" s="10"/>
      <c r="Y84" s="11"/>
      <c r="Z84" s="12">
        <v>1</v>
      </c>
      <c r="AA84" s="18"/>
      <c r="AB84" s="17"/>
      <c r="AC84" s="11">
        <v>1</v>
      </c>
      <c r="AD84" s="12">
        <v>1</v>
      </c>
      <c r="AE84" s="18"/>
      <c r="AF84" s="17">
        <v>1</v>
      </c>
      <c r="AG84" s="11">
        <v>1</v>
      </c>
      <c r="AH84" s="12">
        <v>1</v>
      </c>
      <c r="AI84" s="18"/>
      <c r="AJ84" s="17"/>
      <c r="AK84" s="11"/>
      <c r="AL84" s="12"/>
      <c r="AM84" s="18"/>
      <c r="AN84" s="17"/>
      <c r="AO84" s="11"/>
      <c r="AP84" s="12"/>
      <c r="AQ84" s="18"/>
      <c r="AR84" s="17"/>
      <c r="AS84" s="11"/>
      <c r="AT84" s="12"/>
      <c r="AU84" s="18"/>
      <c r="AV84" s="17"/>
      <c r="AW84" s="11"/>
      <c r="AX84" s="12"/>
      <c r="AY84" s="18"/>
      <c r="AZ84" s="17"/>
      <c r="BA84" s="11"/>
      <c r="BB84" s="12"/>
      <c r="BC84" s="18">
        <v>2</v>
      </c>
      <c r="BD84" s="17"/>
    </row>
    <row r="85" spans="1:57" x14ac:dyDescent="0.25">
      <c r="A85" s="1" t="s">
        <v>83</v>
      </c>
      <c r="B85" s="1" t="s">
        <v>174</v>
      </c>
      <c r="C85" s="11">
        <f t="shared" si="3"/>
        <v>30</v>
      </c>
      <c r="D85" s="12">
        <f t="shared" si="3"/>
        <v>43</v>
      </c>
      <c r="E85" s="18">
        <f t="shared" si="3"/>
        <v>6</v>
      </c>
      <c r="F85" s="10">
        <f t="shared" si="3"/>
        <v>7</v>
      </c>
      <c r="G85" s="20">
        <f t="shared" si="4"/>
        <v>6</v>
      </c>
      <c r="H85" s="20">
        <v>0</v>
      </c>
      <c r="I85" s="11">
        <v>4</v>
      </c>
      <c r="J85" s="12">
        <v>11</v>
      </c>
      <c r="K85" s="18"/>
      <c r="L85" s="17">
        <v>1</v>
      </c>
      <c r="M85" s="11">
        <v>4</v>
      </c>
      <c r="N85" s="12">
        <v>4</v>
      </c>
      <c r="O85" s="18">
        <v>1</v>
      </c>
      <c r="P85" s="17">
        <v>1</v>
      </c>
      <c r="Q85" s="11">
        <v>5</v>
      </c>
      <c r="R85" s="12">
        <v>2</v>
      </c>
      <c r="S85" s="18">
        <v>2</v>
      </c>
      <c r="T85" s="17"/>
      <c r="U85" s="11">
        <v>2</v>
      </c>
      <c r="V85" s="12">
        <v>1</v>
      </c>
      <c r="W85" s="18"/>
      <c r="X85" s="10">
        <v>1</v>
      </c>
      <c r="Y85" s="11"/>
      <c r="Z85" s="12">
        <v>1</v>
      </c>
      <c r="AA85" s="18"/>
      <c r="AB85" s="17"/>
      <c r="AC85" s="11">
        <v>2</v>
      </c>
      <c r="AD85" s="12">
        <v>1</v>
      </c>
      <c r="AE85" s="18">
        <v>1</v>
      </c>
      <c r="AF85" s="17"/>
      <c r="AG85" s="11">
        <v>2</v>
      </c>
      <c r="AH85" s="12">
        <v>6</v>
      </c>
      <c r="AI85" s="18"/>
      <c r="AJ85" s="17">
        <v>1</v>
      </c>
      <c r="AK85" s="17">
        <v>3</v>
      </c>
      <c r="AL85" s="12">
        <v>2</v>
      </c>
      <c r="AM85" s="18">
        <v>1</v>
      </c>
      <c r="AN85" s="17"/>
      <c r="AO85" s="11">
        <v>5</v>
      </c>
      <c r="AP85" s="12">
        <v>4</v>
      </c>
      <c r="AQ85" s="18">
        <v>1</v>
      </c>
      <c r="AR85" s="17"/>
      <c r="AS85" s="11">
        <v>1</v>
      </c>
      <c r="AT85" s="12">
        <v>4</v>
      </c>
      <c r="AU85" s="18"/>
      <c r="AV85" s="17">
        <v>1</v>
      </c>
      <c r="AW85" s="11">
        <v>2</v>
      </c>
      <c r="AX85" s="12">
        <v>5</v>
      </c>
      <c r="AY85" s="18"/>
      <c r="AZ85" s="17">
        <v>1</v>
      </c>
      <c r="BA85" s="11"/>
      <c r="BB85" s="12">
        <v>2</v>
      </c>
      <c r="BC85" s="18"/>
      <c r="BD85" s="17">
        <v>1</v>
      </c>
    </row>
    <row r="86" spans="1:57" x14ac:dyDescent="0.25">
      <c r="A86" s="1" t="s">
        <v>84</v>
      </c>
      <c r="B86" s="1" t="s">
        <v>175</v>
      </c>
      <c r="C86" s="11">
        <f t="shared" si="3"/>
        <v>8</v>
      </c>
      <c r="D86" s="12">
        <f t="shared" si="3"/>
        <v>8</v>
      </c>
      <c r="E86" s="18">
        <f t="shared" si="3"/>
        <v>5</v>
      </c>
      <c r="F86" s="10">
        <f t="shared" si="3"/>
        <v>0</v>
      </c>
      <c r="G86" s="20">
        <f t="shared" si="4"/>
        <v>0</v>
      </c>
      <c r="H86" s="20">
        <v>0</v>
      </c>
      <c r="I86" s="11"/>
      <c r="J86" s="12"/>
      <c r="K86" s="18"/>
      <c r="L86" s="17"/>
      <c r="M86" s="11">
        <v>1</v>
      </c>
      <c r="N86" s="12">
        <v>1</v>
      </c>
      <c r="O86" s="18"/>
      <c r="P86" s="17"/>
      <c r="Q86" s="11"/>
      <c r="R86" s="12"/>
      <c r="S86" s="18">
        <v>1</v>
      </c>
      <c r="T86" s="17"/>
      <c r="U86" s="11"/>
      <c r="V86" s="12">
        <v>1</v>
      </c>
      <c r="W86" s="18">
        <v>1</v>
      </c>
      <c r="X86" s="10"/>
      <c r="Y86" s="11">
        <v>1</v>
      </c>
      <c r="Z86" s="12"/>
      <c r="AA86" s="18"/>
      <c r="AB86" s="17"/>
      <c r="AC86" s="11">
        <v>2</v>
      </c>
      <c r="AD86" s="12">
        <v>3</v>
      </c>
      <c r="AE86" s="18">
        <v>2</v>
      </c>
      <c r="AF86" s="17"/>
      <c r="AG86" s="11">
        <v>1</v>
      </c>
      <c r="AH86" s="12"/>
      <c r="AI86" s="18"/>
      <c r="AJ86" s="17"/>
      <c r="AK86" s="11"/>
      <c r="AL86" s="12"/>
      <c r="AM86" s="18"/>
      <c r="AN86" s="17"/>
      <c r="AO86" s="11">
        <v>1</v>
      </c>
      <c r="AP86" s="12">
        <v>1</v>
      </c>
      <c r="AQ86" s="18">
        <v>1</v>
      </c>
      <c r="AR86" s="17"/>
      <c r="AS86" s="11">
        <v>2</v>
      </c>
      <c r="AT86" s="12">
        <v>2</v>
      </c>
      <c r="AU86" s="18"/>
      <c r="AV86" s="17"/>
      <c r="AW86" s="11"/>
      <c r="AX86" s="12"/>
      <c r="AY86" s="18"/>
      <c r="AZ86" s="17"/>
      <c r="BA86" s="11"/>
      <c r="BB86" s="12"/>
      <c r="BC86" s="18"/>
      <c r="BD86" s="17"/>
    </row>
    <row r="87" spans="1:57" x14ac:dyDescent="0.25">
      <c r="A87" s="1" t="s">
        <v>85</v>
      </c>
      <c r="B87" s="1" t="s">
        <v>176</v>
      </c>
      <c r="C87" s="11">
        <f t="shared" si="3"/>
        <v>8</v>
      </c>
      <c r="D87" s="12">
        <f t="shared" si="3"/>
        <v>10</v>
      </c>
      <c r="E87" s="18">
        <f t="shared" si="3"/>
        <v>6</v>
      </c>
      <c r="F87" s="10">
        <f t="shared" si="3"/>
        <v>3</v>
      </c>
      <c r="G87" s="20">
        <f t="shared" si="4"/>
        <v>0</v>
      </c>
      <c r="H87" s="20">
        <v>1</v>
      </c>
      <c r="I87" s="11">
        <v>1</v>
      </c>
      <c r="J87" s="12"/>
      <c r="K87" s="18"/>
      <c r="L87" s="17"/>
      <c r="M87" s="11"/>
      <c r="N87" s="12"/>
      <c r="O87" s="18">
        <v>1</v>
      </c>
      <c r="P87" s="17"/>
      <c r="Q87" s="11">
        <v>1</v>
      </c>
      <c r="R87" s="12">
        <v>1</v>
      </c>
      <c r="S87" s="18">
        <v>3</v>
      </c>
      <c r="T87" s="17"/>
      <c r="U87" s="11"/>
      <c r="V87" s="12"/>
      <c r="W87" s="18"/>
      <c r="X87" s="10"/>
      <c r="Y87" s="11"/>
      <c r="Z87" s="12"/>
      <c r="AA87" s="18"/>
      <c r="AB87" s="17"/>
      <c r="AC87" s="11">
        <v>3</v>
      </c>
      <c r="AD87" s="12">
        <v>3</v>
      </c>
      <c r="AE87" s="18"/>
      <c r="AF87" s="17"/>
      <c r="AG87" s="11">
        <v>1</v>
      </c>
      <c r="AH87" s="12">
        <v>2</v>
      </c>
      <c r="AI87" s="18"/>
      <c r="AJ87" s="17">
        <v>1</v>
      </c>
      <c r="AK87" s="11"/>
      <c r="AL87" s="12"/>
      <c r="AM87" s="18">
        <v>2</v>
      </c>
      <c r="AN87" s="17"/>
      <c r="AO87" s="11"/>
      <c r="AP87" s="12"/>
      <c r="AQ87" s="18"/>
      <c r="AR87" s="17"/>
      <c r="AS87" s="24"/>
      <c r="AT87" s="12"/>
      <c r="AU87" s="18"/>
      <c r="AV87" s="17"/>
      <c r="AW87" s="11">
        <v>1</v>
      </c>
      <c r="AX87" s="12">
        <v>1</v>
      </c>
      <c r="AY87" s="18"/>
      <c r="AZ87" s="17"/>
      <c r="BA87" s="11">
        <v>1</v>
      </c>
      <c r="BB87" s="12">
        <v>3</v>
      </c>
      <c r="BC87" s="18"/>
      <c r="BD87" s="17">
        <v>2</v>
      </c>
    </row>
    <row r="88" spans="1:57" x14ac:dyDescent="0.25">
      <c r="A88" s="1" t="s">
        <v>86</v>
      </c>
      <c r="B88" s="1" t="s">
        <v>177</v>
      </c>
      <c r="C88" s="11">
        <f t="shared" si="3"/>
        <v>6</v>
      </c>
      <c r="D88" s="12">
        <f t="shared" si="3"/>
        <v>6</v>
      </c>
      <c r="E88" s="18">
        <f t="shared" si="3"/>
        <v>9</v>
      </c>
      <c r="F88" s="10">
        <f t="shared" si="3"/>
        <v>0</v>
      </c>
      <c r="G88" s="20">
        <f t="shared" si="4"/>
        <v>0</v>
      </c>
      <c r="H88" s="20">
        <v>0</v>
      </c>
      <c r="I88" s="11">
        <v>1</v>
      </c>
      <c r="J88" s="12">
        <v>1</v>
      </c>
      <c r="K88" s="18"/>
      <c r="L88" s="17"/>
      <c r="M88" s="11">
        <v>1</v>
      </c>
      <c r="N88" s="12">
        <v>1</v>
      </c>
      <c r="O88" s="18">
        <v>3</v>
      </c>
      <c r="P88" s="17"/>
      <c r="Q88" s="11">
        <v>1</v>
      </c>
      <c r="R88" s="12">
        <v>1</v>
      </c>
      <c r="S88" s="18">
        <v>3</v>
      </c>
      <c r="T88" s="17"/>
      <c r="U88" s="11"/>
      <c r="V88" s="12"/>
      <c r="W88" s="18"/>
      <c r="X88" s="10"/>
      <c r="Y88" s="11">
        <v>1</v>
      </c>
      <c r="Z88" s="12">
        <v>1</v>
      </c>
      <c r="AA88" s="18"/>
      <c r="AB88" s="17"/>
      <c r="AC88" s="11"/>
      <c r="AD88" s="12"/>
      <c r="AE88" s="18">
        <v>1</v>
      </c>
      <c r="AF88" s="17"/>
      <c r="AG88" s="11"/>
      <c r="AH88" s="12"/>
      <c r="AI88" s="18"/>
      <c r="AJ88" s="17"/>
      <c r="AK88" s="11">
        <v>1</v>
      </c>
      <c r="AL88" s="12">
        <v>1</v>
      </c>
      <c r="AM88" s="18"/>
      <c r="AN88" s="17"/>
      <c r="AO88" s="11">
        <v>1</v>
      </c>
      <c r="AP88" s="12">
        <v>1</v>
      </c>
      <c r="AQ88" s="18"/>
      <c r="AR88" s="17"/>
      <c r="AS88" s="11"/>
      <c r="AT88" s="12"/>
      <c r="AU88" s="18"/>
      <c r="AV88" s="17"/>
      <c r="AW88" s="11"/>
      <c r="AX88" s="12"/>
      <c r="AY88" s="18">
        <v>1</v>
      </c>
      <c r="AZ88" s="17"/>
      <c r="BA88" s="11"/>
      <c r="BB88" s="12"/>
      <c r="BC88" s="18">
        <v>1</v>
      </c>
      <c r="BD88" s="17"/>
    </row>
    <row r="89" spans="1:57" x14ac:dyDescent="0.25">
      <c r="A89" s="1" t="s">
        <v>87</v>
      </c>
      <c r="B89" s="1" t="s">
        <v>178</v>
      </c>
      <c r="C89" s="11">
        <f t="shared" si="3"/>
        <v>30</v>
      </c>
      <c r="D89" s="12">
        <f t="shared" si="3"/>
        <v>32</v>
      </c>
      <c r="E89" s="18">
        <f t="shared" si="3"/>
        <v>20</v>
      </c>
      <c r="F89" s="10">
        <f t="shared" si="3"/>
        <v>4</v>
      </c>
      <c r="G89" s="20">
        <f t="shared" si="4"/>
        <v>0</v>
      </c>
      <c r="H89" s="20">
        <v>2</v>
      </c>
      <c r="I89" s="11">
        <v>5</v>
      </c>
      <c r="J89" s="12">
        <v>6</v>
      </c>
      <c r="K89" s="18"/>
      <c r="L89" s="17">
        <v>2</v>
      </c>
      <c r="M89" s="11">
        <v>3</v>
      </c>
      <c r="N89" s="12">
        <v>4</v>
      </c>
      <c r="O89" s="18">
        <v>1</v>
      </c>
      <c r="P89" s="17"/>
      <c r="Q89" s="11">
        <v>5</v>
      </c>
      <c r="R89" s="21">
        <v>3</v>
      </c>
      <c r="S89" s="18">
        <v>4</v>
      </c>
      <c r="T89" s="17"/>
      <c r="U89" s="11">
        <v>1</v>
      </c>
      <c r="V89" s="12">
        <v>1</v>
      </c>
      <c r="W89" s="18">
        <v>5</v>
      </c>
      <c r="X89" s="10"/>
      <c r="Y89" s="11">
        <v>1</v>
      </c>
      <c r="Z89" s="12">
        <v>2</v>
      </c>
      <c r="AA89" s="18">
        <v>2</v>
      </c>
      <c r="AB89" s="17"/>
      <c r="AC89" s="11">
        <v>8</v>
      </c>
      <c r="AD89" s="12">
        <v>9</v>
      </c>
      <c r="AE89" s="18">
        <v>2</v>
      </c>
      <c r="AF89" s="17">
        <v>2</v>
      </c>
      <c r="AG89" s="11">
        <v>1</v>
      </c>
      <c r="AH89" s="12">
        <v>3</v>
      </c>
      <c r="AI89" s="18"/>
      <c r="AJ89" s="17"/>
      <c r="AK89" s="11">
        <v>3</v>
      </c>
      <c r="AL89" s="12">
        <v>1</v>
      </c>
      <c r="AM89" s="18"/>
      <c r="AN89" s="17"/>
      <c r="AO89" s="11"/>
      <c r="AP89" s="12"/>
      <c r="AQ89" s="18">
        <v>2</v>
      </c>
      <c r="AR89" s="17"/>
      <c r="AS89" s="11">
        <v>1</v>
      </c>
      <c r="AT89" s="12">
        <v>1</v>
      </c>
      <c r="AU89" s="18">
        <v>3</v>
      </c>
      <c r="AV89" s="17"/>
      <c r="AW89" s="11"/>
      <c r="AX89" s="12"/>
      <c r="AY89" s="18">
        <v>1</v>
      </c>
      <c r="AZ89" s="17"/>
      <c r="BA89" s="11">
        <v>2</v>
      </c>
      <c r="BB89" s="12">
        <v>2</v>
      </c>
      <c r="BC89" s="18"/>
      <c r="BD89" s="17"/>
    </row>
    <row r="90" spans="1:57" s="4" customFormat="1" x14ac:dyDescent="0.25">
      <c r="A90" s="25" t="s">
        <v>88</v>
      </c>
      <c r="B90" s="25" t="s">
        <v>179</v>
      </c>
      <c r="C90" s="17">
        <f t="shared" si="3"/>
        <v>28</v>
      </c>
      <c r="D90" s="17">
        <f t="shared" si="3"/>
        <v>31</v>
      </c>
      <c r="E90" s="17">
        <f t="shared" si="3"/>
        <v>22</v>
      </c>
      <c r="F90" s="10">
        <f t="shared" si="3"/>
        <v>2</v>
      </c>
      <c r="G90" s="20">
        <f t="shared" si="4"/>
        <v>4</v>
      </c>
      <c r="H90" s="20">
        <v>3</v>
      </c>
      <c r="I90" s="17">
        <v>5</v>
      </c>
      <c r="J90" s="17">
        <v>4</v>
      </c>
      <c r="K90" s="17"/>
      <c r="L90" s="17"/>
      <c r="M90" s="17">
        <v>5</v>
      </c>
      <c r="N90" s="17">
        <v>5</v>
      </c>
      <c r="O90" s="17">
        <v>2</v>
      </c>
      <c r="P90" s="17">
        <v>2</v>
      </c>
      <c r="Q90" s="17"/>
      <c r="R90" s="17"/>
      <c r="S90" s="17">
        <v>4</v>
      </c>
      <c r="T90" s="17"/>
      <c r="U90" s="17">
        <v>1</v>
      </c>
      <c r="V90" s="17">
        <v>1</v>
      </c>
      <c r="W90" s="17">
        <v>4</v>
      </c>
      <c r="X90" s="10"/>
      <c r="Y90" s="17">
        <v>1</v>
      </c>
      <c r="Z90" s="17">
        <v>1</v>
      </c>
      <c r="AA90" s="17">
        <v>2</v>
      </c>
      <c r="AB90" s="17"/>
      <c r="AC90" s="17">
        <v>2</v>
      </c>
      <c r="AD90" s="17">
        <v>3</v>
      </c>
      <c r="AE90" s="17">
        <v>1</v>
      </c>
      <c r="AF90" s="17"/>
      <c r="AG90" s="17">
        <v>2</v>
      </c>
      <c r="AH90" s="17">
        <v>1</v>
      </c>
      <c r="AI90" s="17">
        <v>1</v>
      </c>
      <c r="AJ90" s="17"/>
      <c r="AK90" s="17">
        <v>1</v>
      </c>
      <c r="AL90" s="17">
        <v>1</v>
      </c>
      <c r="AM90" s="17">
        <v>1</v>
      </c>
      <c r="AN90" s="17"/>
      <c r="AO90" s="17">
        <v>1</v>
      </c>
      <c r="AP90" s="17">
        <v>1</v>
      </c>
      <c r="AQ90" s="17">
        <v>2</v>
      </c>
      <c r="AR90" s="17"/>
      <c r="AS90" s="17">
        <v>1</v>
      </c>
      <c r="AT90" s="17">
        <v>1</v>
      </c>
      <c r="AU90" s="17">
        <v>1</v>
      </c>
      <c r="AV90" s="17"/>
      <c r="AW90" s="17">
        <v>3</v>
      </c>
      <c r="AX90" s="17">
        <v>4</v>
      </c>
      <c r="AY90" s="17">
        <v>2</v>
      </c>
      <c r="AZ90" s="17"/>
      <c r="BA90" s="17">
        <v>6</v>
      </c>
      <c r="BB90" s="17">
        <v>9</v>
      </c>
      <c r="BC90" s="17">
        <v>2</v>
      </c>
      <c r="BD90" s="17"/>
    </row>
    <row r="91" spans="1:57" x14ac:dyDescent="0.25">
      <c r="A91" s="1" t="s">
        <v>89</v>
      </c>
      <c r="B91" s="1" t="s">
        <v>180</v>
      </c>
      <c r="C91" s="11">
        <f t="shared" si="3"/>
        <v>12</v>
      </c>
      <c r="D91" s="12">
        <f t="shared" si="3"/>
        <v>19</v>
      </c>
      <c r="E91" s="18">
        <f t="shared" si="3"/>
        <v>15</v>
      </c>
      <c r="F91" s="10">
        <f t="shared" si="3"/>
        <v>7</v>
      </c>
      <c r="G91" s="20">
        <f t="shared" si="4"/>
        <v>0</v>
      </c>
      <c r="H91" s="20">
        <v>0</v>
      </c>
      <c r="I91" s="11">
        <v>2</v>
      </c>
      <c r="J91" s="12">
        <v>2</v>
      </c>
      <c r="K91" s="18">
        <v>1</v>
      </c>
      <c r="L91" s="17"/>
      <c r="M91" s="11"/>
      <c r="N91" s="12"/>
      <c r="O91" s="18">
        <v>3</v>
      </c>
      <c r="P91" s="17"/>
      <c r="Q91" s="11"/>
      <c r="R91" s="12"/>
      <c r="S91" s="18">
        <v>4</v>
      </c>
      <c r="T91" s="17"/>
      <c r="U91" s="11"/>
      <c r="V91" s="12">
        <v>2</v>
      </c>
      <c r="W91" s="18"/>
      <c r="X91" s="10"/>
      <c r="Y91" s="11">
        <v>1</v>
      </c>
      <c r="Z91" s="12"/>
      <c r="AA91" s="18">
        <v>1</v>
      </c>
      <c r="AB91" s="17">
        <v>1</v>
      </c>
      <c r="AC91" s="24">
        <v>1</v>
      </c>
      <c r="AD91" s="12">
        <v>1</v>
      </c>
      <c r="AE91" s="18">
        <v>2</v>
      </c>
      <c r="AF91" s="17"/>
      <c r="AG91" s="11">
        <v>3</v>
      </c>
      <c r="AH91" s="12">
        <v>4</v>
      </c>
      <c r="AI91" s="18">
        <v>2</v>
      </c>
      <c r="AJ91" s="17"/>
      <c r="AK91" s="11"/>
      <c r="AL91" s="12">
        <v>2</v>
      </c>
      <c r="AM91" s="18">
        <v>1</v>
      </c>
      <c r="AN91" s="17">
        <v>3</v>
      </c>
      <c r="AO91" s="11"/>
      <c r="AP91" s="12"/>
      <c r="AQ91" s="18"/>
      <c r="AR91" s="17"/>
      <c r="AS91" s="11"/>
      <c r="AT91" s="12">
        <v>3</v>
      </c>
      <c r="AU91" s="18"/>
      <c r="AV91" s="17"/>
      <c r="AW91" s="11">
        <v>3</v>
      </c>
      <c r="AX91" s="12">
        <v>5</v>
      </c>
      <c r="AY91" s="18"/>
      <c r="AZ91" s="17">
        <v>2</v>
      </c>
      <c r="BA91" s="11">
        <v>2</v>
      </c>
      <c r="BB91" s="12"/>
      <c r="BC91" s="18">
        <v>1</v>
      </c>
      <c r="BD91" s="17">
        <v>1</v>
      </c>
    </row>
    <row r="92" spans="1:57" x14ac:dyDescent="0.25">
      <c r="A92" s="1" t="s">
        <v>90</v>
      </c>
      <c r="B92" s="1" t="s">
        <v>181</v>
      </c>
      <c r="C92" s="11">
        <f t="shared" si="3"/>
        <v>2</v>
      </c>
      <c r="D92" s="12">
        <f t="shared" si="3"/>
        <v>2</v>
      </c>
      <c r="E92" s="18">
        <f t="shared" si="3"/>
        <v>3</v>
      </c>
      <c r="F92" s="10">
        <f t="shared" si="3"/>
        <v>0</v>
      </c>
      <c r="G92" s="20">
        <f t="shared" si="4"/>
        <v>0</v>
      </c>
      <c r="H92" s="20">
        <v>0</v>
      </c>
      <c r="I92" s="11"/>
      <c r="J92" s="12"/>
      <c r="K92" s="18"/>
      <c r="L92" s="17"/>
      <c r="M92" s="24"/>
      <c r="N92" s="12"/>
      <c r="O92" s="18"/>
      <c r="P92" s="17"/>
      <c r="Q92" s="11"/>
      <c r="R92" s="21"/>
      <c r="S92" s="18"/>
      <c r="T92" s="17"/>
      <c r="U92" s="11"/>
      <c r="V92" s="12"/>
      <c r="W92" s="18"/>
      <c r="X92" s="10"/>
      <c r="Y92" s="24"/>
      <c r="Z92" s="12"/>
      <c r="AA92" s="18"/>
      <c r="AB92" s="17"/>
      <c r="AC92" s="11"/>
      <c r="AD92" s="12"/>
      <c r="AE92" s="18"/>
      <c r="AF92" s="17"/>
      <c r="AG92" s="11"/>
      <c r="AH92" s="12"/>
      <c r="AI92" s="18"/>
      <c r="AJ92" s="17"/>
      <c r="AK92" s="11"/>
      <c r="AL92" s="12"/>
      <c r="AM92" s="18"/>
      <c r="AN92" s="17"/>
      <c r="AO92" s="11">
        <v>1</v>
      </c>
      <c r="AP92" s="12">
        <v>1</v>
      </c>
      <c r="AQ92" s="18">
        <v>2</v>
      </c>
      <c r="AR92" s="17"/>
      <c r="AS92" s="11"/>
      <c r="AT92" s="12"/>
      <c r="AU92" s="18"/>
      <c r="AV92" s="17"/>
      <c r="AW92" s="11"/>
      <c r="AX92" s="12"/>
      <c r="AY92" s="18"/>
      <c r="AZ92" s="17"/>
      <c r="BA92" s="11">
        <v>1</v>
      </c>
      <c r="BB92" s="12">
        <v>1</v>
      </c>
      <c r="BC92" s="18">
        <v>1</v>
      </c>
      <c r="BD92" s="17"/>
    </row>
    <row r="93" spans="1:57" x14ac:dyDescent="0.25">
      <c r="A93" s="1" t="s">
        <v>91</v>
      </c>
      <c r="B93" s="1" t="s">
        <v>182</v>
      </c>
      <c r="C93" s="11">
        <f t="shared" si="3"/>
        <v>16</v>
      </c>
      <c r="D93" s="12">
        <f t="shared" si="3"/>
        <v>19</v>
      </c>
      <c r="E93" s="18">
        <f t="shared" si="3"/>
        <v>8</v>
      </c>
      <c r="F93" s="10">
        <f t="shared" si="3"/>
        <v>3</v>
      </c>
      <c r="G93" s="20">
        <f t="shared" si="4"/>
        <v>0</v>
      </c>
      <c r="H93" s="20">
        <v>0</v>
      </c>
      <c r="I93" s="11">
        <v>1</v>
      </c>
      <c r="J93" s="12">
        <v>1</v>
      </c>
      <c r="K93" s="18"/>
      <c r="L93" s="17"/>
      <c r="M93" s="11"/>
      <c r="N93" s="12">
        <v>2</v>
      </c>
      <c r="O93" s="18"/>
      <c r="P93" s="17">
        <v>1</v>
      </c>
      <c r="Q93" s="11">
        <v>4</v>
      </c>
      <c r="R93" s="12">
        <v>3</v>
      </c>
      <c r="S93" s="18">
        <v>4</v>
      </c>
      <c r="T93" s="17"/>
      <c r="U93" s="11">
        <v>2</v>
      </c>
      <c r="V93" s="12">
        <v>2</v>
      </c>
      <c r="W93" s="18"/>
      <c r="X93" s="10"/>
      <c r="Y93" s="11">
        <v>1</v>
      </c>
      <c r="Z93" s="12">
        <v>1</v>
      </c>
      <c r="AA93" s="18"/>
      <c r="AB93" s="17"/>
      <c r="AC93" s="11"/>
      <c r="AD93" s="12">
        <v>1</v>
      </c>
      <c r="AE93" s="18">
        <v>2</v>
      </c>
      <c r="AF93" s="17">
        <v>1</v>
      </c>
      <c r="AG93" s="11"/>
      <c r="AH93" s="12"/>
      <c r="AI93" s="18">
        <v>1</v>
      </c>
      <c r="AJ93" s="17"/>
      <c r="AK93" s="11">
        <v>2</v>
      </c>
      <c r="AL93" s="12">
        <v>2</v>
      </c>
      <c r="AM93" s="18"/>
      <c r="AN93" s="17"/>
      <c r="AO93" s="11">
        <v>2</v>
      </c>
      <c r="AP93" s="12">
        <v>2</v>
      </c>
      <c r="AQ93" s="18"/>
      <c r="AR93" s="17"/>
      <c r="AS93" s="11">
        <v>1</v>
      </c>
      <c r="AT93" s="12">
        <v>2</v>
      </c>
      <c r="AU93" s="18"/>
      <c r="AV93" s="17"/>
      <c r="AW93" s="11">
        <v>2</v>
      </c>
      <c r="AX93" s="12">
        <v>2</v>
      </c>
      <c r="AY93" s="18"/>
      <c r="AZ93" s="17">
        <v>1</v>
      </c>
      <c r="BA93" s="11">
        <v>1</v>
      </c>
      <c r="BB93" s="12">
        <v>1</v>
      </c>
      <c r="BC93" s="18">
        <v>1</v>
      </c>
      <c r="BD93" s="17"/>
    </row>
    <row r="94" spans="1:57" x14ac:dyDescent="0.25">
      <c r="A94" s="1" t="s">
        <v>92</v>
      </c>
      <c r="B94" s="1" t="s">
        <v>183</v>
      </c>
      <c r="C94" s="11">
        <f t="shared" si="3"/>
        <v>12</v>
      </c>
      <c r="D94" s="12">
        <f t="shared" si="3"/>
        <v>16</v>
      </c>
      <c r="E94" s="18">
        <f t="shared" si="3"/>
        <v>4</v>
      </c>
      <c r="F94" s="10">
        <f t="shared" si="3"/>
        <v>4</v>
      </c>
      <c r="G94" s="20">
        <f t="shared" si="4"/>
        <v>0</v>
      </c>
      <c r="H94" s="20">
        <v>0</v>
      </c>
      <c r="I94" s="11"/>
      <c r="J94" s="12"/>
      <c r="K94" s="18"/>
      <c r="L94" s="17"/>
      <c r="M94" s="11">
        <v>3</v>
      </c>
      <c r="N94" s="12">
        <v>4</v>
      </c>
      <c r="O94" s="18"/>
      <c r="P94" s="17">
        <v>1</v>
      </c>
      <c r="Q94" s="11"/>
      <c r="R94" s="12"/>
      <c r="S94" s="18"/>
      <c r="T94" s="17"/>
      <c r="U94" s="11"/>
      <c r="V94" s="12"/>
      <c r="W94" s="18"/>
      <c r="X94" s="10"/>
      <c r="Y94" s="11">
        <v>1</v>
      </c>
      <c r="Z94" s="12">
        <v>2</v>
      </c>
      <c r="AA94" s="18"/>
      <c r="AB94" s="17">
        <v>1</v>
      </c>
      <c r="AC94" s="11"/>
      <c r="AD94" s="12"/>
      <c r="AE94" s="18"/>
      <c r="AF94" s="17"/>
      <c r="AG94" s="11">
        <v>1</v>
      </c>
      <c r="AH94" s="12">
        <v>2</v>
      </c>
      <c r="AI94" s="18">
        <v>1</v>
      </c>
      <c r="AJ94" s="17"/>
      <c r="AK94" s="11">
        <v>1</v>
      </c>
      <c r="AL94" s="12"/>
      <c r="AM94" s="18">
        <v>1</v>
      </c>
      <c r="AN94" s="17"/>
      <c r="AO94" s="11">
        <v>4</v>
      </c>
      <c r="AP94" s="12">
        <v>5</v>
      </c>
      <c r="AQ94" s="18">
        <v>1</v>
      </c>
      <c r="AR94" s="17"/>
      <c r="AS94" s="11">
        <v>2</v>
      </c>
      <c r="AT94" s="12">
        <v>3</v>
      </c>
      <c r="AU94" s="18"/>
      <c r="AV94" s="17">
        <v>1</v>
      </c>
      <c r="AW94" s="11"/>
      <c r="AX94" s="12"/>
      <c r="AY94" s="18"/>
      <c r="AZ94" s="17">
        <v>1</v>
      </c>
      <c r="BA94" s="11"/>
      <c r="BB94" s="12"/>
      <c r="BC94" s="18">
        <v>1</v>
      </c>
      <c r="BD94" s="17"/>
    </row>
    <row r="95" spans="1:57" x14ac:dyDescent="0.25">
      <c r="A95" s="1" t="s">
        <v>93</v>
      </c>
      <c r="B95" s="1" t="s">
        <v>184</v>
      </c>
      <c r="C95" s="11">
        <f t="shared" si="3"/>
        <v>8</v>
      </c>
      <c r="D95" s="12">
        <f t="shared" si="3"/>
        <v>12</v>
      </c>
      <c r="E95" s="18">
        <f t="shared" si="3"/>
        <v>3</v>
      </c>
      <c r="F95" s="10">
        <f t="shared" si="3"/>
        <v>4</v>
      </c>
      <c r="G95" s="20">
        <f t="shared" si="4"/>
        <v>0</v>
      </c>
      <c r="H95" s="20">
        <v>0</v>
      </c>
      <c r="I95" s="11"/>
      <c r="J95" s="12">
        <v>4</v>
      </c>
      <c r="K95" s="18"/>
      <c r="L95" s="17">
        <v>3</v>
      </c>
      <c r="M95" s="11">
        <v>1</v>
      </c>
      <c r="N95" s="12">
        <v>1</v>
      </c>
      <c r="O95" s="18"/>
      <c r="P95" s="17"/>
      <c r="Q95" s="11">
        <v>2</v>
      </c>
      <c r="R95" s="12"/>
      <c r="S95" s="18">
        <v>2</v>
      </c>
      <c r="T95" s="17"/>
      <c r="U95" s="11"/>
      <c r="V95" s="12">
        <v>1</v>
      </c>
      <c r="W95" s="18"/>
      <c r="X95" s="10"/>
      <c r="Y95" s="11">
        <v>1</v>
      </c>
      <c r="Z95" s="12">
        <v>1</v>
      </c>
      <c r="AA95" s="18"/>
      <c r="AB95" s="17"/>
      <c r="AC95" s="11">
        <v>1</v>
      </c>
      <c r="AD95" s="12">
        <v>1</v>
      </c>
      <c r="AE95" s="18"/>
      <c r="AF95" s="17"/>
      <c r="AG95" s="11"/>
      <c r="AH95" s="12"/>
      <c r="AI95" s="18"/>
      <c r="AJ95" s="17"/>
      <c r="AK95" s="11"/>
      <c r="AL95" s="12"/>
      <c r="AM95" s="18"/>
      <c r="AN95" s="17"/>
      <c r="AO95" s="11">
        <v>2</v>
      </c>
      <c r="AP95" s="12">
        <v>3</v>
      </c>
      <c r="AQ95" s="18"/>
      <c r="AR95" s="17">
        <v>1</v>
      </c>
      <c r="AS95" s="11">
        <v>1</v>
      </c>
      <c r="AT95" s="12">
        <v>1</v>
      </c>
      <c r="AU95" s="18"/>
      <c r="AV95" s="17"/>
      <c r="AW95" s="11"/>
      <c r="AX95" s="12"/>
      <c r="AY95" s="18">
        <v>1</v>
      </c>
      <c r="AZ95" s="17"/>
      <c r="BA95" s="11"/>
      <c r="BB95" s="12"/>
      <c r="BC95" s="18"/>
      <c r="BD95" s="17"/>
    </row>
    <row r="96" spans="1:57" ht="12" thickBot="1" x14ac:dyDescent="0.3">
      <c r="A96" s="1" t="s">
        <v>94</v>
      </c>
      <c r="B96" s="1" t="s">
        <v>185</v>
      </c>
      <c r="C96" s="11">
        <f t="shared" si="3"/>
        <v>6</v>
      </c>
      <c r="D96" s="12">
        <f t="shared" si="3"/>
        <v>10</v>
      </c>
      <c r="E96" s="18">
        <f t="shared" si="3"/>
        <v>5</v>
      </c>
      <c r="F96" s="10">
        <f t="shared" si="3"/>
        <v>4</v>
      </c>
      <c r="G96" s="20">
        <f t="shared" si="4"/>
        <v>0</v>
      </c>
      <c r="H96" s="20">
        <v>0</v>
      </c>
      <c r="I96" s="11">
        <v>1</v>
      </c>
      <c r="J96" s="22">
        <v>1</v>
      </c>
      <c r="K96" s="18"/>
      <c r="L96" s="17"/>
      <c r="M96" s="11"/>
      <c r="N96" s="22"/>
      <c r="O96" s="18">
        <v>3</v>
      </c>
      <c r="P96" s="17"/>
      <c r="Q96" s="11">
        <v>1</v>
      </c>
      <c r="R96" s="22">
        <v>1</v>
      </c>
      <c r="S96" s="18"/>
      <c r="T96" s="17"/>
      <c r="U96" s="11"/>
      <c r="V96" s="22"/>
      <c r="W96" s="18"/>
      <c r="X96" s="10"/>
      <c r="Y96" s="11"/>
      <c r="Z96" s="22"/>
      <c r="AA96" s="18"/>
      <c r="AB96" s="17"/>
      <c r="AC96" s="11"/>
      <c r="AD96" s="22"/>
      <c r="AE96" s="18"/>
      <c r="AF96" s="17"/>
      <c r="AG96" s="11"/>
      <c r="AH96" s="22">
        <v>3</v>
      </c>
      <c r="AI96" s="18"/>
      <c r="AJ96" s="17"/>
      <c r="AK96" s="11">
        <v>2</v>
      </c>
      <c r="AL96" s="12">
        <v>2</v>
      </c>
      <c r="AM96" s="18">
        <v>2</v>
      </c>
      <c r="AN96" s="17">
        <v>3</v>
      </c>
      <c r="AO96" s="11"/>
      <c r="AP96" s="12"/>
      <c r="AQ96" s="18"/>
      <c r="AR96" s="17"/>
      <c r="AS96" s="11">
        <v>1</v>
      </c>
      <c r="AT96" s="12">
        <v>2</v>
      </c>
      <c r="AU96" s="18"/>
      <c r="AV96" s="17">
        <v>1</v>
      </c>
      <c r="AW96" s="11"/>
      <c r="AX96" s="12">
        <v>1</v>
      </c>
      <c r="AY96" s="18"/>
      <c r="AZ96" s="17"/>
      <c r="BA96" s="11">
        <v>1</v>
      </c>
      <c r="BB96" s="12"/>
      <c r="BC96" s="18"/>
      <c r="BD96" s="17"/>
      <c r="BE96" s="13">
        <f>1999+164+175</f>
        <v>2338</v>
      </c>
    </row>
    <row r="97" spans="3:58" ht="12" thickTop="1" x14ac:dyDescent="0.25">
      <c r="C97" s="5">
        <f t="shared" ref="C97:H97" si="5">SUM(C5:C96)</f>
        <v>1770</v>
      </c>
      <c r="D97" s="6">
        <f t="shared" si="5"/>
        <v>2262</v>
      </c>
      <c r="E97" s="30">
        <f t="shared" si="5"/>
        <v>1127</v>
      </c>
      <c r="F97" s="4">
        <f t="shared" si="5"/>
        <v>462</v>
      </c>
      <c r="G97" s="40">
        <f t="shared" si="5"/>
        <v>73</v>
      </c>
      <c r="H97" s="40">
        <f t="shared" si="5"/>
        <v>43</v>
      </c>
      <c r="I97" s="5"/>
      <c r="J97" s="5"/>
      <c r="K97" s="5"/>
      <c r="L97" s="5"/>
      <c r="M97" s="5"/>
      <c r="N97" s="5"/>
      <c r="O97" s="5"/>
      <c r="P97" s="5"/>
      <c r="Q97" s="5"/>
      <c r="R97" s="5"/>
      <c r="S97" s="5"/>
      <c r="T97" s="5"/>
      <c r="AI97" s="30"/>
      <c r="AP97" s="2"/>
      <c r="AQ97" s="2"/>
      <c r="AR97" s="2"/>
      <c r="AS97" s="34"/>
      <c r="AT97" s="2"/>
      <c r="AU97" s="34"/>
      <c r="AV97" s="34"/>
      <c r="AW97" s="34"/>
      <c r="AX97" s="2">
        <f>SUM(AX5:AX96)</f>
        <v>166</v>
      </c>
      <c r="AY97" s="34"/>
      <c r="AZ97" s="34"/>
      <c r="BA97" s="34"/>
      <c r="BB97" s="2">
        <f>SUM(BB5:BB96)</f>
        <v>175</v>
      </c>
      <c r="BC97" s="34"/>
      <c r="BE97" s="13">
        <f>781+40+41+47+40</f>
        <v>949</v>
      </c>
    </row>
    <row r="98" spans="3:58" x14ac:dyDescent="0.25">
      <c r="AG98" s="31"/>
      <c r="AK98" s="15"/>
      <c r="AS98" s="35"/>
      <c r="AU98" s="39"/>
      <c r="AV98" s="36"/>
      <c r="AW98" s="36"/>
      <c r="BE98" s="13">
        <f>781+21+14+24+14</f>
        <v>854</v>
      </c>
      <c r="BF98" s="13">
        <f>BE98-BF104</f>
        <v>779</v>
      </c>
    </row>
    <row r="99" spans="3:58" x14ac:dyDescent="0.25">
      <c r="AS99" s="36"/>
      <c r="BE99" s="13">
        <v>4</v>
      </c>
    </row>
    <row r="100" spans="3:58" x14ac:dyDescent="0.25">
      <c r="AS100" s="36"/>
      <c r="BE100" s="13">
        <f>194+20+15</f>
        <v>229</v>
      </c>
    </row>
    <row r="101" spans="3:58" x14ac:dyDescent="0.25">
      <c r="AS101" s="36"/>
      <c r="BE101" s="13">
        <f>264+15+12+20+12</f>
        <v>323</v>
      </c>
    </row>
    <row r="102" spans="3:58" x14ac:dyDescent="0.25">
      <c r="AS102" s="36"/>
      <c r="BE102" s="13">
        <v>59</v>
      </c>
    </row>
    <row r="103" spans="3:58" x14ac:dyDescent="0.25">
      <c r="AS103" s="36"/>
      <c r="BE103" s="13">
        <v>5</v>
      </c>
    </row>
    <row r="104" spans="3:58" x14ac:dyDescent="0.25">
      <c r="AS104" s="36"/>
      <c r="BE104" s="13">
        <f>BE97+BE98+BE99+BE100+BE101+BE102-BE103</f>
        <v>2413</v>
      </c>
      <c r="BF104" s="13">
        <f>BE104-BE96</f>
        <v>75</v>
      </c>
    </row>
    <row r="105" spans="3:58" x14ac:dyDescent="0.25">
      <c r="AS105" s="36"/>
      <c r="BE105" s="13">
        <f>BE97+BF98+BE99+BE100+BE101+BE102-BE103</f>
        <v>2338</v>
      </c>
    </row>
    <row r="106" spans="3:58" x14ac:dyDescent="0.25">
      <c r="AS106" s="36"/>
    </row>
    <row r="107" spans="3:58" x14ac:dyDescent="0.25">
      <c r="AS107" s="36"/>
    </row>
    <row r="108" spans="3:58" x14ac:dyDescent="0.25">
      <c r="AS108" s="36"/>
    </row>
    <row r="109" spans="3:58" x14ac:dyDescent="0.25">
      <c r="AS109" s="36"/>
    </row>
    <row r="110" spans="3:58" x14ac:dyDescent="0.25">
      <c r="AS110" s="36"/>
    </row>
    <row r="111" spans="3:58" x14ac:dyDescent="0.25">
      <c r="AS111" s="36"/>
    </row>
    <row r="112" spans="3:58" x14ac:dyDescent="0.25">
      <c r="AS112" s="36"/>
    </row>
    <row r="113" spans="45:45" x14ac:dyDescent="0.25">
      <c r="AS113" s="36"/>
    </row>
    <row r="114" spans="45:45" x14ac:dyDescent="0.25">
      <c r="AS114" s="36"/>
    </row>
    <row r="115" spans="45:45" x14ac:dyDescent="0.25">
      <c r="AS115" s="36"/>
    </row>
    <row r="116" spans="45:45" x14ac:dyDescent="0.25">
      <c r="AS116" s="36"/>
    </row>
    <row r="117" spans="45:45" x14ac:dyDescent="0.25">
      <c r="AS117" s="36"/>
    </row>
    <row r="118" spans="45:45" x14ac:dyDescent="0.25">
      <c r="AS118" s="36"/>
    </row>
    <row r="119" spans="45:45" x14ac:dyDescent="0.25">
      <c r="AS119" s="36"/>
    </row>
    <row r="120" spans="45:45" x14ac:dyDescent="0.25">
      <c r="AS120" s="36"/>
    </row>
    <row r="121" spans="45:45" x14ac:dyDescent="0.25">
      <c r="AS121" s="36"/>
    </row>
    <row r="122" spans="45:45" x14ac:dyDescent="0.25">
      <c r="AS122" s="36"/>
    </row>
    <row r="123" spans="45:45" x14ac:dyDescent="0.25">
      <c r="AS123" s="36"/>
    </row>
    <row r="124" spans="45:45" x14ac:dyDescent="0.25">
      <c r="AS124" s="36"/>
    </row>
    <row r="125" spans="45:45" x14ac:dyDescent="0.25">
      <c r="AS125" s="36"/>
    </row>
    <row r="126" spans="45:45" x14ac:dyDescent="0.25">
      <c r="AS126" s="36"/>
    </row>
    <row r="127" spans="45:45" x14ac:dyDescent="0.25">
      <c r="AS127" s="36"/>
    </row>
  </sheetData>
  <autoFilter ref="BE1:BE98"/>
  <mergeCells count="70">
    <mergeCell ref="AW2:AZ2"/>
    <mergeCell ref="BA2:BD2"/>
    <mergeCell ref="A1:A4"/>
    <mergeCell ref="B1:B4"/>
    <mergeCell ref="C1:BD1"/>
    <mergeCell ref="C2:G2"/>
    <mergeCell ref="I2:L2"/>
    <mergeCell ref="M2:P2"/>
    <mergeCell ref="Q2:T2"/>
    <mergeCell ref="U2:X2"/>
    <mergeCell ref="Y2:AB2"/>
    <mergeCell ref="AC2:AF2"/>
    <mergeCell ref="H3:H4"/>
    <mergeCell ref="AG2:AJ2"/>
    <mergeCell ref="AK2:AN2"/>
    <mergeCell ref="AO2:AR2"/>
    <mergeCell ref="AS2:AV2"/>
    <mergeCell ref="C3:C4"/>
    <mergeCell ref="D3:D4"/>
    <mergeCell ref="E3:E4"/>
    <mergeCell ref="F3:F4"/>
    <mergeCell ref="G3:G4"/>
    <mergeCell ref="T3:T4"/>
    <mergeCell ref="I3:I4"/>
    <mergeCell ref="J3:J4"/>
    <mergeCell ref="K3:K4"/>
    <mergeCell ref="L3:L4"/>
    <mergeCell ref="M3:M4"/>
    <mergeCell ref="N3:N4"/>
    <mergeCell ref="O3:O4"/>
    <mergeCell ref="P3:P4"/>
    <mergeCell ref="Q3:Q4"/>
    <mergeCell ref="R3:R4"/>
    <mergeCell ref="S3:S4"/>
    <mergeCell ref="AF3:AF4"/>
    <mergeCell ref="U3:U4"/>
    <mergeCell ref="V3:V4"/>
    <mergeCell ref="W3:W4"/>
    <mergeCell ref="X3:X4"/>
    <mergeCell ref="Y3:Y4"/>
    <mergeCell ref="Z3:Z4"/>
    <mergeCell ref="AA3:AA4"/>
    <mergeCell ref="AB3:AB4"/>
    <mergeCell ref="AC3:AC4"/>
    <mergeCell ref="AD3:AD4"/>
    <mergeCell ref="AE3:AE4"/>
    <mergeCell ref="AR3:AR4"/>
    <mergeCell ref="AG3:AG4"/>
    <mergeCell ref="AH3:AH4"/>
    <mergeCell ref="AI3:AI4"/>
    <mergeCell ref="AJ3:AJ4"/>
    <mergeCell ref="AK3:AK4"/>
    <mergeCell ref="AL3:AL4"/>
    <mergeCell ref="AM3:AM4"/>
    <mergeCell ref="AN3:AN4"/>
    <mergeCell ref="AO3:AO4"/>
    <mergeCell ref="AP3:AP4"/>
    <mergeCell ref="AQ3:AQ4"/>
    <mergeCell ref="BD3:BD4"/>
    <mergeCell ref="AS3:AS4"/>
    <mergeCell ref="AT3:AT4"/>
    <mergeCell ref="AU3:AU4"/>
    <mergeCell ref="AV3:AV4"/>
    <mergeCell ref="AW3:AW4"/>
    <mergeCell ref="AX3:AX4"/>
    <mergeCell ref="AY3:AY4"/>
    <mergeCell ref="AZ3:AZ4"/>
    <mergeCell ref="BA3:BA4"/>
    <mergeCell ref="BB3:BB4"/>
    <mergeCell ref="BC3:BC4"/>
  </mergeCells>
  <printOptions horizontalCentered="1"/>
  <pageMargins left="0.25" right="0.25" top="0.75" bottom="0.75" header="0.3" footer="0.3"/>
  <pageSetup paperSize="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27"/>
  <sheetViews>
    <sheetView tabSelected="1" zoomScale="115" zoomScaleNormal="115" workbookViewId="0">
      <pane ySplit="4" topLeftCell="A75" activePane="bottomLeft" state="frozen"/>
      <selection pane="bottomLeft" activeCell="A90" sqref="A90:XFD90"/>
    </sheetView>
  </sheetViews>
  <sheetFormatPr defaultRowHeight="11.25" x14ac:dyDescent="0.25"/>
  <cols>
    <col min="1" max="1" width="3" style="14" customWidth="1"/>
    <col min="2" max="2" width="5.28515625" style="14" customWidth="1"/>
    <col min="3" max="3" width="4.42578125" style="5" bestFit="1" customWidth="1"/>
    <col min="4" max="4" width="4.42578125" style="6" bestFit="1" customWidth="1"/>
    <col min="5" max="5" width="3.28515625" style="19" customWidth="1"/>
    <col min="6" max="6" width="2.85546875" style="4" customWidth="1"/>
    <col min="7" max="7" width="3.5703125" style="40" customWidth="1"/>
    <col min="8" max="8" width="3.5703125" style="40" hidden="1" customWidth="1"/>
    <col min="9" max="9" width="3.28515625" style="15" hidden="1" customWidth="1"/>
    <col min="10" max="10" width="3.28515625" style="16" hidden="1" customWidth="1"/>
    <col min="11" max="11" width="3.28515625" style="19" hidden="1" customWidth="1"/>
    <col min="12" max="12" width="3.28515625" style="4" hidden="1" customWidth="1"/>
    <col min="13" max="13" width="3.28515625" style="15" hidden="1" customWidth="1"/>
    <col min="14" max="14" width="3.28515625" style="3" hidden="1" customWidth="1"/>
    <col min="15" max="15" width="3.28515625" style="19" hidden="1" customWidth="1"/>
    <col min="16" max="16" width="3.28515625" style="4" hidden="1" customWidth="1"/>
    <col min="17" max="17" width="3.28515625" style="2" hidden="1" customWidth="1"/>
    <col min="18" max="18" width="3.28515625" style="3" hidden="1" customWidth="1"/>
    <col min="19" max="19" width="3.28515625" style="19" hidden="1" customWidth="1"/>
    <col min="20" max="20" width="3.28515625" style="4" hidden="1" customWidth="1"/>
    <col min="21" max="21" width="3.28515625" style="2" hidden="1" customWidth="1"/>
    <col min="22" max="22" width="3.28515625" style="3" hidden="1" customWidth="1"/>
    <col min="23" max="23" width="3.28515625" style="19" hidden="1" customWidth="1"/>
    <col min="24" max="24" width="3.28515625" style="4" hidden="1" customWidth="1"/>
    <col min="25" max="25" width="3.28515625" style="2" hidden="1" customWidth="1"/>
    <col min="26" max="26" width="3.28515625" style="3" hidden="1" customWidth="1"/>
    <col min="27" max="27" width="3.28515625" style="19" hidden="1" customWidth="1"/>
    <col min="28" max="28" width="3.28515625" style="4" hidden="1" customWidth="1"/>
    <col min="29" max="29" width="3.28515625" style="2" customWidth="1"/>
    <col min="30" max="30" width="3.28515625" style="3" customWidth="1"/>
    <col min="31" max="31" width="3.28515625" style="19" customWidth="1"/>
    <col min="32" max="32" width="3.28515625" style="4" customWidth="1"/>
    <col min="33" max="33" width="4.140625" style="2" hidden="1" customWidth="1"/>
    <col min="34" max="34" width="3.28515625" style="3" hidden="1" customWidth="1"/>
    <col min="35" max="35" width="3.28515625" style="19" hidden="1" customWidth="1"/>
    <col min="36" max="36" width="3.28515625" style="4" hidden="1" customWidth="1"/>
    <col min="37" max="37" width="3.28515625" style="2" hidden="1" customWidth="1"/>
    <col min="38" max="38" width="3.28515625" style="3" hidden="1" customWidth="1"/>
    <col min="39" max="39" width="3.28515625" style="19" hidden="1" customWidth="1"/>
    <col min="40" max="40" width="3.28515625" style="4" hidden="1" customWidth="1"/>
    <col min="41" max="41" width="3.28515625" style="2" hidden="1" customWidth="1"/>
    <col min="42" max="42" width="3.28515625" style="3" hidden="1" customWidth="1"/>
    <col min="43" max="43" width="3.28515625" style="19" hidden="1" customWidth="1"/>
    <col min="44" max="44" width="3.28515625" style="4" hidden="1" customWidth="1"/>
    <col min="45" max="45" width="5.7109375" style="2" hidden="1" customWidth="1"/>
    <col min="46" max="46" width="3.28515625" style="3" hidden="1" customWidth="1"/>
    <col min="47" max="47" width="5.28515625" style="19" hidden="1" customWidth="1"/>
    <col min="48" max="48" width="3.28515625" style="4" hidden="1" customWidth="1"/>
    <col min="49" max="49" width="4.85546875" style="2" hidden="1" customWidth="1"/>
    <col min="50" max="50" width="3.28515625" style="3" hidden="1" customWidth="1"/>
    <col min="51" max="51" width="3.28515625" style="19" hidden="1" customWidth="1"/>
    <col min="52" max="52" width="3.28515625" style="4" hidden="1" customWidth="1"/>
    <col min="53" max="53" width="4.140625" style="2" hidden="1" customWidth="1"/>
    <col min="54" max="54" width="3.28515625" style="3" hidden="1" customWidth="1"/>
    <col min="55" max="55" width="3.28515625" style="19" hidden="1" customWidth="1"/>
    <col min="56" max="56" width="3.28515625" style="4" hidden="1" customWidth="1"/>
    <col min="57" max="16384" width="9.140625" style="13"/>
  </cols>
  <sheetData>
    <row r="1" spans="1:57" s="7" customFormat="1" x14ac:dyDescent="0.25">
      <c r="A1" s="45" t="s">
        <v>2</v>
      </c>
      <c r="B1" s="51" t="s">
        <v>0</v>
      </c>
      <c r="C1" s="53" t="s">
        <v>210</v>
      </c>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7" s="8" customFormat="1" ht="15" customHeight="1" x14ac:dyDescent="0.25">
      <c r="A2" s="45"/>
      <c r="B2" s="51"/>
      <c r="C2" s="54" t="s">
        <v>186</v>
      </c>
      <c r="D2" s="54"/>
      <c r="E2" s="54"/>
      <c r="F2" s="54"/>
      <c r="G2" s="54"/>
      <c r="H2" s="43"/>
      <c r="I2" s="44" t="s">
        <v>187</v>
      </c>
      <c r="J2" s="44"/>
      <c r="K2" s="44"/>
      <c r="L2" s="44"/>
      <c r="M2" s="44" t="s">
        <v>188</v>
      </c>
      <c r="N2" s="44"/>
      <c r="O2" s="44"/>
      <c r="P2" s="44"/>
      <c r="Q2" s="44" t="s">
        <v>189</v>
      </c>
      <c r="R2" s="44"/>
      <c r="S2" s="44"/>
      <c r="T2" s="44"/>
      <c r="U2" s="44" t="s">
        <v>190</v>
      </c>
      <c r="V2" s="44"/>
      <c r="W2" s="44"/>
      <c r="X2" s="44"/>
      <c r="Y2" s="44" t="s">
        <v>191</v>
      </c>
      <c r="Z2" s="44"/>
      <c r="AA2" s="44"/>
      <c r="AB2" s="44"/>
      <c r="AC2" s="44" t="s">
        <v>192</v>
      </c>
      <c r="AD2" s="44"/>
      <c r="AE2" s="44"/>
      <c r="AF2" s="44"/>
      <c r="AG2" s="44" t="s">
        <v>193</v>
      </c>
      <c r="AH2" s="44"/>
      <c r="AI2" s="44"/>
      <c r="AJ2" s="44"/>
      <c r="AK2" s="44" t="s">
        <v>194</v>
      </c>
      <c r="AL2" s="44"/>
      <c r="AM2" s="44"/>
      <c r="AN2" s="44"/>
      <c r="AO2" s="44" t="s">
        <v>195</v>
      </c>
      <c r="AP2" s="44"/>
      <c r="AQ2" s="44"/>
      <c r="AR2" s="44"/>
      <c r="AS2" s="44" t="s">
        <v>196</v>
      </c>
      <c r="AT2" s="44"/>
      <c r="AU2" s="44"/>
      <c r="AV2" s="44"/>
      <c r="AW2" s="44" t="s">
        <v>197</v>
      </c>
      <c r="AX2" s="44"/>
      <c r="AY2" s="44"/>
      <c r="AZ2" s="44"/>
      <c r="BA2" s="44" t="s">
        <v>198</v>
      </c>
      <c r="BB2" s="44"/>
      <c r="BC2" s="44"/>
      <c r="BD2" s="44"/>
    </row>
    <row r="3" spans="1:57" s="8" customFormat="1" ht="15" customHeight="1" x14ac:dyDescent="0.25">
      <c r="A3" s="45"/>
      <c r="B3" s="51"/>
      <c r="C3" s="50" t="s">
        <v>203</v>
      </c>
      <c r="D3" s="46" t="s">
        <v>202</v>
      </c>
      <c r="E3" s="52" t="s">
        <v>206</v>
      </c>
      <c r="F3" s="48" t="s">
        <v>201</v>
      </c>
      <c r="G3" s="47" t="s">
        <v>199</v>
      </c>
      <c r="H3" s="55" t="s">
        <v>212</v>
      </c>
      <c r="I3" s="50" t="s">
        <v>203</v>
      </c>
      <c r="J3" s="46" t="s">
        <v>202</v>
      </c>
      <c r="K3" s="52" t="s">
        <v>206</v>
      </c>
      <c r="L3" s="48" t="s">
        <v>201</v>
      </c>
      <c r="M3" s="50" t="s">
        <v>203</v>
      </c>
      <c r="N3" s="46" t="s">
        <v>202</v>
      </c>
      <c r="O3" s="52" t="s">
        <v>206</v>
      </c>
      <c r="P3" s="48" t="s">
        <v>201</v>
      </c>
      <c r="Q3" s="50" t="s">
        <v>203</v>
      </c>
      <c r="R3" s="46" t="s">
        <v>202</v>
      </c>
      <c r="S3" s="52" t="s">
        <v>206</v>
      </c>
      <c r="T3" s="48" t="s">
        <v>201</v>
      </c>
      <c r="U3" s="50" t="s">
        <v>203</v>
      </c>
      <c r="V3" s="46" t="s">
        <v>202</v>
      </c>
      <c r="W3" s="52" t="s">
        <v>206</v>
      </c>
      <c r="X3" s="48" t="s">
        <v>201</v>
      </c>
      <c r="Y3" s="50" t="s">
        <v>203</v>
      </c>
      <c r="Z3" s="46" t="s">
        <v>202</v>
      </c>
      <c r="AA3" s="52" t="s">
        <v>206</v>
      </c>
      <c r="AB3" s="48" t="s">
        <v>201</v>
      </c>
      <c r="AC3" s="50" t="s">
        <v>203</v>
      </c>
      <c r="AD3" s="46" t="s">
        <v>202</v>
      </c>
      <c r="AE3" s="52" t="s">
        <v>206</v>
      </c>
      <c r="AF3" s="48" t="s">
        <v>201</v>
      </c>
      <c r="AG3" s="50" t="s">
        <v>203</v>
      </c>
      <c r="AH3" s="46" t="s">
        <v>202</v>
      </c>
      <c r="AI3" s="52" t="s">
        <v>206</v>
      </c>
      <c r="AJ3" s="48" t="s">
        <v>201</v>
      </c>
      <c r="AK3" s="50" t="s">
        <v>203</v>
      </c>
      <c r="AL3" s="46" t="s">
        <v>202</v>
      </c>
      <c r="AM3" s="52" t="s">
        <v>206</v>
      </c>
      <c r="AN3" s="48" t="s">
        <v>201</v>
      </c>
      <c r="AO3" s="50" t="s">
        <v>203</v>
      </c>
      <c r="AP3" s="46" t="s">
        <v>202</v>
      </c>
      <c r="AQ3" s="52" t="s">
        <v>206</v>
      </c>
      <c r="AR3" s="48" t="s">
        <v>201</v>
      </c>
      <c r="AS3" s="50" t="s">
        <v>203</v>
      </c>
      <c r="AT3" s="46" t="s">
        <v>202</v>
      </c>
      <c r="AU3" s="52" t="s">
        <v>206</v>
      </c>
      <c r="AV3" s="48" t="s">
        <v>201</v>
      </c>
      <c r="AW3" s="50" t="s">
        <v>203</v>
      </c>
      <c r="AX3" s="46" t="s">
        <v>202</v>
      </c>
      <c r="AY3" s="52" t="s">
        <v>206</v>
      </c>
      <c r="AZ3" s="48" t="s">
        <v>201</v>
      </c>
      <c r="BA3" s="50" t="s">
        <v>203</v>
      </c>
      <c r="BB3" s="46" t="s">
        <v>202</v>
      </c>
      <c r="BC3" s="52" t="s">
        <v>206</v>
      </c>
      <c r="BD3" s="48" t="s">
        <v>201</v>
      </c>
    </row>
    <row r="4" spans="1:57" s="8" customFormat="1" ht="15" customHeight="1" x14ac:dyDescent="0.25">
      <c r="A4" s="45"/>
      <c r="B4" s="51"/>
      <c r="C4" s="50"/>
      <c r="D4" s="46"/>
      <c r="E4" s="52"/>
      <c r="F4" s="48"/>
      <c r="G4" s="47"/>
      <c r="H4" s="56"/>
      <c r="I4" s="50"/>
      <c r="J4" s="46"/>
      <c r="K4" s="52"/>
      <c r="L4" s="48"/>
      <c r="M4" s="50"/>
      <c r="N4" s="46"/>
      <c r="O4" s="52"/>
      <c r="P4" s="48"/>
      <c r="Q4" s="50"/>
      <c r="R4" s="46"/>
      <c r="S4" s="52"/>
      <c r="T4" s="48"/>
      <c r="U4" s="50"/>
      <c r="V4" s="46"/>
      <c r="W4" s="52"/>
      <c r="X4" s="48"/>
      <c r="Y4" s="50"/>
      <c r="Z4" s="46"/>
      <c r="AA4" s="52"/>
      <c r="AB4" s="48"/>
      <c r="AC4" s="50"/>
      <c r="AD4" s="46"/>
      <c r="AE4" s="52"/>
      <c r="AF4" s="48"/>
      <c r="AG4" s="50"/>
      <c r="AH4" s="46"/>
      <c r="AI4" s="52"/>
      <c r="AJ4" s="48"/>
      <c r="AK4" s="50"/>
      <c r="AL4" s="46"/>
      <c r="AM4" s="52"/>
      <c r="AN4" s="48"/>
      <c r="AO4" s="50"/>
      <c r="AP4" s="46"/>
      <c r="AQ4" s="52"/>
      <c r="AR4" s="48"/>
      <c r="AS4" s="50"/>
      <c r="AT4" s="46"/>
      <c r="AU4" s="52"/>
      <c r="AV4" s="48"/>
      <c r="AW4" s="50"/>
      <c r="AX4" s="46"/>
      <c r="AY4" s="52"/>
      <c r="AZ4" s="48"/>
      <c r="BA4" s="50"/>
      <c r="BB4" s="46"/>
      <c r="BC4" s="52"/>
      <c r="BD4" s="48"/>
    </row>
    <row r="5" spans="1:57" x14ac:dyDescent="0.25">
      <c r="A5" s="1" t="s">
        <v>3</v>
      </c>
      <c r="B5" s="1" t="s">
        <v>1</v>
      </c>
      <c r="C5" s="11">
        <f t="shared" ref="C5:F36" si="0">SUM(I5,M5,Q5,U5,Y5,AC5,AG5,AK5,AO5,AS5,AW5,BA5)</f>
        <v>5</v>
      </c>
      <c r="D5" s="12">
        <f t="shared" si="0"/>
        <v>7</v>
      </c>
      <c r="E5" s="18">
        <f t="shared" si="0"/>
        <v>32</v>
      </c>
      <c r="F5" s="10">
        <f>SUM(L5,P5,T5,X5,AB5,AF5,AJ5,AN5,AR5,AV5,AZ5,BD5)</f>
        <v>2</v>
      </c>
      <c r="G5" s="20">
        <f>D5-C5-F5+H5</f>
        <v>0</v>
      </c>
      <c r="H5" s="20">
        <v>0</v>
      </c>
      <c r="I5" s="11"/>
      <c r="J5" s="21">
        <v>2</v>
      </c>
      <c r="K5" s="18">
        <v>2</v>
      </c>
      <c r="L5" s="17">
        <v>1</v>
      </c>
      <c r="M5" s="11">
        <v>2</v>
      </c>
      <c r="N5" s="21">
        <v>1</v>
      </c>
      <c r="O5" s="18">
        <v>2</v>
      </c>
      <c r="P5" s="17"/>
      <c r="Q5" s="11"/>
      <c r="R5" s="12"/>
      <c r="S5" s="18"/>
      <c r="T5" s="17"/>
      <c r="U5" s="11">
        <v>1</v>
      </c>
      <c r="V5" s="12">
        <v>1</v>
      </c>
      <c r="W5" s="18"/>
      <c r="X5" s="10"/>
      <c r="Y5" s="11"/>
      <c r="Z5" s="12"/>
      <c r="AA5" s="18">
        <v>8</v>
      </c>
      <c r="AB5" s="17"/>
      <c r="AC5" s="11">
        <v>2</v>
      </c>
      <c r="AD5" s="12">
        <v>3</v>
      </c>
      <c r="AE5" s="18">
        <v>20</v>
      </c>
      <c r="AF5" s="17">
        <v>1</v>
      </c>
      <c r="AG5" s="11"/>
      <c r="AH5" s="12"/>
      <c r="AI5" s="18"/>
      <c r="AJ5" s="17"/>
      <c r="AK5" s="11"/>
      <c r="AL5" s="12"/>
      <c r="AM5" s="18"/>
      <c r="AN5" s="17"/>
      <c r="AO5" s="11"/>
      <c r="AP5" s="12"/>
      <c r="AQ5" s="18"/>
      <c r="AR5" s="17"/>
      <c r="AS5" s="11"/>
      <c r="AT5" s="12"/>
      <c r="AU5" s="18"/>
      <c r="AV5" s="17"/>
      <c r="AW5" s="11"/>
      <c r="AX5" s="12"/>
      <c r="AY5" s="18"/>
      <c r="AZ5" s="17"/>
      <c r="BA5" s="11"/>
      <c r="BB5" s="12"/>
      <c r="BC5" s="18"/>
      <c r="BD5" s="17"/>
    </row>
    <row r="6" spans="1:57" x14ac:dyDescent="0.25">
      <c r="A6" s="1" t="s">
        <v>4</v>
      </c>
      <c r="B6" s="1" t="s">
        <v>95</v>
      </c>
      <c r="C6" s="9">
        <f t="shared" si="0"/>
        <v>18</v>
      </c>
      <c r="D6" s="12">
        <f t="shared" si="0"/>
        <v>20</v>
      </c>
      <c r="E6" s="18">
        <f t="shared" si="0"/>
        <v>9</v>
      </c>
      <c r="F6" s="10">
        <f t="shared" si="0"/>
        <v>2</v>
      </c>
      <c r="G6" s="20">
        <f t="shared" ref="G6:G69" si="1">D6-C6-F6+H6</f>
        <v>1</v>
      </c>
      <c r="H6" s="20">
        <v>1</v>
      </c>
      <c r="I6" s="11">
        <v>4</v>
      </c>
      <c r="J6" s="12">
        <v>7</v>
      </c>
      <c r="K6" s="18">
        <v>1</v>
      </c>
      <c r="L6" s="17">
        <v>2</v>
      </c>
      <c r="M6" s="11">
        <v>5</v>
      </c>
      <c r="N6" s="12">
        <v>2</v>
      </c>
      <c r="O6" s="18">
        <v>1</v>
      </c>
      <c r="P6" s="17"/>
      <c r="Q6" s="11">
        <v>2</v>
      </c>
      <c r="R6" s="12">
        <v>3</v>
      </c>
      <c r="S6" s="18">
        <v>2</v>
      </c>
      <c r="T6" s="17"/>
      <c r="U6" s="11">
        <v>7</v>
      </c>
      <c r="V6" s="12">
        <v>6</v>
      </c>
      <c r="W6" s="18">
        <v>3</v>
      </c>
      <c r="X6" s="10"/>
      <c r="Y6" s="11"/>
      <c r="Z6" s="12">
        <v>1</v>
      </c>
      <c r="AA6" s="18">
        <v>1</v>
      </c>
      <c r="AB6" s="17"/>
      <c r="AC6" s="11"/>
      <c r="AD6" s="12">
        <v>1</v>
      </c>
      <c r="AE6" s="18">
        <v>1</v>
      </c>
      <c r="AF6" s="17"/>
      <c r="AG6" s="11"/>
      <c r="AH6" s="12"/>
      <c r="AI6" s="18"/>
      <c r="AJ6" s="23"/>
      <c r="AK6" s="11"/>
      <c r="AL6" s="12"/>
      <c r="AM6" s="18"/>
      <c r="AN6" s="17"/>
      <c r="AO6" s="11"/>
      <c r="AP6" s="12"/>
      <c r="AQ6" s="18"/>
      <c r="AR6" s="17"/>
      <c r="AS6" s="11"/>
      <c r="AT6" s="12"/>
      <c r="AU6" s="18"/>
      <c r="AV6" s="17"/>
      <c r="AW6" s="11"/>
      <c r="AX6" s="12"/>
      <c r="AY6" s="18"/>
      <c r="AZ6" s="17"/>
      <c r="BA6" s="11"/>
      <c r="BB6" s="12"/>
      <c r="BC6" s="18"/>
      <c r="BD6" s="17"/>
    </row>
    <row r="7" spans="1:57" x14ac:dyDescent="0.25">
      <c r="A7" s="1" t="s">
        <v>5</v>
      </c>
      <c r="B7" s="1" t="s">
        <v>96</v>
      </c>
      <c r="C7" s="9">
        <f t="shared" si="0"/>
        <v>3</v>
      </c>
      <c r="D7" s="12">
        <f t="shared" si="0"/>
        <v>3</v>
      </c>
      <c r="E7" s="18">
        <f t="shared" si="0"/>
        <v>7</v>
      </c>
      <c r="F7" s="10">
        <f t="shared" si="0"/>
        <v>0</v>
      </c>
      <c r="G7" s="20">
        <f t="shared" si="1"/>
        <v>0</v>
      </c>
      <c r="H7" s="20">
        <v>0</v>
      </c>
      <c r="I7" s="11">
        <v>1</v>
      </c>
      <c r="J7" s="12">
        <v>1</v>
      </c>
      <c r="K7" s="18">
        <v>2</v>
      </c>
      <c r="L7" s="17"/>
      <c r="M7" s="11"/>
      <c r="N7" s="12"/>
      <c r="O7" s="18">
        <v>1</v>
      </c>
      <c r="P7" s="17"/>
      <c r="Q7" s="11"/>
      <c r="R7" s="12"/>
      <c r="S7" s="18">
        <v>1</v>
      </c>
      <c r="T7" s="17"/>
      <c r="U7" s="11"/>
      <c r="V7" s="12"/>
      <c r="W7" s="18">
        <v>1</v>
      </c>
      <c r="X7" s="10"/>
      <c r="Y7" s="11"/>
      <c r="Z7" s="12">
        <v>1</v>
      </c>
      <c r="AA7" s="18"/>
      <c r="AB7" s="17"/>
      <c r="AC7" s="11">
        <v>2</v>
      </c>
      <c r="AD7" s="12">
        <v>1</v>
      </c>
      <c r="AE7" s="18">
        <v>2</v>
      </c>
      <c r="AF7" s="17"/>
      <c r="AG7" s="11"/>
      <c r="AH7" s="12"/>
      <c r="AI7" s="18"/>
      <c r="AJ7" s="17"/>
      <c r="AK7" s="11"/>
      <c r="AL7" s="12"/>
      <c r="AM7" s="18"/>
      <c r="AN7" s="17"/>
      <c r="AO7" s="11"/>
      <c r="AP7" s="12"/>
      <c r="AQ7" s="18"/>
      <c r="AR7" s="17"/>
      <c r="AS7" s="11"/>
      <c r="AT7" s="12"/>
      <c r="AU7" s="18"/>
      <c r="AV7" s="17"/>
      <c r="AW7" s="11"/>
      <c r="AX7" s="12"/>
      <c r="AY7" s="18"/>
      <c r="AZ7" s="17"/>
      <c r="BA7" s="11"/>
      <c r="BB7" s="12"/>
      <c r="BC7" s="18"/>
      <c r="BD7" s="17"/>
    </row>
    <row r="8" spans="1:57" x14ac:dyDescent="0.25">
      <c r="A8" s="1" t="s">
        <v>6</v>
      </c>
      <c r="B8" s="1" t="s">
        <v>97</v>
      </c>
      <c r="C8" s="11">
        <f t="shared" si="0"/>
        <v>0</v>
      </c>
      <c r="D8" s="12">
        <f t="shared" si="0"/>
        <v>1</v>
      </c>
      <c r="E8" s="18">
        <f t="shared" si="0"/>
        <v>7</v>
      </c>
      <c r="F8" s="10">
        <f t="shared" si="0"/>
        <v>1</v>
      </c>
      <c r="G8" s="20">
        <f t="shared" si="1"/>
        <v>0</v>
      </c>
      <c r="H8" s="20">
        <v>0</v>
      </c>
      <c r="I8" s="11"/>
      <c r="J8" s="12">
        <v>1</v>
      </c>
      <c r="K8" s="18">
        <v>1</v>
      </c>
      <c r="L8" s="17"/>
      <c r="M8" s="11"/>
      <c r="N8" s="12"/>
      <c r="O8" s="18">
        <v>1</v>
      </c>
      <c r="P8" s="17">
        <v>1</v>
      </c>
      <c r="Q8" s="11"/>
      <c r="R8" s="12"/>
      <c r="S8" s="18"/>
      <c r="T8" s="17"/>
      <c r="U8" s="11"/>
      <c r="V8" s="12"/>
      <c r="W8" s="18">
        <v>3</v>
      </c>
      <c r="X8" s="10"/>
      <c r="Y8" s="11"/>
      <c r="Z8" s="12"/>
      <c r="AA8" s="18">
        <v>1</v>
      </c>
      <c r="AB8" s="17"/>
      <c r="AC8" s="11"/>
      <c r="AD8" s="12"/>
      <c r="AE8" s="18">
        <v>1</v>
      </c>
      <c r="AF8" s="17"/>
      <c r="AG8" s="11"/>
      <c r="AH8" s="12"/>
      <c r="AI8" s="18"/>
      <c r="AJ8" s="17"/>
      <c r="AK8" s="11"/>
      <c r="AL8" s="12"/>
      <c r="AM8" s="18"/>
      <c r="AN8" s="17"/>
      <c r="AO8" s="33"/>
      <c r="AP8" s="12"/>
      <c r="AQ8" s="18"/>
      <c r="AR8" s="17"/>
      <c r="AS8" s="11"/>
      <c r="AT8" s="12"/>
      <c r="AU8" s="18"/>
      <c r="AV8" s="17"/>
      <c r="AW8" s="11"/>
      <c r="AX8" s="12"/>
      <c r="AY8" s="18"/>
      <c r="AZ8" s="17"/>
      <c r="BA8" s="11"/>
      <c r="BB8" s="12"/>
      <c r="BC8" s="18"/>
      <c r="BD8" s="17"/>
      <c r="BE8" s="13" t="s">
        <v>200</v>
      </c>
    </row>
    <row r="9" spans="1:57" x14ac:dyDescent="0.25">
      <c r="A9" s="1" t="s">
        <v>7</v>
      </c>
      <c r="B9" s="1" t="s">
        <v>98</v>
      </c>
      <c r="C9" s="11">
        <f t="shared" si="0"/>
        <v>5</v>
      </c>
      <c r="D9" s="12">
        <f t="shared" si="0"/>
        <v>6</v>
      </c>
      <c r="E9" s="18">
        <f t="shared" si="0"/>
        <v>3</v>
      </c>
      <c r="F9" s="10">
        <f t="shared" si="0"/>
        <v>1</v>
      </c>
      <c r="G9" s="20">
        <f t="shared" si="1"/>
        <v>0</v>
      </c>
      <c r="H9" s="20">
        <v>0</v>
      </c>
      <c r="I9" s="11"/>
      <c r="J9" s="21"/>
      <c r="K9" s="18">
        <v>1</v>
      </c>
      <c r="L9" s="17"/>
      <c r="M9" s="11"/>
      <c r="N9" s="12"/>
      <c r="O9" s="18"/>
      <c r="P9" s="17"/>
      <c r="Q9" s="11"/>
      <c r="R9" s="12"/>
      <c r="S9" s="18"/>
      <c r="T9" s="17"/>
      <c r="U9" s="11">
        <v>2</v>
      </c>
      <c r="V9" s="12">
        <v>2</v>
      </c>
      <c r="W9" s="18"/>
      <c r="X9" s="10"/>
      <c r="Y9" s="11">
        <v>1</v>
      </c>
      <c r="Z9" s="12">
        <v>4</v>
      </c>
      <c r="AA9" s="18">
        <v>2</v>
      </c>
      <c r="AB9" s="17"/>
      <c r="AC9" s="11">
        <v>2</v>
      </c>
      <c r="AD9" s="12"/>
      <c r="AE9" s="18"/>
      <c r="AF9" s="17">
        <v>1</v>
      </c>
      <c r="AG9" s="11"/>
      <c r="AH9" s="12"/>
      <c r="AI9" s="18"/>
      <c r="AJ9" s="17"/>
      <c r="AK9" s="17"/>
      <c r="AL9" s="12"/>
      <c r="AM9" s="18"/>
      <c r="AN9" s="17"/>
      <c r="AO9" s="11"/>
      <c r="AP9" s="12"/>
      <c r="AQ9" s="18"/>
      <c r="AR9" s="17"/>
      <c r="AS9" s="11"/>
      <c r="AT9" s="12"/>
      <c r="AU9" s="18"/>
      <c r="AV9" s="17"/>
      <c r="AW9" s="11"/>
      <c r="AX9" s="12"/>
      <c r="AY9" s="18"/>
      <c r="AZ9" s="17"/>
      <c r="BA9" s="11"/>
      <c r="BB9" s="12"/>
      <c r="BC9" s="18"/>
      <c r="BD9" s="17"/>
    </row>
    <row r="10" spans="1:57" x14ac:dyDescent="0.25">
      <c r="A10" s="1" t="s">
        <v>8</v>
      </c>
      <c r="B10" s="1" t="s">
        <v>99</v>
      </c>
      <c r="C10" s="11">
        <f t="shared" si="0"/>
        <v>11</v>
      </c>
      <c r="D10" s="12">
        <f t="shared" si="0"/>
        <v>14</v>
      </c>
      <c r="E10" s="18">
        <f t="shared" si="0"/>
        <v>7</v>
      </c>
      <c r="F10" s="10">
        <f t="shared" si="0"/>
        <v>3</v>
      </c>
      <c r="G10" s="20">
        <f t="shared" si="1"/>
        <v>0</v>
      </c>
      <c r="H10" s="20">
        <v>0</v>
      </c>
      <c r="I10" s="11">
        <v>1</v>
      </c>
      <c r="J10" s="12">
        <v>4</v>
      </c>
      <c r="K10" s="18">
        <v>1</v>
      </c>
      <c r="L10" s="17"/>
      <c r="M10" s="11">
        <v>5</v>
      </c>
      <c r="N10" s="12">
        <v>2</v>
      </c>
      <c r="O10" s="18">
        <v>1</v>
      </c>
      <c r="P10" s="17">
        <v>1</v>
      </c>
      <c r="Q10" s="11">
        <v>3</v>
      </c>
      <c r="R10" s="12">
        <v>4</v>
      </c>
      <c r="S10" s="18">
        <v>1</v>
      </c>
      <c r="T10" s="17"/>
      <c r="U10" s="11"/>
      <c r="V10" s="12"/>
      <c r="W10" s="18"/>
      <c r="X10" s="10"/>
      <c r="Y10" s="11">
        <v>1</v>
      </c>
      <c r="Z10" s="12">
        <v>3</v>
      </c>
      <c r="AA10" s="18">
        <v>2</v>
      </c>
      <c r="AB10" s="17"/>
      <c r="AC10" s="11">
        <v>1</v>
      </c>
      <c r="AD10" s="12">
        <v>1</v>
      </c>
      <c r="AE10" s="18">
        <v>2</v>
      </c>
      <c r="AF10" s="17">
        <v>2</v>
      </c>
      <c r="AG10" s="11"/>
      <c r="AH10" s="21"/>
      <c r="AI10" s="18"/>
      <c r="AJ10" s="17"/>
      <c r="AK10" s="11"/>
      <c r="AL10" s="12"/>
      <c r="AM10" s="18"/>
      <c r="AN10" s="17"/>
      <c r="AO10" s="11"/>
      <c r="AP10" s="12"/>
      <c r="AQ10" s="18"/>
      <c r="AR10" s="17"/>
      <c r="AS10" s="11"/>
      <c r="AT10" s="12"/>
      <c r="AU10" s="18"/>
      <c r="AV10" s="17"/>
      <c r="AW10" s="11"/>
      <c r="AX10" s="12"/>
      <c r="AY10" s="18"/>
      <c r="AZ10" s="17"/>
      <c r="BA10" s="11"/>
      <c r="BB10" s="12"/>
      <c r="BC10" s="18"/>
      <c r="BD10" s="17"/>
    </row>
    <row r="11" spans="1:57" x14ac:dyDescent="0.25">
      <c r="A11" s="1" t="s">
        <v>9</v>
      </c>
      <c r="B11" s="1" t="s">
        <v>100</v>
      </c>
      <c r="C11" s="11">
        <f t="shared" si="0"/>
        <v>8</v>
      </c>
      <c r="D11" s="12">
        <f t="shared" si="0"/>
        <v>10</v>
      </c>
      <c r="E11" s="18">
        <f t="shared" si="0"/>
        <v>3</v>
      </c>
      <c r="F11" s="10">
        <f t="shared" si="0"/>
        <v>2</v>
      </c>
      <c r="G11" s="20">
        <f t="shared" si="1"/>
        <v>0</v>
      </c>
      <c r="H11" s="20">
        <v>0</v>
      </c>
      <c r="I11" s="11">
        <v>1</v>
      </c>
      <c r="J11" s="12">
        <v>1</v>
      </c>
      <c r="K11" s="18">
        <v>1</v>
      </c>
      <c r="L11" s="17"/>
      <c r="M11" s="11"/>
      <c r="N11" s="12"/>
      <c r="O11" s="18"/>
      <c r="P11" s="17"/>
      <c r="Q11" s="11">
        <v>2</v>
      </c>
      <c r="R11" s="12">
        <v>5</v>
      </c>
      <c r="S11" s="18">
        <v>1</v>
      </c>
      <c r="T11" s="17"/>
      <c r="U11" s="11">
        <v>2</v>
      </c>
      <c r="V11" s="12">
        <v>1</v>
      </c>
      <c r="W11" s="18"/>
      <c r="X11" s="10">
        <v>2</v>
      </c>
      <c r="Y11" s="11">
        <v>3</v>
      </c>
      <c r="Z11" s="12">
        <v>3</v>
      </c>
      <c r="AA11" s="18"/>
      <c r="AB11" s="17"/>
      <c r="AC11" s="11"/>
      <c r="AD11" s="12"/>
      <c r="AE11" s="18">
        <v>1</v>
      </c>
      <c r="AF11" s="17"/>
      <c r="AG11" s="24"/>
      <c r="AH11" s="12"/>
      <c r="AI11" s="18"/>
      <c r="AJ11" s="17"/>
      <c r="AK11" s="11"/>
      <c r="AL11" s="12"/>
      <c r="AM11" s="18"/>
      <c r="AN11" s="17"/>
      <c r="AO11" s="11"/>
      <c r="AP11" s="12"/>
      <c r="AQ11" s="18"/>
      <c r="AR11" s="17"/>
      <c r="AS11" s="11"/>
      <c r="AT11" s="12"/>
      <c r="AU11" s="18"/>
      <c r="AV11" s="17"/>
      <c r="AW11" s="11"/>
      <c r="AX11" s="12"/>
      <c r="AY11" s="18"/>
      <c r="AZ11" s="17"/>
      <c r="BA11" s="11"/>
      <c r="BB11" s="12"/>
      <c r="BC11" s="18"/>
      <c r="BD11" s="17"/>
    </row>
    <row r="12" spans="1:57" x14ac:dyDescent="0.25">
      <c r="A12" s="1" t="s">
        <v>10</v>
      </c>
      <c r="B12" s="1" t="s">
        <v>101</v>
      </c>
      <c r="C12" s="11">
        <f t="shared" si="0"/>
        <v>6</v>
      </c>
      <c r="D12" s="12">
        <f t="shared" si="0"/>
        <v>9</v>
      </c>
      <c r="E12" s="18">
        <f t="shared" si="0"/>
        <v>16</v>
      </c>
      <c r="F12" s="10">
        <f t="shared" si="0"/>
        <v>4</v>
      </c>
      <c r="G12" s="20">
        <f t="shared" si="1"/>
        <v>0</v>
      </c>
      <c r="H12" s="20">
        <v>1</v>
      </c>
      <c r="I12" s="11"/>
      <c r="J12" s="12">
        <v>1</v>
      </c>
      <c r="K12" s="18">
        <v>2</v>
      </c>
      <c r="L12" s="17">
        <v>1</v>
      </c>
      <c r="M12" s="11"/>
      <c r="N12" s="12"/>
      <c r="O12" s="18"/>
      <c r="P12" s="17">
        <v>1</v>
      </c>
      <c r="Q12" s="11"/>
      <c r="R12" s="12"/>
      <c r="S12" s="18">
        <v>1</v>
      </c>
      <c r="T12" s="17"/>
      <c r="U12" s="11">
        <v>4</v>
      </c>
      <c r="V12" s="12">
        <v>4</v>
      </c>
      <c r="W12" s="18">
        <v>4</v>
      </c>
      <c r="X12" s="10"/>
      <c r="Y12" s="11"/>
      <c r="Z12" s="12"/>
      <c r="AA12" s="18">
        <v>5</v>
      </c>
      <c r="AB12" s="17"/>
      <c r="AC12" s="11">
        <v>2</v>
      </c>
      <c r="AD12" s="12">
        <v>4</v>
      </c>
      <c r="AE12" s="18">
        <v>4</v>
      </c>
      <c r="AF12" s="17">
        <v>2</v>
      </c>
      <c r="AG12" s="11"/>
      <c r="AH12" s="12"/>
      <c r="AI12" s="18"/>
      <c r="AJ12" s="17"/>
      <c r="AK12" s="11"/>
      <c r="AL12" s="12"/>
      <c r="AM12" s="18"/>
      <c r="AN12" s="17"/>
      <c r="AO12" s="11"/>
      <c r="AP12" s="12"/>
      <c r="AQ12" s="18"/>
      <c r="AR12" s="17"/>
      <c r="AS12" s="11"/>
      <c r="AT12" s="12"/>
      <c r="AU12" s="18"/>
      <c r="AV12" s="17"/>
      <c r="AW12" s="11"/>
      <c r="AX12" s="12"/>
      <c r="AY12" s="18"/>
      <c r="AZ12" s="17"/>
      <c r="BA12" s="11"/>
      <c r="BB12" s="12"/>
      <c r="BC12" s="18"/>
      <c r="BD12" s="17"/>
    </row>
    <row r="13" spans="1:57" x14ac:dyDescent="0.25">
      <c r="A13" s="1" t="s">
        <v>11</v>
      </c>
      <c r="B13" s="1" t="s">
        <v>102</v>
      </c>
      <c r="C13" s="11">
        <f t="shared" si="0"/>
        <v>12</v>
      </c>
      <c r="D13" s="12">
        <f t="shared" si="0"/>
        <v>20</v>
      </c>
      <c r="E13" s="18">
        <f t="shared" si="0"/>
        <v>21</v>
      </c>
      <c r="F13" s="10">
        <f t="shared" si="0"/>
        <v>7</v>
      </c>
      <c r="G13" s="20">
        <f t="shared" si="1"/>
        <v>2</v>
      </c>
      <c r="H13" s="20">
        <v>1</v>
      </c>
      <c r="I13" s="11">
        <v>1</v>
      </c>
      <c r="J13" s="21">
        <v>7</v>
      </c>
      <c r="K13" s="18">
        <v>3</v>
      </c>
      <c r="L13" s="17">
        <v>1</v>
      </c>
      <c r="M13" s="11">
        <v>4</v>
      </c>
      <c r="N13" s="12">
        <v>2</v>
      </c>
      <c r="O13" s="18">
        <v>1</v>
      </c>
      <c r="P13" s="17">
        <v>3</v>
      </c>
      <c r="Q13" s="11">
        <v>2</v>
      </c>
      <c r="R13" s="12">
        <v>3</v>
      </c>
      <c r="S13" s="18">
        <v>3</v>
      </c>
      <c r="T13" s="17">
        <v>1</v>
      </c>
      <c r="U13" s="11">
        <v>2</v>
      </c>
      <c r="V13" s="12">
        <v>2</v>
      </c>
      <c r="W13" s="18">
        <v>3</v>
      </c>
      <c r="X13" s="10"/>
      <c r="Y13" s="11">
        <v>2</v>
      </c>
      <c r="Z13" s="12">
        <v>5</v>
      </c>
      <c r="AA13" s="18">
        <v>7</v>
      </c>
      <c r="AB13" s="17"/>
      <c r="AC13" s="11">
        <v>1</v>
      </c>
      <c r="AD13" s="12">
        <v>1</v>
      </c>
      <c r="AE13" s="18">
        <v>4</v>
      </c>
      <c r="AF13" s="17">
        <v>2</v>
      </c>
      <c r="AG13" s="11"/>
      <c r="AH13" s="12"/>
      <c r="AI13" s="18"/>
      <c r="AJ13" s="17"/>
      <c r="AK13" s="11"/>
      <c r="AL13" s="12"/>
      <c r="AM13" s="18"/>
      <c r="AN13" s="17"/>
      <c r="AO13" s="11"/>
      <c r="AP13" s="12"/>
      <c r="AQ13" s="18"/>
      <c r="AR13" s="17"/>
      <c r="AS13" s="11"/>
      <c r="AT13" s="12"/>
      <c r="AU13" s="18"/>
      <c r="AV13" s="17"/>
      <c r="AW13" s="11"/>
      <c r="AX13" s="12"/>
      <c r="AY13" s="18"/>
      <c r="AZ13" s="17"/>
      <c r="BA13" s="11"/>
      <c r="BB13" s="12"/>
      <c r="BC13" s="18"/>
      <c r="BD13" s="17"/>
    </row>
    <row r="14" spans="1:57" x14ac:dyDescent="0.25">
      <c r="A14" s="1" t="s">
        <v>12</v>
      </c>
      <c r="B14" s="1" t="s">
        <v>103</v>
      </c>
      <c r="C14" s="11">
        <f t="shared" si="0"/>
        <v>3</v>
      </c>
      <c r="D14" s="12">
        <f t="shared" si="0"/>
        <v>5</v>
      </c>
      <c r="E14" s="18">
        <f t="shared" si="0"/>
        <v>9</v>
      </c>
      <c r="F14" s="10">
        <f t="shared" si="0"/>
        <v>2</v>
      </c>
      <c r="G14" s="20">
        <f t="shared" si="1"/>
        <v>0</v>
      </c>
      <c r="H14" s="20">
        <v>0</v>
      </c>
      <c r="I14" s="11"/>
      <c r="J14" s="12"/>
      <c r="K14" s="18">
        <v>2</v>
      </c>
      <c r="L14" s="17"/>
      <c r="M14" s="11">
        <v>1</v>
      </c>
      <c r="N14" s="12"/>
      <c r="O14" s="18">
        <v>2</v>
      </c>
      <c r="P14" s="17"/>
      <c r="Q14" s="11"/>
      <c r="R14" s="12">
        <v>1</v>
      </c>
      <c r="S14" s="18">
        <v>3</v>
      </c>
      <c r="T14" s="17"/>
      <c r="U14" s="11">
        <v>1</v>
      </c>
      <c r="V14" s="12">
        <v>1</v>
      </c>
      <c r="W14" s="18">
        <v>2</v>
      </c>
      <c r="X14" s="10"/>
      <c r="Y14" s="11"/>
      <c r="Z14" s="12">
        <v>2</v>
      </c>
      <c r="AA14" s="18"/>
      <c r="AB14" s="17"/>
      <c r="AC14" s="11">
        <v>1</v>
      </c>
      <c r="AD14" s="12">
        <v>1</v>
      </c>
      <c r="AE14" s="18"/>
      <c r="AF14" s="17">
        <v>2</v>
      </c>
      <c r="AG14" s="11"/>
      <c r="AH14" s="21"/>
      <c r="AI14" s="18"/>
      <c r="AJ14" s="17"/>
      <c r="AK14" s="11"/>
      <c r="AL14" s="12"/>
      <c r="AM14" s="18"/>
      <c r="AN14" s="17"/>
      <c r="AO14" s="33"/>
      <c r="AP14" s="12"/>
      <c r="AQ14" s="18"/>
      <c r="AR14" s="17"/>
      <c r="AS14" s="11"/>
      <c r="AT14" s="12"/>
      <c r="AU14" s="18"/>
      <c r="AV14" s="17"/>
      <c r="AW14" s="11"/>
      <c r="AX14" s="12"/>
      <c r="AY14" s="18"/>
      <c r="AZ14" s="17"/>
      <c r="BA14" s="11"/>
      <c r="BB14" s="12"/>
      <c r="BC14" s="18"/>
      <c r="BD14" s="17"/>
    </row>
    <row r="15" spans="1:57" x14ac:dyDescent="0.25">
      <c r="A15" s="1" t="s">
        <v>13</v>
      </c>
      <c r="B15" s="1" t="s">
        <v>104</v>
      </c>
      <c r="C15" s="11">
        <f t="shared" si="0"/>
        <v>6</v>
      </c>
      <c r="D15" s="12">
        <f t="shared" si="0"/>
        <v>7</v>
      </c>
      <c r="E15" s="18">
        <f t="shared" si="0"/>
        <v>4</v>
      </c>
      <c r="F15" s="10">
        <f t="shared" si="0"/>
        <v>5</v>
      </c>
      <c r="G15" s="20">
        <f t="shared" si="1"/>
        <v>0</v>
      </c>
      <c r="H15" s="20">
        <v>4</v>
      </c>
      <c r="I15" s="11">
        <v>1</v>
      </c>
      <c r="J15" s="21"/>
      <c r="K15" s="18"/>
      <c r="L15" s="17">
        <v>3</v>
      </c>
      <c r="M15" s="11">
        <v>1</v>
      </c>
      <c r="N15" s="12">
        <v>1</v>
      </c>
      <c r="O15" s="18">
        <v>1</v>
      </c>
      <c r="P15" s="17"/>
      <c r="Q15" s="11">
        <v>1</v>
      </c>
      <c r="R15" s="12">
        <v>1</v>
      </c>
      <c r="S15" s="18"/>
      <c r="T15" s="17"/>
      <c r="U15" s="11"/>
      <c r="V15" s="12"/>
      <c r="W15" s="18"/>
      <c r="X15" s="10"/>
      <c r="Y15" s="11"/>
      <c r="Z15" s="12">
        <v>3</v>
      </c>
      <c r="AA15" s="18">
        <v>1</v>
      </c>
      <c r="AB15" s="17">
        <v>2</v>
      </c>
      <c r="AC15" s="11">
        <v>3</v>
      </c>
      <c r="AD15" s="12">
        <v>2</v>
      </c>
      <c r="AE15" s="18">
        <v>2</v>
      </c>
      <c r="AF15" s="17"/>
      <c r="AG15" s="11"/>
      <c r="AH15" s="12"/>
      <c r="AI15" s="18"/>
      <c r="AJ15" s="17"/>
      <c r="AK15" s="17"/>
      <c r="AL15" s="12"/>
      <c r="AM15" s="18"/>
      <c r="AN15" s="17"/>
      <c r="AO15" s="11"/>
      <c r="AP15" s="12"/>
      <c r="AQ15" s="18"/>
      <c r="AR15" s="17"/>
      <c r="AS15" s="17"/>
      <c r="AT15" s="12"/>
      <c r="AU15" s="18"/>
      <c r="AV15" s="17"/>
      <c r="AW15" s="11"/>
      <c r="AX15" s="12"/>
      <c r="AY15" s="18"/>
      <c r="AZ15" s="17"/>
      <c r="BA15" s="11"/>
      <c r="BB15" s="12"/>
      <c r="BC15" s="18"/>
      <c r="BD15" s="17"/>
    </row>
    <row r="16" spans="1:57" x14ac:dyDescent="0.25">
      <c r="A16" s="1" t="s">
        <v>14</v>
      </c>
      <c r="B16" s="1" t="s">
        <v>105</v>
      </c>
      <c r="C16" s="11">
        <f t="shared" si="0"/>
        <v>6</v>
      </c>
      <c r="D16" s="12">
        <f t="shared" si="0"/>
        <v>13</v>
      </c>
      <c r="E16" s="18">
        <f t="shared" si="0"/>
        <v>5</v>
      </c>
      <c r="F16" s="10">
        <f t="shared" si="0"/>
        <v>6</v>
      </c>
      <c r="G16" s="20">
        <f t="shared" si="1"/>
        <v>1</v>
      </c>
      <c r="H16" s="20">
        <v>0</v>
      </c>
      <c r="I16" s="11">
        <v>1</v>
      </c>
      <c r="J16" s="21">
        <v>5</v>
      </c>
      <c r="K16" s="18">
        <v>1</v>
      </c>
      <c r="L16" s="17">
        <v>2</v>
      </c>
      <c r="M16" s="11">
        <v>1</v>
      </c>
      <c r="N16" s="12">
        <v>1</v>
      </c>
      <c r="O16" s="18">
        <v>1</v>
      </c>
      <c r="P16" s="17">
        <v>2</v>
      </c>
      <c r="Q16" s="11">
        <v>1</v>
      </c>
      <c r="R16" s="12">
        <v>2</v>
      </c>
      <c r="S16" s="18"/>
      <c r="T16" s="17">
        <v>1</v>
      </c>
      <c r="U16" s="11">
        <v>1</v>
      </c>
      <c r="V16" s="12">
        <v>2</v>
      </c>
      <c r="W16" s="18"/>
      <c r="X16" s="10"/>
      <c r="Y16" s="11">
        <v>1</v>
      </c>
      <c r="Z16" s="12"/>
      <c r="AA16" s="18">
        <v>2</v>
      </c>
      <c r="AB16" s="17"/>
      <c r="AC16" s="11">
        <v>1</v>
      </c>
      <c r="AD16" s="12">
        <v>3</v>
      </c>
      <c r="AE16" s="18">
        <v>1</v>
      </c>
      <c r="AF16" s="17">
        <v>1</v>
      </c>
      <c r="AG16" s="11"/>
      <c r="AH16" s="12"/>
      <c r="AI16" s="18"/>
      <c r="AJ16" s="17"/>
      <c r="AK16" s="11"/>
      <c r="AL16" s="12"/>
      <c r="AM16" s="18"/>
      <c r="AN16" s="17"/>
      <c r="AO16" s="11"/>
      <c r="AP16" s="12"/>
      <c r="AQ16" s="18"/>
      <c r="AR16" s="17"/>
      <c r="AS16" s="11"/>
      <c r="AT16" s="12"/>
      <c r="AU16" s="18"/>
      <c r="AV16" s="17"/>
      <c r="AW16" s="11"/>
      <c r="AX16" s="12"/>
      <c r="AY16" s="18"/>
      <c r="AZ16" s="17"/>
      <c r="BA16" s="11"/>
      <c r="BB16" s="12"/>
      <c r="BC16" s="18"/>
      <c r="BD16" s="17"/>
    </row>
    <row r="17" spans="1:56" x14ac:dyDescent="0.25">
      <c r="A17" s="1" t="s">
        <v>15</v>
      </c>
      <c r="B17" s="1" t="s">
        <v>106</v>
      </c>
      <c r="C17" s="11">
        <f t="shared" si="0"/>
        <v>7</v>
      </c>
      <c r="D17" s="12">
        <f t="shared" si="0"/>
        <v>13</v>
      </c>
      <c r="E17" s="18">
        <f t="shared" si="0"/>
        <v>6</v>
      </c>
      <c r="F17" s="10">
        <f t="shared" si="0"/>
        <v>6</v>
      </c>
      <c r="G17" s="20">
        <f t="shared" si="1"/>
        <v>0</v>
      </c>
      <c r="H17" s="20">
        <v>0</v>
      </c>
      <c r="I17" s="11">
        <v>1</v>
      </c>
      <c r="J17" s="21">
        <v>1</v>
      </c>
      <c r="K17" s="18">
        <v>1</v>
      </c>
      <c r="L17" s="17"/>
      <c r="M17" s="11"/>
      <c r="N17" s="12"/>
      <c r="O17" s="18">
        <v>2</v>
      </c>
      <c r="P17" s="17"/>
      <c r="Q17" s="11"/>
      <c r="R17" s="12">
        <v>10</v>
      </c>
      <c r="S17" s="18"/>
      <c r="T17" s="17"/>
      <c r="U17" s="11">
        <v>6</v>
      </c>
      <c r="V17" s="12">
        <v>2</v>
      </c>
      <c r="W17" s="18"/>
      <c r="X17" s="10">
        <v>6</v>
      </c>
      <c r="Y17" s="11"/>
      <c r="Z17" s="12"/>
      <c r="AA17" s="18"/>
      <c r="AB17" s="17"/>
      <c r="AC17" s="11"/>
      <c r="AD17" s="12"/>
      <c r="AE17" s="18">
        <v>3</v>
      </c>
      <c r="AF17" s="17"/>
      <c r="AG17" s="11"/>
      <c r="AH17" s="12"/>
      <c r="AI17" s="18"/>
      <c r="AJ17" s="17"/>
      <c r="AK17" s="11"/>
      <c r="AL17" s="12"/>
      <c r="AM17" s="18"/>
      <c r="AN17" s="17"/>
      <c r="AO17" s="11"/>
      <c r="AP17" s="12"/>
      <c r="AQ17" s="18"/>
      <c r="AR17" s="17"/>
      <c r="AS17" s="11"/>
      <c r="AT17" s="12"/>
      <c r="AU17" s="18"/>
      <c r="AV17" s="17"/>
      <c r="AW17" s="11"/>
      <c r="AX17" s="12"/>
      <c r="AY17" s="18"/>
      <c r="AZ17" s="17"/>
      <c r="BA17" s="11"/>
      <c r="BB17" s="12"/>
      <c r="BC17" s="18"/>
      <c r="BD17" s="17"/>
    </row>
    <row r="18" spans="1:56" x14ac:dyDescent="0.25">
      <c r="A18" s="1" t="s">
        <v>16</v>
      </c>
      <c r="B18" s="1" t="s">
        <v>107</v>
      </c>
      <c r="C18" s="11">
        <f t="shared" si="0"/>
        <v>9</v>
      </c>
      <c r="D18" s="12">
        <f t="shared" si="0"/>
        <v>7</v>
      </c>
      <c r="E18" s="18">
        <f t="shared" si="0"/>
        <v>6</v>
      </c>
      <c r="F18" s="10">
        <f t="shared" si="0"/>
        <v>1</v>
      </c>
      <c r="G18" s="20">
        <f t="shared" si="1"/>
        <v>2</v>
      </c>
      <c r="H18" s="20">
        <v>5</v>
      </c>
      <c r="I18" s="11">
        <v>3</v>
      </c>
      <c r="J18" s="12"/>
      <c r="K18" s="18"/>
      <c r="L18" s="17">
        <v>1</v>
      </c>
      <c r="M18" s="11"/>
      <c r="N18" s="12"/>
      <c r="O18" s="18">
        <v>2</v>
      </c>
      <c r="P18" s="17"/>
      <c r="Q18" s="11"/>
      <c r="R18" s="12"/>
      <c r="S18" s="18">
        <v>1</v>
      </c>
      <c r="T18" s="17"/>
      <c r="U18" s="11">
        <v>1</v>
      </c>
      <c r="V18" s="12">
        <v>1</v>
      </c>
      <c r="W18" s="18">
        <v>2</v>
      </c>
      <c r="X18" s="10"/>
      <c r="Y18" s="11">
        <v>2</v>
      </c>
      <c r="Z18" s="12">
        <v>1</v>
      </c>
      <c r="AA18" s="18">
        <v>1</v>
      </c>
      <c r="AB18" s="17"/>
      <c r="AC18" s="11">
        <v>3</v>
      </c>
      <c r="AD18" s="12">
        <v>5</v>
      </c>
      <c r="AE18" s="18"/>
      <c r="AF18" s="17"/>
      <c r="AG18" s="11"/>
      <c r="AH18" s="12"/>
      <c r="AI18" s="18"/>
      <c r="AJ18" s="17"/>
      <c r="AK18" s="11"/>
      <c r="AL18" s="12"/>
      <c r="AM18" s="18"/>
      <c r="AN18" s="17"/>
      <c r="AO18" s="11"/>
      <c r="AP18" s="12"/>
      <c r="AQ18" s="18"/>
      <c r="AR18" s="17"/>
      <c r="AS18" s="11"/>
      <c r="AT18" s="12"/>
      <c r="AU18" s="18"/>
      <c r="AV18" s="17"/>
      <c r="AW18" s="11"/>
      <c r="AX18" s="12"/>
      <c r="AY18" s="18"/>
      <c r="AZ18" s="17"/>
      <c r="BA18" s="11"/>
      <c r="BB18" s="12"/>
      <c r="BC18" s="18"/>
      <c r="BD18" s="17"/>
    </row>
    <row r="19" spans="1:56" x14ac:dyDescent="0.25">
      <c r="A19" s="1" t="s">
        <v>17</v>
      </c>
      <c r="B19" s="1" t="s">
        <v>108</v>
      </c>
      <c r="C19" s="11">
        <f t="shared" si="0"/>
        <v>9</v>
      </c>
      <c r="D19" s="12">
        <f t="shared" si="0"/>
        <v>11</v>
      </c>
      <c r="E19" s="18">
        <f t="shared" si="0"/>
        <v>7</v>
      </c>
      <c r="F19" s="10">
        <f t="shared" si="0"/>
        <v>1</v>
      </c>
      <c r="G19" s="20">
        <f t="shared" si="1"/>
        <v>1</v>
      </c>
      <c r="H19" s="20">
        <v>0</v>
      </c>
      <c r="I19" s="11">
        <v>1</v>
      </c>
      <c r="J19" s="12">
        <v>1</v>
      </c>
      <c r="K19" s="18">
        <v>1</v>
      </c>
      <c r="L19" s="17"/>
      <c r="M19" s="11">
        <v>1</v>
      </c>
      <c r="N19" s="12">
        <v>1</v>
      </c>
      <c r="O19" s="18">
        <v>1</v>
      </c>
      <c r="P19" s="17"/>
      <c r="Q19" s="11">
        <v>4</v>
      </c>
      <c r="R19" s="12">
        <v>5</v>
      </c>
      <c r="S19" s="18"/>
      <c r="T19" s="17"/>
      <c r="U19" s="11">
        <v>1</v>
      </c>
      <c r="V19" s="12">
        <v>1</v>
      </c>
      <c r="W19" s="18">
        <v>2</v>
      </c>
      <c r="X19" s="10">
        <v>1</v>
      </c>
      <c r="Y19" s="24">
        <v>1</v>
      </c>
      <c r="Z19" s="12">
        <v>1</v>
      </c>
      <c r="AA19" s="18">
        <v>3</v>
      </c>
      <c r="AB19" s="17"/>
      <c r="AC19" s="11">
        <v>1</v>
      </c>
      <c r="AD19" s="12">
        <v>2</v>
      </c>
      <c r="AE19" s="18"/>
      <c r="AF19" s="17"/>
      <c r="AG19" s="11"/>
      <c r="AH19" s="12"/>
      <c r="AI19" s="18"/>
      <c r="AJ19" s="17"/>
      <c r="AK19" s="17"/>
      <c r="AL19" s="12"/>
      <c r="AM19" s="18"/>
      <c r="AN19" s="17"/>
      <c r="AO19" s="11"/>
      <c r="AP19" s="12"/>
      <c r="AQ19" s="18"/>
      <c r="AR19" s="17"/>
      <c r="AS19" s="11"/>
      <c r="AT19" s="12"/>
      <c r="AU19" s="18"/>
      <c r="AV19" s="17"/>
      <c r="AW19" s="11"/>
      <c r="AX19" s="12"/>
      <c r="AY19" s="18"/>
      <c r="AZ19" s="17"/>
      <c r="BA19" s="11"/>
      <c r="BB19" s="12"/>
      <c r="BC19" s="18"/>
      <c r="BD19" s="17"/>
    </row>
    <row r="20" spans="1:56" x14ac:dyDescent="0.25">
      <c r="A20" s="1" t="s">
        <v>18</v>
      </c>
      <c r="B20" s="1" t="s">
        <v>109</v>
      </c>
      <c r="C20" s="11">
        <f t="shared" si="0"/>
        <v>5</v>
      </c>
      <c r="D20" s="12">
        <f t="shared" si="0"/>
        <v>10</v>
      </c>
      <c r="E20" s="18">
        <f t="shared" si="0"/>
        <v>5</v>
      </c>
      <c r="F20" s="10">
        <f t="shared" si="0"/>
        <v>5</v>
      </c>
      <c r="G20" s="20">
        <f t="shared" si="1"/>
        <v>0</v>
      </c>
      <c r="H20" s="20">
        <v>0</v>
      </c>
      <c r="I20" s="11"/>
      <c r="J20" s="12">
        <v>5</v>
      </c>
      <c r="K20" s="18"/>
      <c r="L20" s="17">
        <v>1</v>
      </c>
      <c r="M20" s="11">
        <v>1</v>
      </c>
      <c r="N20" s="12">
        <v>1</v>
      </c>
      <c r="O20" s="18">
        <v>3</v>
      </c>
      <c r="P20" s="17">
        <v>4</v>
      </c>
      <c r="Q20" s="11">
        <v>1</v>
      </c>
      <c r="R20" s="12">
        <v>1</v>
      </c>
      <c r="S20" s="18"/>
      <c r="T20" s="17"/>
      <c r="U20" s="11">
        <v>2</v>
      </c>
      <c r="V20" s="12">
        <v>2</v>
      </c>
      <c r="W20" s="18">
        <v>1</v>
      </c>
      <c r="X20" s="10"/>
      <c r="Y20" s="11"/>
      <c r="Z20" s="12">
        <v>1</v>
      </c>
      <c r="AA20" s="18"/>
      <c r="AB20" s="17"/>
      <c r="AC20" s="11">
        <v>1</v>
      </c>
      <c r="AD20" s="12"/>
      <c r="AE20" s="18">
        <v>1</v>
      </c>
      <c r="AF20" s="17"/>
      <c r="AG20" s="11"/>
      <c r="AH20" s="12"/>
      <c r="AI20" s="18"/>
      <c r="AJ20" s="17"/>
      <c r="AK20" s="11"/>
      <c r="AL20" s="12"/>
      <c r="AM20" s="18"/>
      <c r="AN20" s="17"/>
      <c r="AO20" s="11"/>
      <c r="AP20" s="12"/>
      <c r="AQ20" s="18"/>
      <c r="AR20" s="17"/>
      <c r="AS20" s="11"/>
      <c r="AT20" s="12"/>
      <c r="AU20" s="18"/>
      <c r="AV20" s="17"/>
      <c r="AW20" s="11"/>
      <c r="AX20" s="12"/>
      <c r="AY20" s="18"/>
      <c r="AZ20" s="17"/>
      <c r="BA20" s="11"/>
      <c r="BB20" s="12"/>
      <c r="BC20" s="18"/>
      <c r="BD20" s="17"/>
    </row>
    <row r="21" spans="1:56" ht="10.5" customHeight="1" x14ac:dyDescent="0.25">
      <c r="A21" s="1" t="s">
        <v>19</v>
      </c>
      <c r="B21" s="1" t="s">
        <v>110</v>
      </c>
      <c r="C21" s="11">
        <f t="shared" si="0"/>
        <v>7</v>
      </c>
      <c r="D21" s="12">
        <f t="shared" si="0"/>
        <v>6</v>
      </c>
      <c r="E21" s="18">
        <f t="shared" si="0"/>
        <v>1</v>
      </c>
      <c r="F21" s="10">
        <f t="shared" si="0"/>
        <v>3</v>
      </c>
      <c r="G21" s="20">
        <f t="shared" si="1"/>
        <v>0</v>
      </c>
      <c r="H21" s="20">
        <v>4</v>
      </c>
      <c r="I21" s="11">
        <v>3</v>
      </c>
      <c r="J21" s="12"/>
      <c r="K21" s="18"/>
      <c r="L21" s="17">
        <v>1</v>
      </c>
      <c r="M21" s="11"/>
      <c r="N21" s="12"/>
      <c r="O21" s="18"/>
      <c r="P21" s="17"/>
      <c r="Q21" s="11"/>
      <c r="R21" s="12"/>
      <c r="S21" s="18"/>
      <c r="T21" s="17"/>
      <c r="U21" s="11"/>
      <c r="V21" s="12"/>
      <c r="W21" s="18">
        <v>1</v>
      </c>
      <c r="X21" s="10"/>
      <c r="Y21" s="11">
        <v>1</v>
      </c>
      <c r="Z21" s="12">
        <v>2</v>
      </c>
      <c r="AA21" s="18"/>
      <c r="AB21" s="17">
        <v>1</v>
      </c>
      <c r="AC21" s="11">
        <v>3</v>
      </c>
      <c r="AD21" s="12">
        <v>4</v>
      </c>
      <c r="AE21" s="18"/>
      <c r="AF21" s="17">
        <v>1</v>
      </c>
      <c r="AG21" s="11"/>
      <c r="AH21" s="12"/>
      <c r="AI21" s="18"/>
      <c r="AJ21" s="17"/>
      <c r="AK21" s="11"/>
      <c r="AL21" s="12"/>
      <c r="AM21" s="18"/>
      <c r="AN21" s="17"/>
      <c r="AO21" s="11"/>
      <c r="AP21" s="12"/>
      <c r="AQ21" s="18"/>
      <c r="AR21" s="17"/>
      <c r="AS21" s="11"/>
      <c r="AT21" s="12"/>
      <c r="AU21" s="18"/>
      <c r="AV21" s="17"/>
      <c r="AW21" s="11"/>
      <c r="AX21" s="12"/>
      <c r="AY21" s="18"/>
      <c r="AZ21" s="17"/>
      <c r="BA21" s="11"/>
      <c r="BB21" s="12"/>
      <c r="BC21" s="18"/>
      <c r="BD21" s="17"/>
    </row>
    <row r="22" spans="1:56" x14ac:dyDescent="0.25">
      <c r="A22" s="1" t="s">
        <v>20</v>
      </c>
      <c r="B22" s="1" t="s">
        <v>111</v>
      </c>
      <c r="C22" s="11">
        <f t="shared" si="0"/>
        <v>6</v>
      </c>
      <c r="D22" s="12">
        <f t="shared" si="0"/>
        <v>10</v>
      </c>
      <c r="E22" s="18">
        <f t="shared" si="0"/>
        <v>1</v>
      </c>
      <c r="F22" s="10">
        <f t="shared" si="0"/>
        <v>4</v>
      </c>
      <c r="G22" s="20">
        <f t="shared" si="1"/>
        <v>0</v>
      </c>
      <c r="H22" s="20">
        <v>0</v>
      </c>
      <c r="I22" s="11"/>
      <c r="J22" s="21">
        <v>1</v>
      </c>
      <c r="K22" s="18"/>
      <c r="L22" s="17">
        <v>1</v>
      </c>
      <c r="M22" s="11">
        <v>1</v>
      </c>
      <c r="N22" s="12">
        <v>1</v>
      </c>
      <c r="O22" s="18"/>
      <c r="P22" s="17"/>
      <c r="Q22" s="11"/>
      <c r="R22" s="12"/>
      <c r="S22" s="18">
        <v>1</v>
      </c>
      <c r="T22" s="17"/>
      <c r="U22" s="11">
        <v>1</v>
      </c>
      <c r="V22" s="12">
        <v>1</v>
      </c>
      <c r="W22" s="18"/>
      <c r="X22" s="10"/>
      <c r="Y22" s="11"/>
      <c r="Z22" s="12"/>
      <c r="AA22" s="18"/>
      <c r="AB22" s="17"/>
      <c r="AC22" s="11">
        <v>4</v>
      </c>
      <c r="AD22" s="12">
        <v>7</v>
      </c>
      <c r="AE22" s="18"/>
      <c r="AF22" s="17">
        <v>3</v>
      </c>
      <c r="AG22" s="11"/>
      <c r="AH22" s="12"/>
      <c r="AI22" s="18"/>
      <c r="AJ22" s="17"/>
      <c r="AK22" s="11"/>
      <c r="AL22" s="12"/>
      <c r="AM22" s="18"/>
      <c r="AN22" s="17"/>
      <c r="AO22" s="11"/>
      <c r="AP22" s="12"/>
      <c r="AQ22" s="18"/>
      <c r="AR22" s="17"/>
      <c r="AS22" s="11"/>
      <c r="AT22" s="12"/>
      <c r="AU22" s="18"/>
      <c r="AV22" s="17"/>
      <c r="AW22" s="11"/>
      <c r="AX22" s="12"/>
      <c r="AY22" s="18"/>
      <c r="AZ22" s="17"/>
      <c r="BA22" s="11"/>
      <c r="BB22" s="12"/>
      <c r="BC22" s="18"/>
      <c r="BD22" s="17"/>
    </row>
    <row r="23" spans="1:56" x14ac:dyDescent="0.25">
      <c r="A23" s="1" t="s">
        <v>21</v>
      </c>
      <c r="B23" s="1" t="s">
        <v>112</v>
      </c>
      <c r="C23" s="11">
        <f t="shared" si="0"/>
        <v>8</v>
      </c>
      <c r="D23" s="12">
        <f t="shared" si="0"/>
        <v>11</v>
      </c>
      <c r="E23" s="18">
        <f t="shared" si="0"/>
        <v>1</v>
      </c>
      <c r="F23" s="10">
        <f t="shared" si="0"/>
        <v>3</v>
      </c>
      <c r="G23" s="20">
        <f t="shared" si="1"/>
        <v>0</v>
      </c>
      <c r="H23" s="20">
        <v>0</v>
      </c>
      <c r="I23" s="11"/>
      <c r="J23" s="21">
        <v>1</v>
      </c>
      <c r="K23" s="18"/>
      <c r="L23" s="17">
        <v>1</v>
      </c>
      <c r="M23" s="11"/>
      <c r="N23" s="12"/>
      <c r="O23" s="18"/>
      <c r="P23" s="17"/>
      <c r="Q23" s="11">
        <v>1</v>
      </c>
      <c r="R23" s="12">
        <v>4</v>
      </c>
      <c r="S23" s="18"/>
      <c r="T23" s="17"/>
      <c r="U23" s="11">
        <v>5</v>
      </c>
      <c r="V23" s="12">
        <v>5</v>
      </c>
      <c r="W23" s="18"/>
      <c r="X23" s="10">
        <v>2</v>
      </c>
      <c r="Y23" s="11">
        <v>2</v>
      </c>
      <c r="Z23" s="12">
        <v>1</v>
      </c>
      <c r="AA23" s="18">
        <v>1</v>
      </c>
      <c r="AB23" s="17"/>
      <c r="AC23" s="11"/>
      <c r="AD23" s="12"/>
      <c r="AE23" s="18"/>
      <c r="AF23" s="17"/>
      <c r="AG23" s="11"/>
      <c r="AH23" s="12"/>
      <c r="AI23" s="18"/>
      <c r="AJ23" s="17"/>
      <c r="AK23" s="11"/>
      <c r="AL23" s="12"/>
      <c r="AM23" s="18"/>
      <c r="AN23" s="17"/>
      <c r="AO23" s="11"/>
      <c r="AP23" s="12"/>
      <c r="AQ23" s="18"/>
      <c r="AR23" s="17"/>
      <c r="AS23" s="11"/>
      <c r="AT23" s="12"/>
      <c r="AU23" s="18"/>
      <c r="AV23" s="33"/>
      <c r="AW23" s="11"/>
      <c r="AX23" s="12"/>
      <c r="AY23" s="18"/>
      <c r="AZ23" s="17"/>
      <c r="BA23" s="11"/>
      <c r="BB23" s="12"/>
      <c r="BC23" s="18"/>
      <c r="BD23" s="17"/>
    </row>
    <row r="24" spans="1:56" x14ac:dyDescent="0.25">
      <c r="A24" s="1" t="s">
        <v>22</v>
      </c>
      <c r="B24" s="1" t="s">
        <v>113</v>
      </c>
      <c r="C24" s="11">
        <f t="shared" si="0"/>
        <v>10</v>
      </c>
      <c r="D24" s="12">
        <f t="shared" si="0"/>
        <v>18</v>
      </c>
      <c r="E24" s="18">
        <f t="shared" si="0"/>
        <v>5</v>
      </c>
      <c r="F24" s="10">
        <f t="shared" si="0"/>
        <v>10</v>
      </c>
      <c r="G24" s="20">
        <f t="shared" si="1"/>
        <v>0</v>
      </c>
      <c r="H24" s="20">
        <v>2</v>
      </c>
      <c r="I24" s="11">
        <v>1</v>
      </c>
      <c r="J24" s="21">
        <v>5</v>
      </c>
      <c r="K24" s="18"/>
      <c r="L24" s="17">
        <v>1</v>
      </c>
      <c r="M24" s="11">
        <v>2</v>
      </c>
      <c r="N24" s="12">
        <v>1</v>
      </c>
      <c r="O24" s="18">
        <v>1</v>
      </c>
      <c r="P24" s="17">
        <v>3</v>
      </c>
      <c r="Q24" s="11">
        <v>2</v>
      </c>
      <c r="R24" s="12">
        <v>5</v>
      </c>
      <c r="S24" s="18">
        <v>3</v>
      </c>
      <c r="T24" s="17">
        <v>3</v>
      </c>
      <c r="U24" s="11">
        <v>3</v>
      </c>
      <c r="V24" s="12">
        <v>5</v>
      </c>
      <c r="W24" s="18"/>
      <c r="X24" s="10">
        <v>2</v>
      </c>
      <c r="Y24" s="11">
        <v>2</v>
      </c>
      <c r="Z24" s="12">
        <v>1</v>
      </c>
      <c r="AA24" s="18">
        <v>1</v>
      </c>
      <c r="AB24" s="17"/>
      <c r="AC24" s="11"/>
      <c r="AD24" s="12">
        <v>1</v>
      </c>
      <c r="AE24" s="18"/>
      <c r="AF24" s="17">
        <v>1</v>
      </c>
      <c r="AG24" s="11"/>
      <c r="AH24" s="12"/>
      <c r="AI24" s="18"/>
      <c r="AJ24" s="17"/>
      <c r="AK24" s="11"/>
      <c r="AL24" s="12"/>
      <c r="AM24" s="18"/>
      <c r="AN24" s="17"/>
      <c r="AO24" s="11"/>
      <c r="AP24" s="12"/>
      <c r="AQ24" s="18"/>
      <c r="AR24" s="17"/>
      <c r="AS24" s="11"/>
      <c r="AT24" s="12"/>
      <c r="AU24" s="18"/>
      <c r="AV24" s="17"/>
      <c r="AW24" s="11"/>
      <c r="AX24" s="12"/>
      <c r="AY24" s="18"/>
      <c r="AZ24" s="17"/>
      <c r="BA24" s="11"/>
      <c r="BB24" s="12"/>
      <c r="BC24" s="18"/>
      <c r="BD24" s="17"/>
    </row>
    <row r="25" spans="1:56" x14ac:dyDescent="0.25">
      <c r="A25" s="1" t="s">
        <v>23</v>
      </c>
      <c r="B25" s="1" t="s">
        <v>114</v>
      </c>
      <c r="C25" s="11">
        <f t="shared" si="0"/>
        <v>13</v>
      </c>
      <c r="D25" s="12">
        <f t="shared" si="0"/>
        <v>14</v>
      </c>
      <c r="E25" s="18">
        <f t="shared" si="0"/>
        <v>3</v>
      </c>
      <c r="F25" s="10">
        <f t="shared" si="0"/>
        <v>2</v>
      </c>
      <c r="G25" s="20">
        <f t="shared" si="1"/>
        <v>0</v>
      </c>
      <c r="H25" s="20">
        <v>1</v>
      </c>
      <c r="I25" s="11">
        <v>5</v>
      </c>
      <c r="J25" s="12">
        <v>6</v>
      </c>
      <c r="K25" s="18">
        <v>1</v>
      </c>
      <c r="L25" s="17">
        <v>1</v>
      </c>
      <c r="M25" s="11">
        <v>4</v>
      </c>
      <c r="N25" s="12">
        <v>4</v>
      </c>
      <c r="O25" s="18"/>
      <c r="P25" s="17">
        <v>1</v>
      </c>
      <c r="Q25" s="11"/>
      <c r="R25" s="12"/>
      <c r="S25" s="18"/>
      <c r="T25" s="17"/>
      <c r="U25" s="11">
        <v>1</v>
      </c>
      <c r="V25" s="12">
        <v>1</v>
      </c>
      <c r="W25" s="18">
        <v>1</v>
      </c>
      <c r="X25" s="10"/>
      <c r="Y25" s="11">
        <v>3</v>
      </c>
      <c r="Z25" s="12">
        <v>3</v>
      </c>
      <c r="AA25" s="18"/>
      <c r="AB25" s="17"/>
      <c r="AC25" s="11"/>
      <c r="AD25" s="12"/>
      <c r="AE25" s="18">
        <v>1</v>
      </c>
      <c r="AF25" s="17"/>
      <c r="AG25" s="11"/>
      <c r="AH25" s="12"/>
      <c r="AI25" s="18"/>
      <c r="AJ25" s="17"/>
      <c r="AK25" s="11"/>
      <c r="AL25" s="12"/>
      <c r="AM25" s="18"/>
      <c r="AN25" s="17"/>
      <c r="AO25" s="11"/>
      <c r="AP25" s="12"/>
      <c r="AQ25" s="18"/>
      <c r="AR25" s="17"/>
      <c r="AS25" s="11"/>
      <c r="AT25" s="12"/>
      <c r="AU25" s="18"/>
      <c r="AV25" s="17"/>
      <c r="AW25" s="11"/>
      <c r="AX25" s="12"/>
      <c r="AY25" s="18"/>
      <c r="AZ25" s="17"/>
      <c r="BA25" s="11"/>
      <c r="BB25" s="12"/>
      <c r="BC25" s="18"/>
      <c r="BD25" s="17"/>
    </row>
    <row r="26" spans="1:56" x14ac:dyDescent="0.25">
      <c r="A26" s="1" t="s">
        <v>24</v>
      </c>
      <c r="B26" s="1" t="s">
        <v>115</v>
      </c>
      <c r="C26" s="11">
        <f t="shared" si="0"/>
        <v>8</v>
      </c>
      <c r="D26" s="12">
        <f t="shared" si="0"/>
        <v>8</v>
      </c>
      <c r="E26" s="18">
        <f t="shared" si="0"/>
        <v>3</v>
      </c>
      <c r="F26" s="10">
        <f t="shared" si="0"/>
        <v>0</v>
      </c>
      <c r="G26" s="20">
        <f t="shared" si="1"/>
        <v>0</v>
      </c>
      <c r="H26" s="20">
        <v>0</v>
      </c>
      <c r="I26" s="11"/>
      <c r="J26" s="12"/>
      <c r="K26" s="18">
        <v>2</v>
      </c>
      <c r="L26" s="17"/>
      <c r="M26" s="11"/>
      <c r="N26" s="12"/>
      <c r="O26" s="18"/>
      <c r="P26" s="17"/>
      <c r="Q26" s="11"/>
      <c r="R26" s="12"/>
      <c r="S26" s="18"/>
      <c r="T26" s="17"/>
      <c r="U26" s="11">
        <v>1</v>
      </c>
      <c r="V26" s="12">
        <v>1</v>
      </c>
      <c r="W26" s="18">
        <v>1</v>
      </c>
      <c r="X26" s="10"/>
      <c r="Y26" s="11">
        <v>5</v>
      </c>
      <c r="Z26" s="12">
        <v>6</v>
      </c>
      <c r="AA26" s="18"/>
      <c r="AB26" s="17"/>
      <c r="AC26" s="11">
        <v>2</v>
      </c>
      <c r="AD26" s="12">
        <v>1</v>
      </c>
      <c r="AE26" s="18"/>
      <c r="AF26" s="17"/>
      <c r="AG26" s="11"/>
      <c r="AH26" s="12"/>
      <c r="AI26" s="18"/>
      <c r="AJ26" s="17"/>
      <c r="AK26" s="11"/>
      <c r="AL26" s="12"/>
      <c r="AM26" s="18"/>
      <c r="AN26" s="17"/>
      <c r="AO26" s="11"/>
      <c r="AP26" s="12"/>
      <c r="AQ26" s="18"/>
      <c r="AR26" s="17"/>
      <c r="AS26" s="11"/>
      <c r="AT26" s="12"/>
      <c r="AU26" s="18"/>
      <c r="AV26" s="17"/>
      <c r="AW26" s="11"/>
      <c r="AX26" s="12"/>
      <c r="AY26" s="18"/>
      <c r="AZ26" s="17"/>
      <c r="BA26" s="11"/>
      <c r="BB26" s="12"/>
      <c r="BC26" s="18"/>
      <c r="BD26" s="17"/>
    </row>
    <row r="27" spans="1:56" x14ac:dyDescent="0.25">
      <c r="A27" s="1" t="s">
        <v>25</v>
      </c>
      <c r="B27" s="1" t="s">
        <v>116</v>
      </c>
      <c r="C27" s="11">
        <f t="shared" si="0"/>
        <v>8</v>
      </c>
      <c r="D27" s="12">
        <f t="shared" si="0"/>
        <v>9</v>
      </c>
      <c r="E27" s="18">
        <f t="shared" si="0"/>
        <v>2</v>
      </c>
      <c r="F27" s="10">
        <f t="shared" si="0"/>
        <v>1</v>
      </c>
      <c r="G27" s="20">
        <f t="shared" si="1"/>
        <v>0</v>
      </c>
      <c r="H27" s="20">
        <v>0</v>
      </c>
      <c r="I27" s="11">
        <v>1</v>
      </c>
      <c r="J27" s="12">
        <v>1</v>
      </c>
      <c r="K27" s="18">
        <v>1</v>
      </c>
      <c r="L27" s="17"/>
      <c r="M27" s="11"/>
      <c r="N27" s="12"/>
      <c r="O27" s="18"/>
      <c r="P27" s="17"/>
      <c r="Q27" s="11"/>
      <c r="R27" s="12">
        <v>4</v>
      </c>
      <c r="S27" s="18"/>
      <c r="T27" s="17"/>
      <c r="U27" s="11">
        <v>6</v>
      </c>
      <c r="V27" s="12">
        <v>2</v>
      </c>
      <c r="W27" s="18"/>
      <c r="X27" s="10"/>
      <c r="Y27" s="11"/>
      <c r="Z27" s="12">
        <v>1</v>
      </c>
      <c r="AA27" s="18"/>
      <c r="AB27" s="17">
        <v>1</v>
      </c>
      <c r="AC27" s="11">
        <v>1</v>
      </c>
      <c r="AD27" s="12">
        <v>1</v>
      </c>
      <c r="AE27" s="18">
        <v>1</v>
      </c>
      <c r="AF27" s="17"/>
      <c r="AG27" s="11"/>
      <c r="AH27" s="12"/>
      <c r="AI27" s="18"/>
      <c r="AJ27" s="17"/>
      <c r="AK27" s="11"/>
      <c r="AL27" s="12"/>
      <c r="AM27" s="18"/>
      <c r="AN27" s="17"/>
      <c r="AO27" s="11"/>
      <c r="AP27" s="12"/>
      <c r="AQ27" s="18"/>
      <c r="AR27" s="17"/>
      <c r="AS27" s="11"/>
      <c r="AT27" s="12"/>
      <c r="AU27" s="18"/>
      <c r="AV27" s="17"/>
      <c r="AW27" s="11"/>
      <c r="AX27" s="12"/>
      <c r="AY27" s="18"/>
      <c r="AZ27" s="17"/>
      <c r="BA27" s="11"/>
      <c r="BB27" s="12"/>
      <c r="BC27" s="18"/>
      <c r="BD27" s="17"/>
    </row>
    <row r="28" spans="1:56" s="4" customFormat="1" x14ac:dyDescent="0.25">
      <c r="A28" s="25" t="s">
        <v>26</v>
      </c>
      <c r="B28" s="32" t="s">
        <v>117</v>
      </c>
      <c r="C28" s="17">
        <f t="shared" si="0"/>
        <v>14</v>
      </c>
      <c r="D28" s="17">
        <f t="shared" si="0"/>
        <v>23</v>
      </c>
      <c r="E28" s="17">
        <f t="shared" si="0"/>
        <v>2</v>
      </c>
      <c r="F28" s="10">
        <f t="shared" si="0"/>
        <v>9</v>
      </c>
      <c r="G28" s="20">
        <f t="shared" si="1"/>
        <v>0</v>
      </c>
      <c r="H28" s="20">
        <v>0</v>
      </c>
      <c r="I28" s="17">
        <v>2</v>
      </c>
      <c r="J28" s="17">
        <v>2</v>
      </c>
      <c r="K28" s="17">
        <v>1</v>
      </c>
      <c r="L28" s="17"/>
      <c r="M28" s="17">
        <v>1</v>
      </c>
      <c r="N28" s="17">
        <v>7</v>
      </c>
      <c r="O28" s="17">
        <v>1</v>
      </c>
      <c r="P28" s="17">
        <v>5</v>
      </c>
      <c r="Q28" s="17">
        <v>2</v>
      </c>
      <c r="R28" s="17">
        <v>2</v>
      </c>
      <c r="S28" s="17"/>
      <c r="T28" s="17"/>
      <c r="U28" s="17">
        <v>4</v>
      </c>
      <c r="V28" s="17">
        <v>5</v>
      </c>
      <c r="W28" s="17"/>
      <c r="X28" s="10">
        <v>2</v>
      </c>
      <c r="Y28" s="17">
        <v>1</v>
      </c>
      <c r="Z28" s="17">
        <v>4</v>
      </c>
      <c r="AA28" s="17"/>
      <c r="AB28" s="17"/>
      <c r="AC28" s="17">
        <v>4</v>
      </c>
      <c r="AD28" s="17">
        <v>3</v>
      </c>
      <c r="AE28" s="17"/>
      <c r="AF28" s="17">
        <v>2</v>
      </c>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row>
    <row r="29" spans="1:56" x14ac:dyDescent="0.25">
      <c r="A29" s="1" t="s">
        <v>27</v>
      </c>
      <c r="B29" s="1" t="s">
        <v>118</v>
      </c>
      <c r="C29" s="11">
        <f t="shared" si="0"/>
        <v>15</v>
      </c>
      <c r="D29" s="12">
        <f t="shared" si="0"/>
        <v>18</v>
      </c>
      <c r="E29" s="18">
        <f t="shared" si="0"/>
        <v>6</v>
      </c>
      <c r="F29" s="10">
        <f t="shared" si="0"/>
        <v>9</v>
      </c>
      <c r="G29" s="20">
        <f t="shared" si="1"/>
        <v>0</v>
      </c>
      <c r="H29" s="20">
        <v>6</v>
      </c>
      <c r="I29" s="11">
        <v>5</v>
      </c>
      <c r="J29" s="21">
        <v>6</v>
      </c>
      <c r="K29" s="18"/>
      <c r="L29" s="17">
        <v>1</v>
      </c>
      <c r="M29" s="11"/>
      <c r="N29" s="12"/>
      <c r="O29" s="18">
        <v>3</v>
      </c>
      <c r="P29" s="17">
        <v>6</v>
      </c>
      <c r="Q29" s="11">
        <v>2</v>
      </c>
      <c r="R29" s="12">
        <v>5</v>
      </c>
      <c r="S29" s="18">
        <v>2</v>
      </c>
      <c r="T29" s="17"/>
      <c r="U29" s="11">
        <v>3</v>
      </c>
      <c r="V29" s="12"/>
      <c r="W29" s="18"/>
      <c r="X29" s="10"/>
      <c r="Y29" s="11">
        <v>5</v>
      </c>
      <c r="Z29" s="12">
        <v>7</v>
      </c>
      <c r="AA29" s="18">
        <v>1</v>
      </c>
      <c r="AB29" s="17"/>
      <c r="AC29" s="11"/>
      <c r="AD29" s="12"/>
      <c r="AE29" s="18"/>
      <c r="AF29" s="17">
        <v>2</v>
      </c>
      <c r="AG29" s="11"/>
      <c r="AH29" s="12"/>
      <c r="AI29" s="18"/>
      <c r="AJ29" s="17"/>
      <c r="AK29" s="11"/>
      <c r="AL29" s="12"/>
      <c r="AM29" s="18"/>
      <c r="AN29" s="17"/>
      <c r="AO29" s="17"/>
      <c r="AP29" s="12"/>
      <c r="AQ29" s="18"/>
      <c r="AR29" s="17"/>
      <c r="AS29" s="11"/>
      <c r="AT29" s="12"/>
      <c r="AU29" s="18"/>
      <c r="AV29" s="17"/>
      <c r="AW29" s="11"/>
      <c r="AX29" s="12"/>
      <c r="AY29" s="18"/>
      <c r="AZ29" s="17"/>
      <c r="BA29" s="11"/>
      <c r="BB29" s="12"/>
      <c r="BC29" s="18"/>
      <c r="BD29" s="17"/>
    </row>
    <row r="30" spans="1:56" x14ac:dyDescent="0.25">
      <c r="A30" s="1" t="s">
        <v>28</v>
      </c>
      <c r="B30" s="1" t="s">
        <v>119</v>
      </c>
      <c r="C30" s="11">
        <f t="shared" si="0"/>
        <v>5</v>
      </c>
      <c r="D30" s="12">
        <f t="shared" si="0"/>
        <v>8</v>
      </c>
      <c r="E30" s="18">
        <f t="shared" si="0"/>
        <v>0</v>
      </c>
      <c r="F30" s="10">
        <f t="shared" si="0"/>
        <v>3</v>
      </c>
      <c r="G30" s="20">
        <f t="shared" si="1"/>
        <v>0</v>
      </c>
      <c r="H30" s="20">
        <v>0</v>
      </c>
      <c r="I30" s="11">
        <v>1</v>
      </c>
      <c r="J30" s="12">
        <v>2</v>
      </c>
      <c r="K30" s="18"/>
      <c r="L30" s="17"/>
      <c r="M30" s="11"/>
      <c r="N30" s="12"/>
      <c r="O30" s="18"/>
      <c r="P30" s="17">
        <v>1</v>
      </c>
      <c r="Q30" s="11">
        <v>2</v>
      </c>
      <c r="R30" s="12">
        <v>3</v>
      </c>
      <c r="S30" s="18"/>
      <c r="T30" s="17">
        <v>1</v>
      </c>
      <c r="U30" s="11">
        <v>1</v>
      </c>
      <c r="V30" s="12">
        <v>3</v>
      </c>
      <c r="W30" s="18"/>
      <c r="X30" s="10">
        <v>1</v>
      </c>
      <c r="Y30" s="11">
        <v>1</v>
      </c>
      <c r="Z30" s="12"/>
      <c r="AA30" s="18"/>
      <c r="AB30" s="17"/>
      <c r="AC30" s="11"/>
      <c r="AD30" s="12"/>
      <c r="AE30" s="18"/>
      <c r="AF30" s="17"/>
      <c r="AG30" s="11"/>
      <c r="AH30" s="12"/>
      <c r="AI30" s="18"/>
      <c r="AJ30" s="17"/>
      <c r="AK30" s="17"/>
      <c r="AL30" s="12"/>
      <c r="AM30" s="18"/>
      <c r="AN30" s="17"/>
      <c r="AO30" s="11"/>
      <c r="AP30" s="12"/>
      <c r="AQ30" s="18"/>
      <c r="AR30" s="17"/>
      <c r="AS30" s="11"/>
      <c r="AT30" s="12"/>
      <c r="AU30" s="18"/>
      <c r="AV30" s="17"/>
      <c r="AW30" s="11"/>
      <c r="AX30" s="12"/>
      <c r="AY30" s="18"/>
      <c r="AZ30" s="17"/>
      <c r="BA30" s="11"/>
      <c r="BB30" s="12"/>
      <c r="BC30" s="18"/>
      <c r="BD30" s="17"/>
    </row>
    <row r="31" spans="1:56" x14ac:dyDescent="0.25">
      <c r="A31" s="1" t="s">
        <v>29</v>
      </c>
      <c r="B31" s="1" t="s">
        <v>120</v>
      </c>
      <c r="C31" s="11">
        <f t="shared" si="0"/>
        <v>7</v>
      </c>
      <c r="D31" s="12">
        <f t="shared" si="0"/>
        <v>7</v>
      </c>
      <c r="E31" s="18">
        <f t="shared" si="0"/>
        <v>6</v>
      </c>
      <c r="F31" s="10">
        <f t="shared" si="0"/>
        <v>1</v>
      </c>
      <c r="G31" s="20">
        <f t="shared" si="1"/>
        <v>2</v>
      </c>
      <c r="H31" s="20">
        <v>3</v>
      </c>
      <c r="I31" s="11">
        <v>2</v>
      </c>
      <c r="J31" s="21"/>
      <c r="K31" s="18"/>
      <c r="L31" s="17">
        <v>1</v>
      </c>
      <c r="M31" s="11"/>
      <c r="N31" s="12">
        <v>1</v>
      </c>
      <c r="O31" s="18">
        <v>1</v>
      </c>
      <c r="P31" s="17"/>
      <c r="Q31" s="11">
        <v>3</v>
      </c>
      <c r="R31" s="12">
        <v>2</v>
      </c>
      <c r="S31" s="18">
        <v>1</v>
      </c>
      <c r="T31" s="17"/>
      <c r="U31" s="11"/>
      <c r="V31" s="21"/>
      <c r="W31" s="18">
        <v>1</v>
      </c>
      <c r="X31" s="10"/>
      <c r="Y31" s="11">
        <v>1</v>
      </c>
      <c r="Z31" s="12">
        <v>1</v>
      </c>
      <c r="AA31" s="18">
        <v>1</v>
      </c>
      <c r="AB31" s="17"/>
      <c r="AC31" s="11">
        <v>1</v>
      </c>
      <c r="AD31" s="12">
        <v>3</v>
      </c>
      <c r="AE31" s="18">
        <v>2</v>
      </c>
      <c r="AF31" s="17"/>
      <c r="AG31" s="11"/>
      <c r="AH31" s="12"/>
      <c r="AI31" s="18"/>
      <c r="AJ31" s="17"/>
      <c r="AK31" s="11"/>
      <c r="AL31" s="12"/>
      <c r="AM31" s="18"/>
      <c r="AN31" s="17"/>
      <c r="AO31" s="11"/>
      <c r="AP31" s="12"/>
      <c r="AQ31" s="18"/>
      <c r="AR31" s="17"/>
      <c r="AS31" s="11"/>
      <c r="AT31" s="12"/>
      <c r="AU31" s="18"/>
      <c r="AV31" s="17"/>
      <c r="AW31" s="11"/>
      <c r="AX31" s="12"/>
      <c r="AY31" s="18"/>
      <c r="AZ31" s="17"/>
      <c r="BA31" s="11"/>
      <c r="BB31" s="12"/>
      <c r="BC31" s="18"/>
      <c r="BD31" s="17"/>
    </row>
    <row r="32" spans="1:56" x14ac:dyDescent="0.25">
      <c r="A32" s="1" t="s">
        <v>30</v>
      </c>
      <c r="B32" s="1" t="s">
        <v>121</v>
      </c>
      <c r="C32" s="11">
        <f t="shared" si="0"/>
        <v>8</v>
      </c>
      <c r="D32" s="12">
        <f t="shared" si="0"/>
        <v>14</v>
      </c>
      <c r="E32" s="18">
        <f t="shared" si="0"/>
        <v>1</v>
      </c>
      <c r="F32" s="10">
        <f t="shared" si="0"/>
        <v>7</v>
      </c>
      <c r="G32" s="20">
        <f t="shared" si="1"/>
        <v>0</v>
      </c>
      <c r="H32" s="20">
        <v>1</v>
      </c>
      <c r="I32" s="11">
        <v>2</v>
      </c>
      <c r="J32" s="12">
        <v>2</v>
      </c>
      <c r="K32" s="18"/>
      <c r="L32" s="17">
        <v>1</v>
      </c>
      <c r="M32" s="11">
        <v>2</v>
      </c>
      <c r="N32" s="12">
        <v>6</v>
      </c>
      <c r="O32" s="18">
        <v>1</v>
      </c>
      <c r="P32" s="17">
        <v>3</v>
      </c>
      <c r="Q32" s="11">
        <v>1</v>
      </c>
      <c r="R32" s="12">
        <v>2</v>
      </c>
      <c r="S32" s="18"/>
      <c r="T32" s="17">
        <v>2</v>
      </c>
      <c r="U32" s="11"/>
      <c r="V32" s="12">
        <v>1</v>
      </c>
      <c r="W32" s="18"/>
      <c r="X32" s="10"/>
      <c r="Y32" s="11">
        <v>3</v>
      </c>
      <c r="Z32" s="12">
        <v>2</v>
      </c>
      <c r="AA32" s="18"/>
      <c r="AB32" s="17"/>
      <c r="AC32" s="11"/>
      <c r="AD32" s="12">
        <v>1</v>
      </c>
      <c r="AE32" s="18"/>
      <c r="AF32" s="17">
        <v>1</v>
      </c>
      <c r="AG32" s="11"/>
      <c r="AH32" s="12"/>
      <c r="AI32" s="18"/>
      <c r="AJ32" s="17"/>
      <c r="AK32" s="11"/>
      <c r="AL32" s="12"/>
      <c r="AM32" s="18"/>
      <c r="AN32" s="17"/>
      <c r="AO32" s="11"/>
      <c r="AP32" s="12"/>
      <c r="AQ32" s="18"/>
      <c r="AR32" s="17"/>
      <c r="AS32" s="11"/>
      <c r="AT32" s="12"/>
      <c r="AU32" s="18"/>
      <c r="AV32" s="17"/>
      <c r="AW32" s="11"/>
      <c r="AX32" s="12"/>
      <c r="AY32" s="18"/>
      <c r="AZ32" s="17"/>
      <c r="BA32" s="11"/>
      <c r="BB32" s="12"/>
      <c r="BC32" s="18"/>
      <c r="BD32" s="17"/>
    </row>
    <row r="33" spans="1:56" x14ac:dyDescent="0.25">
      <c r="A33" s="1" t="s">
        <v>31</v>
      </c>
      <c r="B33" s="1" t="s">
        <v>122</v>
      </c>
      <c r="C33" s="11">
        <f t="shared" si="0"/>
        <v>3</v>
      </c>
      <c r="D33" s="12">
        <f t="shared" si="0"/>
        <v>5</v>
      </c>
      <c r="E33" s="18">
        <f t="shared" si="0"/>
        <v>3</v>
      </c>
      <c r="F33" s="10">
        <f t="shared" si="0"/>
        <v>0</v>
      </c>
      <c r="G33" s="20">
        <f t="shared" si="1"/>
        <v>2</v>
      </c>
      <c r="H33" s="20">
        <v>0</v>
      </c>
      <c r="I33" s="11"/>
      <c r="J33" s="21"/>
      <c r="K33" s="18">
        <v>1</v>
      </c>
      <c r="L33" s="17"/>
      <c r="M33" s="11"/>
      <c r="N33" s="12"/>
      <c r="O33" s="18">
        <v>1</v>
      </c>
      <c r="P33" s="17"/>
      <c r="Q33" s="11"/>
      <c r="R33" s="12"/>
      <c r="S33" s="18">
        <v>1</v>
      </c>
      <c r="T33" s="17"/>
      <c r="U33" s="11"/>
      <c r="V33" s="12"/>
      <c r="W33" s="18"/>
      <c r="X33" s="10"/>
      <c r="Y33" s="11">
        <v>1</v>
      </c>
      <c r="Z33" s="12">
        <v>1</v>
      </c>
      <c r="AA33" s="18"/>
      <c r="AB33" s="17"/>
      <c r="AC33" s="11">
        <v>2</v>
      </c>
      <c r="AD33" s="12">
        <v>4</v>
      </c>
      <c r="AE33" s="18"/>
      <c r="AF33" s="17"/>
      <c r="AG33" s="11"/>
      <c r="AH33" s="12"/>
      <c r="AI33" s="18"/>
      <c r="AJ33" s="17"/>
      <c r="AK33" s="11"/>
      <c r="AL33" s="12"/>
      <c r="AM33" s="18"/>
      <c r="AN33" s="17"/>
      <c r="AO33" s="33"/>
      <c r="AP33" s="12"/>
      <c r="AQ33" s="18"/>
      <c r="AR33" s="17"/>
      <c r="AS33" s="11"/>
      <c r="AT33" s="12"/>
      <c r="AU33" s="18"/>
      <c r="AV33" s="17"/>
      <c r="AW33" s="11"/>
      <c r="AX33" s="12"/>
      <c r="AY33" s="18"/>
      <c r="AZ33" s="17"/>
      <c r="BA33" s="11"/>
      <c r="BB33" s="12"/>
      <c r="BC33" s="18"/>
      <c r="BD33" s="17"/>
    </row>
    <row r="34" spans="1:56" x14ac:dyDescent="0.25">
      <c r="A34" s="1" t="s">
        <v>32</v>
      </c>
      <c r="B34" s="1" t="s">
        <v>123</v>
      </c>
      <c r="C34" s="11">
        <f t="shared" si="0"/>
        <v>4</v>
      </c>
      <c r="D34" s="12">
        <f t="shared" si="0"/>
        <v>6</v>
      </c>
      <c r="E34" s="18">
        <f t="shared" si="0"/>
        <v>6</v>
      </c>
      <c r="F34" s="10">
        <f t="shared" si="0"/>
        <v>2</v>
      </c>
      <c r="G34" s="20">
        <f t="shared" si="1"/>
        <v>0</v>
      </c>
      <c r="H34" s="20">
        <v>0</v>
      </c>
      <c r="I34" s="11">
        <v>1</v>
      </c>
      <c r="J34" s="12">
        <v>1</v>
      </c>
      <c r="K34" s="18"/>
      <c r="L34" s="17"/>
      <c r="M34" s="11"/>
      <c r="N34" s="12"/>
      <c r="O34" s="18">
        <v>3</v>
      </c>
      <c r="P34" s="17"/>
      <c r="Q34" s="11"/>
      <c r="R34" s="12">
        <v>1</v>
      </c>
      <c r="S34" s="18">
        <v>1</v>
      </c>
      <c r="T34" s="17">
        <v>1</v>
      </c>
      <c r="U34" s="11">
        <v>2</v>
      </c>
      <c r="V34" s="12">
        <v>2</v>
      </c>
      <c r="W34" s="18"/>
      <c r="X34" s="10"/>
      <c r="Y34" s="24">
        <v>1</v>
      </c>
      <c r="Z34" s="12">
        <v>2</v>
      </c>
      <c r="AA34" s="18">
        <v>1</v>
      </c>
      <c r="AB34" s="17">
        <v>1</v>
      </c>
      <c r="AC34" s="11"/>
      <c r="AD34" s="12"/>
      <c r="AE34" s="18">
        <v>1</v>
      </c>
      <c r="AF34" s="17"/>
      <c r="AG34" s="11"/>
      <c r="AH34" s="12"/>
      <c r="AI34" s="18"/>
      <c r="AJ34" s="17"/>
      <c r="AK34" s="11"/>
      <c r="AL34" s="12"/>
      <c r="AM34" s="18"/>
      <c r="AN34" s="17"/>
      <c r="AO34" s="11"/>
      <c r="AP34" s="12"/>
      <c r="AQ34" s="18"/>
      <c r="AR34" s="17"/>
      <c r="AS34" s="24"/>
      <c r="AT34" s="12"/>
      <c r="AU34" s="18"/>
      <c r="AV34" s="17"/>
      <c r="AW34" s="11"/>
      <c r="AX34" s="12"/>
      <c r="AY34" s="18"/>
      <c r="AZ34" s="17"/>
      <c r="BA34" s="11"/>
      <c r="BB34" s="12"/>
      <c r="BC34" s="18"/>
      <c r="BD34" s="17"/>
    </row>
    <row r="35" spans="1:56" x14ac:dyDescent="0.25">
      <c r="A35" s="1" t="s">
        <v>33</v>
      </c>
      <c r="B35" s="1" t="s">
        <v>124</v>
      </c>
      <c r="C35" s="11">
        <f t="shared" si="0"/>
        <v>11</v>
      </c>
      <c r="D35" s="12">
        <f t="shared" si="0"/>
        <v>15</v>
      </c>
      <c r="E35" s="18">
        <f t="shared" si="0"/>
        <v>1</v>
      </c>
      <c r="F35" s="10">
        <f t="shared" si="0"/>
        <v>6</v>
      </c>
      <c r="G35" s="20">
        <f t="shared" si="1"/>
        <v>0</v>
      </c>
      <c r="H35" s="20">
        <v>2</v>
      </c>
      <c r="I35" s="11">
        <v>1</v>
      </c>
      <c r="J35" s="12"/>
      <c r="K35" s="18"/>
      <c r="L35" s="17"/>
      <c r="M35" s="11"/>
      <c r="N35" s="12"/>
      <c r="O35" s="18">
        <v>1</v>
      </c>
      <c r="P35" s="17">
        <v>1</v>
      </c>
      <c r="Q35" s="11">
        <v>2</v>
      </c>
      <c r="R35" s="12">
        <v>7</v>
      </c>
      <c r="S35" s="18"/>
      <c r="T35" s="17"/>
      <c r="U35" s="11">
        <v>4</v>
      </c>
      <c r="V35" s="12">
        <v>5</v>
      </c>
      <c r="W35" s="18"/>
      <c r="X35" s="10">
        <v>4</v>
      </c>
      <c r="Y35" s="11">
        <v>4</v>
      </c>
      <c r="Z35" s="12">
        <v>2</v>
      </c>
      <c r="AA35" s="18"/>
      <c r="AB35" s="17"/>
      <c r="AC35" s="11"/>
      <c r="AD35" s="12">
        <v>1</v>
      </c>
      <c r="AE35" s="18"/>
      <c r="AF35" s="17">
        <v>1</v>
      </c>
      <c r="AG35" s="11"/>
      <c r="AH35" s="12"/>
      <c r="AI35" s="18"/>
      <c r="AJ35" s="17"/>
      <c r="AK35" s="11"/>
      <c r="AL35" s="12"/>
      <c r="AM35" s="18"/>
      <c r="AN35" s="17"/>
      <c r="AO35" s="11"/>
      <c r="AP35" s="12"/>
      <c r="AQ35" s="18"/>
      <c r="AR35" s="17"/>
      <c r="AS35" s="11"/>
      <c r="AT35" s="12"/>
      <c r="AU35" s="18"/>
      <c r="AV35" s="17"/>
      <c r="AW35" s="11"/>
      <c r="AX35" s="12"/>
      <c r="AY35" s="18"/>
      <c r="AZ35" s="17"/>
      <c r="BA35" s="11"/>
      <c r="BB35" s="12"/>
      <c r="BC35" s="18"/>
      <c r="BD35" s="17"/>
    </row>
    <row r="36" spans="1:56" x14ac:dyDescent="0.25">
      <c r="A36" s="1" t="s">
        <v>34</v>
      </c>
      <c r="B36" s="1" t="s">
        <v>125</v>
      </c>
      <c r="C36" s="11">
        <f t="shared" si="0"/>
        <v>3</v>
      </c>
      <c r="D36" s="12">
        <f t="shared" si="0"/>
        <v>6</v>
      </c>
      <c r="E36" s="18">
        <f t="shared" si="0"/>
        <v>1</v>
      </c>
      <c r="F36" s="10">
        <f t="shared" si="0"/>
        <v>2</v>
      </c>
      <c r="G36" s="20">
        <f t="shared" si="1"/>
        <v>1</v>
      </c>
      <c r="H36" s="20">
        <v>0</v>
      </c>
      <c r="I36" s="11">
        <v>1</v>
      </c>
      <c r="J36" s="12">
        <v>1</v>
      </c>
      <c r="K36" s="18">
        <v>1</v>
      </c>
      <c r="L36" s="17"/>
      <c r="M36" s="11">
        <v>1</v>
      </c>
      <c r="N36" s="12">
        <v>1</v>
      </c>
      <c r="O36" s="18"/>
      <c r="P36" s="17"/>
      <c r="Q36" s="11"/>
      <c r="R36" s="12">
        <v>1</v>
      </c>
      <c r="S36" s="18"/>
      <c r="T36" s="17">
        <v>1</v>
      </c>
      <c r="U36" s="11"/>
      <c r="V36" s="12">
        <v>1</v>
      </c>
      <c r="W36" s="18"/>
      <c r="X36" s="10">
        <v>1</v>
      </c>
      <c r="Y36" s="11"/>
      <c r="Z36" s="12"/>
      <c r="AA36" s="18"/>
      <c r="AB36" s="17"/>
      <c r="AC36" s="11">
        <v>1</v>
      </c>
      <c r="AD36" s="12">
        <v>2</v>
      </c>
      <c r="AE36" s="18"/>
      <c r="AF36" s="17"/>
      <c r="AG36" s="11"/>
      <c r="AH36" s="12"/>
      <c r="AI36" s="18"/>
      <c r="AJ36" s="17"/>
      <c r="AK36" s="11"/>
      <c r="AL36" s="12"/>
      <c r="AM36" s="18"/>
      <c r="AN36" s="17"/>
      <c r="AO36" s="11"/>
      <c r="AP36" s="12"/>
      <c r="AQ36" s="18"/>
      <c r="AR36" s="17"/>
      <c r="AS36" s="11"/>
      <c r="AT36" s="12"/>
      <c r="AU36" s="18"/>
      <c r="AV36" s="17"/>
      <c r="AW36" s="11"/>
      <c r="AX36" s="12"/>
      <c r="AY36" s="18"/>
      <c r="AZ36" s="17"/>
      <c r="BA36" s="11"/>
      <c r="BB36" s="12"/>
      <c r="BC36" s="18"/>
      <c r="BD36" s="17"/>
    </row>
    <row r="37" spans="1:56" x14ac:dyDescent="0.25">
      <c r="A37" s="1" t="s">
        <v>35</v>
      </c>
      <c r="B37" s="1" t="s">
        <v>126</v>
      </c>
      <c r="C37" s="11">
        <f t="shared" ref="C37:F68" si="2">SUM(I37,M37,Q37,U37,Y37,AC37,AG37,AK37,AO37,AS37,AW37,BA37)</f>
        <v>8</v>
      </c>
      <c r="D37" s="12">
        <f t="shared" si="2"/>
        <v>10</v>
      </c>
      <c r="E37" s="18">
        <f t="shared" si="2"/>
        <v>3</v>
      </c>
      <c r="F37" s="10">
        <f t="shared" si="2"/>
        <v>0</v>
      </c>
      <c r="G37" s="20">
        <f t="shared" si="1"/>
        <v>3</v>
      </c>
      <c r="H37" s="20">
        <v>1</v>
      </c>
      <c r="I37" s="11">
        <v>1</v>
      </c>
      <c r="J37" s="12"/>
      <c r="K37" s="18"/>
      <c r="L37" s="17"/>
      <c r="M37" s="11"/>
      <c r="N37" s="12"/>
      <c r="O37" s="18"/>
      <c r="P37" s="17"/>
      <c r="Q37" s="11"/>
      <c r="R37" s="12"/>
      <c r="S37" s="18"/>
      <c r="T37" s="17"/>
      <c r="U37" s="11">
        <v>3</v>
      </c>
      <c r="V37" s="12">
        <v>2</v>
      </c>
      <c r="W37" s="18">
        <v>1</v>
      </c>
      <c r="X37" s="10"/>
      <c r="Y37" s="11">
        <v>1</v>
      </c>
      <c r="Z37" s="12">
        <v>1</v>
      </c>
      <c r="AA37" s="18">
        <v>1</v>
      </c>
      <c r="AB37" s="17"/>
      <c r="AC37" s="11">
        <v>3</v>
      </c>
      <c r="AD37" s="12">
        <v>7</v>
      </c>
      <c r="AE37" s="18">
        <v>1</v>
      </c>
      <c r="AF37" s="17"/>
      <c r="AG37" s="11"/>
      <c r="AH37" s="12"/>
      <c r="AI37" s="18"/>
      <c r="AJ37" s="17"/>
      <c r="AK37" s="11"/>
      <c r="AL37" s="12"/>
      <c r="AM37" s="18"/>
      <c r="AN37" s="17"/>
      <c r="AO37" s="11"/>
      <c r="AP37" s="12"/>
      <c r="AQ37" s="18"/>
      <c r="AR37" s="17"/>
      <c r="AS37" s="11"/>
      <c r="AT37" s="12"/>
      <c r="AU37" s="18"/>
      <c r="AV37" s="17"/>
      <c r="AW37" s="11"/>
      <c r="AX37" s="12"/>
      <c r="AY37" s="18"/>
      <c r="AZ37" s="17"/>
      <c r="BA37" s="11"/>
      <c r="BB37" s="12"/>
      <c r="BC37" s="18"/>
      <c r="BD37" s="17"/>
    </row>
    <row r="38" spans="1:56" x14ac:dyDescent="0.25">
      <c r="A38" s="1" t="s">
        <v>36</v>
      </c>
      <c r="B38" s="1" t="s">
        <v>127</v>
      </c>
      <c r="C38" s="11">
        <f t="shared" si="2"/>
        <v>11</v>
      </c>
      <c r="D38" s="12">
        <f t="shared" si="2"/>
        <v>16</v>
      </c>
      <c r="E38" s="18">
        <f t="shared" si="2"/>
        <v>0</v>
      </c>
      <c r="F38" s="10">
        <f t="shared" si="2"/>
        <v>4</v>
      </c>
      <c r="G38" s="20">
        <f t="shared" si="1"/>
        <v>1</v>
      </c>
      <c r="H38" s="20">
        <v>0</v>
      </c>
      <c r="I38" s="11">
        <v>1</v>
      </c>
      <c r="J38" s="12">
        <v>2</v>
      </c>
      <c r="K38" s="18"/>
      <c r="L38" s="17"/>
      <c r="M38" s="11">
        <v>2</v>
      </c>
      <c r="N38" s="12"/>
      <c r="O38" s="18"/>
      <c r="P38" s="17"/>
      <c r="Q38" s="11">
        <v>1</v>
      </c>
      <c r="R38" s="12">
        <v>2</v>
      </c>
      <c r="S38" s="18"/>
      <c r="T38" s="17"/>
      <c r="U38" s="11">
        <v>3</v>
      </c>
      <c r="V38" s="12">
        <v>3</v>
      </c>
      <c r="W38" s="18"/>
      <c r="X38" s="10"/>
      <c r="Y38" s="11">
        <v>1</v>
      </c>
      <c r="Z38" s="12">
        <v>1</v>
      </c>
      <c r="AA38" s="18"/>
      <c r="AB38" s="17"/>
      <c r="AC38" s="11">
        <v>3</v>
      </c>
      <c r="AD38" s="12">
        <v>8</v>
      </c>
      <c r="AE38" s="18"/>
      <c r="AF38" s="17">
        <v>4</v>
      </c>
      <c r="AG38" s="11"/>
      <c r="AH38" s="12"/>
      <c r="AI38" s="18"/>
      <c r="AJ38" s="17"/>
      <c r="AK38" s="11"/>
      <c r="AL38" s="12"/>
      <c r="AM38" s="18"/>
      <c r="AN38" s="17"/>
      <c r="AO38" s="17"/>
      <c r="AP38" s="12"/>
      <c r="AQ38" s="18"/>
      <c r="AR38" s="17"/>
      <c r="AS38" s="11"/>
      <c r="AT38" s="12"/>
      <c r="AU38" s="18"/>
      <c r="AV38" s="17"/>
      <c r="AW38" s="11"/>
      <c r="AX38" s="12"/>
      <c r="AY38" s="18"/>
      <c r="AZ38" s="17"/>
      <c r="BA38" s="11"/>
      <c r="BB38" s="12"/>
      <c r="BC38" s="18"/>
      <c r="BD38" s="17"/>
    </row>
    <row r="39" spans="1:56" x14ac:dyDescent="0.25">
      <c r="A39" s="1" t="s">
        <v>37</v>
      </c>
      <c r="B39" s="1" t="s">
        <v>128</v>
      </c>
      <c r="C39" s="11">
        <f t="shared" si="2"/>
        <v>3</v>
      </c>
      <c r="D39" s="12">
        <f t="shared" si="2"/>
        <v>5</v>
      </c>
      <c r="E39" s="18">
        <f t="shared" si="2"/>
        <v>8</v>
      </c>
      <c r="F39" s="10">
        <f t="shared" si="2"/>
        <v>0</v>
      </c>
      <c r="G39" s="20">
        <f t="shared" si="1"/>
        <v>2</v>
      </c>
      <c r="H39" s="20">
        <v>0</v>
      </c>
      <c r="I39" s="11"/>
      <c r="J39" s="12"/>
      <c r="K39" s="18">
        <v>1</v>
      </c>
      <c r="L39" s="17"/>
      <c r="M39" s="11"/>
      <c r="N39" s="12"/>
      <c r="O39" s="18">
        <v>1</v>
      </c>
      <c r="P39" s="17"/>
      <c r="Q39" s="11"/>
      <c r="R39" s="12"/>
      <c r="S39" s="18">
        <v>3</v>
      </c>
      <c r="T39" s="17"/>
      <c r="U39" s="11"/>
      <c r="V39" s="12"/>
      <c r="W39" s="18"/>
      <c r="X39" s="10"/>
      <c r="Y39" s="11"/>
      <c r="Z39" s="12"/>
      <c r="AA39" s="18">
        <v>1</v>
      </c>
      <c r="AB39" s="17"/>
      <c r="AC39" s="11">
        <v>3</v>
      </c>
      <c r="AD39" s="12">
        <v>5</v>
      </c>
      <c r="AE39" s="18">
        <v>2</v>
      </c>
      <c r="AF39" s="17"/>
      <c r="AG39" s="11"/>
      <c r="AH39" s="12"/>
      <c r="AI39" s="18"/>
      <c r="AJ39" s="17"/>
      <c r="AK39" s="11"/>
      <c r="AL39" s="12"/>
      <c r="AM39" s="18"/>
      <c r="AN39" s="17"/>
      <c r="AO39" s="11"/>
      <c r="AP39" s="12"/>
      <c r="AQ39" s="18"/>
      <c r="AR39" s="17"/>
      <c r="AS39" s="11"/>
      <c r="AT39" s="12"/>
      <c r="AU39" s="18"/>
      <c r="AV39" s="17"/>
      <c r="AW39" s="11"/>
      <c r="AX39" s="12"/>
      <c r="AY39" s="18"/>
      <c r="AZ39" s="17"/>
      <c r="BA39" s="11"/>
      <c r="BB39" s="21"/>
      <c r="BC39" s="18"/>
      <c r="BD39" s="17"/>
    </row>
    <row r="40" spans="1:56" x14ac:dyDescent="0.25">
      <c r="A40" s="1" t="s">
        <v>38</v>
      </c>
      <c r="B40" s="1" t="s">
        <v>129</v>
      </c>
      <c r="C40" s="11">
        <f t="shared" si="2"/>
        <v>2</v>
      </c>
      <c r="D40" s="12">
        <f t="shared" si="2"/>
        <v>2</v>
      </c>
      <c r="E40" s="18">
        <f t="shared" si="2"/>
        <v>5</v>
      </c>
      <c r="F40" s="10">
        <f t="shared" si="2"/>
        <v>0</v>
      </c>
      <c r="G40" s="20">
        <f t="shared" si="1"/>
        <v>0</v>
      </c>
      <c r="H40" s="20">
        <v>0</v>
      </c>
      <c r="I40" s="17"/>
      <c r="J40" s="12"/>
      <c r="K40" s="18"/>
      <c r="L40" s="17"/>
      <c r="M40" s="11"/>
      <c r="N40" s="12"/>
      <c r="O40" s="18"/>
      <c r="P40" s="17"/>
      <c r="Q40" s="11">
        <v>1</v>
      </c>
      <c r="R40" s="12">
        <v>1</v>
      </c>
      <c r="S40" s="18"/>
      <c r="T40" s="17"/>
      <c r="U40" s="17"/>
      <c r="V40" s="12"/>
      <c r="W40" s="18">
        <v>1</v>
      </c>
      <c r="X40" s="10"/>
      <c r="Y40" s="11"/>
      <c r="Z40" s="12"/>
      <c r="AA40" s="18">
        <v>1</v>
      </c>
      <c r="AB40" s="17"/>
      <c r="AC40" s="11">
        <v>1</v>
      </c>
      <c r="AD40" s="12">
        <v>1</v>
      </c>
      <c r="AE40" s="18">
        <v>3</v>
      </c>
      <c r="AF40" s="17"/>
      <c r="AG40" s="11"/>
      <c r="AH40" s="12"/>
      <c r="AI40" s="18"/>
      <c r="AJ40" s="17"/>
      <c r="AK40" s="17"/>
      <c r="AL40" s="12"/>
      <c r="AM40" s="18"/>
      <c r="AN40" s="17"/>
      <c r="AO40" s="11"/>
      <c r="AP40" s="12"/>
      <c r="AQ40" s="18"/>
      <c r="AR40" s="17"/>
      <c r="AS40" s="11"/>
      <c r="AT40" s="12"/>
      <c r="AU40" s="18"/>
      <c r="AV40" s="17"/>
      <c r="AW40" s="11"/>
      <c r="AX40" s="12"/>
      <c r="AY40" s="18"/>
      <c r="AZ40" s="17"/>
      <c r="BA40" s="11"/>
      <c r="BB40" s="12"/>
      <c r="BC40" s="18"/>
      <c r="BD40" s="17"/>
    </row>
    <row r="41" spans="1:56" x14ac:dyDescent="0.25">
      <c r="A41" s="1" t="s">
        <v>39</v>
      </c>
      <c r="B41" s="1" t="s">
        <v>130</v>
      </c>
      <c r="C41" s="11">
        <f t="shared" si="2"/>
        <v>4</v>
      </c>
      <c r="D41" s="12">
        <f t="shared" si="2"/>
        <v>8</v>
      </c>
      <c r="E41" s="18">
        <f t="shared" si="2"/>
        <v>4</v>
      </c>
      <c r="F41" s="10">
        <f t="shared" si="2"/>
        <v>4</v>
      </c>
      <c r="G41" s="20">
        <f t="shared" si="1"/>
        <v>0</v>
      </c>
      <c r="H41" s="20">
        <v>0</v>
      </c>
      <c r="I41" s="11">
        <v>1</v>
      </c>
      <c r="J41" s="12">
        <v>1</v>
      </c>
      <c r="K41" s="18">
        <v>2</v>
      </c>
      <c r="L41" s="17"/>
      <c r="M41" s="11"/>
      <c r="N41" s="12"/>
      <c r="O41" s="18"/>
      <c r="P41" s="17"/>
      <c r="Q41" s="11">
        <v>1</v>
      </c>
      <c r="R41" s="12">
        <v>3</v>
      </c>
      <c r="S41" s="18"/>
      <c r="T41" s="17">
        <v>1</v>
      </c>
      <c r="U41" s="11">
        <v>1</v>
      </c>
      <c r="V41" s="12">
        <v>2</v>
      </c>
      <c r="W41" s="18">
        <v>1</v>
      </c>
      <c r="X41" s="10">
        <v>2</v>
      </c>
      <c r="Y41" s="11">
        <v>1</v>
      </c>
      <c r="Z41" s="12">
        <v>2</v>
      </c>
      <c r="AA41" s="18"/>
      <c r="AB41" s="17">
        <v>1</v>
      </c>
      <c r="AC41" s="11"/>
      <c r="AD41" s="12"/>
      <c r="AE41" s="18">
        <v>1</v>
      </c>
      <c r="AF41" s="17"/>
      <c r="AG41" s="11"/>
      <c r="AH41" s="12"/>
      <c r="AI41" s="18"/>
      <c r="AJ41" s="17"/>
      <c r="AK41" s="11"/>
      <c r="AL41" s="12"/>
      <c r="AM41" s="18"/>
      <c r="AN41" s="17"/>
      <c r="AO41" s="11"/>
      <c r="AP41" s="12"/>
      <c r="AQ41" s="18"/>
      <c r="AR41" s="17"/>
      <c r="AS41" s="11"/>
      <c r="AT41" s="12"/>
      <c r="AU41" s="18"/>
      <c r="AV41" s="17"/>
      <c r="AW41" s="11"/>
      <c r="AX41" s="12"/>
      <c r="AY41" s="18"/>
      <c r="AZ41" s="17"/>
      <c r="BA41" s="11"/>
      <c r="BB41" s="12"/>
      <c r="BC41" s="18"/>
      <c r="BD41" s="17"/>
    </row>
    <row r="42" spans="1:56" x14ac:dyDescent="0.25">
      <c r="A42" s="1" t="s">
        <v>40</v>
      </c>
      <c r="B42" s="1" t="s">
        <v>131</v>
      </c>
      <c r="C42" s="11">
        <f t="shared" si="2"/>
        <v>2</v>
      </c>
      <c r="D42" s="12">
        <f t="shared" si="2"/>
        <v>3</v>
      </c>
      <c r="E42" s="18">
        <f t="shared" si="2"/>
        <v>4</v>
      </c>
      <c r="F42" s="10">
        <f t="shared" si="2"/>
        <v>0</v>
      </c>
      <c r="G42" s="20">
        <f t="shared" si="1"/>
        <v>1</v>
      </c>
      <c r="H42" s="20">
        <v>0</v>
      </c>
      <c r="I42" s="11"/>
      <c r="J42" s="12"/>
      <c r="K42" s="18"/>
      <c r="L42" s="17"/>
      <c r="M42" s="11">
        <v>1</v>
      </c>
      <c r="N42" s="12">
        <v>1</v>
      </c>
      <c r="O42" s="18"/>
      <c r="P42" s="17"/>
      <c r="Q42" s="11">
        <v>1</v>
      </c>
      <c r="R42" s="12">
        <v>1</v>
      </c>
      <c r="S42" s="18"/>
      <c r="T42" s="17"/>
      <c r="U42" s="11"/>
      <c r="V42" s="12"/>
      <c r="W42" s="18"/>
      <c r="X42" s="10"/>
      <c r="Y42" s="11"/>
      <c r="Z42" s="12"/>
      <c r="AA42" s="18">
        <v>1</v>
      </c>
      <c r="AB42" s="17"/>
      <c r="AC42" s="11"/>
      <c r="AD42" s="12">
        <v>1</v>
      </c>
      <c r="AE42" s="18">
        <v>3</v>
      </c>
      <c r="AF42" s="17"/>
      <c r="AG42" s="11"/>
      <c r="AH42" s="12"/>
      <c r="AI42" s="18"/>
      <c r="AJ42" s="17"/>
      <c r="AK42" s="11"/>
      <c r="AL42" s="12"/>
      <c r="AM42" s="18"/>
      <c r="AN42" s="17"/>
      <c r="AO42" s="11"/>
      <c r="AP42" s="12"/>
      <c r="AQ42" s="18"/>
      <c r="AR42" s="17"/>
      <c r="AS42" s="11"/>
      <c r="AT42" s="12"/>
      <c r="AU42" s="18"/>
      <c r="AV42" s="17"/>
      <c r="AW42" s="11"/>
      <c r="AX42" s="12"/>
      <c r="AY42" s="18"/>
      <c r="AZ42" s="17"/>
      <c r="BA42" s="11"/>
      <c r="BB42" s="12"/>
      <c r="BC42" s="18"/>
      <c r="BD42" s="17"/>
    </row>
    <row r="43" spans="1:56" x14ac:dyDescent="0.25">
      <c r="A43" s="1" t="s">
        <v>41</v>
      </c>
      <c r="B43" s="1" t="s">
        <v>132</v>
      </c>
      <c r="C43" s="11">
        <f t="shared" si="2"/>
        <v>6</v>
      </c>
      <c r="D43" s="12">
        <f t="shared" si="2"/>
        <v>7</v>
      </c>
      <c r="E43" s="18">
        <f t="shared" si="2"/>
        <v>3</v>
      </c>
      <c r="F43" s="10">
        <f t="shared" si="2"/>
        <v>1</v>
      </c>
      <c r="G43" s="20">
        <f t="shared" si="1"/>
        <v>0</v>
      </c>
      <c r="H43" s="20">
        <v>0</v>
      </c>
      <c r="I43" s="11">
        <v>1</v>
      </c>
      <c r="J43" s="12">
        <v>1</v>
      </c>
      <c r="K43" s="18">
        <v>2</v>
      </c>
      <c r="L43" s="17"/>
      <c r="M43" s="11"/>
      <c r="N43" s="12"/>
      <c r="O43" s="18"/>
      <c r="P43" s="17"/>
      <c r="Q43" s="11">
        <v>1</v>
      </c>
      <c r="R43" s="12">
        <v>2</v>
      </c>
      <c r="S43" s="18"/>
      <c r="T43" s="17"/>
      <c r="U43" s="11">
        <v>3</v>
      </c>
      <c r="V43" s="12">
        <v>3</v>
      </c>
      <c r="W43" s="18"/>
      <c r="X43" s="10">
        <v>1</v>
      </c>
      <c r="Y43" s="11">
        <v>1</v>
      </c>
      <c r="Z43" s="12">
        <v>1</v>
      </c>
      <c r="AA43" s="18">
        <v>1</v>
      </c>
      <c r="AB43" s="17"/>
      <c r="AC43" s="11"/>
      <c r="AD43" s="12"/>
      <c r="AE43" s="18"/>
      <c r="AF43" s="17"/>
      <c r="AG43" s="11"/>
      <c r="AH43" s="12"/>
      <c r="AI43" s="18"/>
      <c r="AJ43" s="17"/>
      <c r="AK43" s="11"/>
      <c r="AL43" s="12"/>
      <c r="AM43" s="18"/>
      <c r="AN43" s="17"/>
      <c r="AO43" s="11"/>
      <c r="AP43" s="12"/>
      <c r="AQ43" s="18"/>
      <c r="AR43" s="17"/>
      <c r="AS43" s="11"/>
      <c r="AT43" s="12"/>
      <c r="AU43" s="18"/>
      <c r="AV43" s="17"/>
      <c r="AW43" s="11"/>
      <c r="AX43" s="12"/>
      <c r="AY43" s="18"/>
      <c r="AZ43" s="17"/>
      <c r="BA43" s="11"/>
      <c r="BB43" s="12"/>
      <c r="BC43" s="18"/>
      <c r="BD43" s="17"/>
    </row>
    <row r="44" spans="1:56" s="28" customFormat="1" x14ac:dyDescent="0.25">
      <c r="A44" s="26" t="s">
        <v>42</v>
      </c>
      <c r="B44" s="26" t="s">
        <v>133</v>
      </c>
      <c r="C44" s="20">
        <f t="shared" si="2"/>
        <v>6</v>
      </c>
      <c r="D44" s="20">
        <f t="shared" si="2"/>
        <v>13</v>
      </c>
      <c r="E44" s="20">
        <f t="shared" si="2"/>
        <v>7</v>
      </c>
      <c r="F44" s="27">
        <f t="shared" si="2"/>
        <v>7</v>
      </c>
      <c r="G44" s="20">
        <f t="shared" si="1"/>
        <v>0</v>
      </c>
      <c r="H44" s="20">
        <v>0</v>
      </c>
      <c r="I44" s="20">
        <v>2</v>
      </c>
      <c r="J44" s="20">
        <v>5</v>
      </c>
      <c r="K44" s="20"/>
      <c r="L44" s="20">
        <v>2</v>
      </c>
      <c r="M44" s="20"/>
      <c r="N44" s="20"/>
      <c r="O44" s="20">
        <v>3</v>
      </c>
      <c r="P44" s="20">
        <v>1</v>
      </c>
      <c r="Q44" s="20">
        <v>1</v>
      </c>
      <c r="R44" s="20">
        <v>3</v>
      </c>
      <c r="S44" s="20">
        <v>1</v>
      </c>
      <c r="T44" s="20">
        <v>1</v>
      </c>
      <c r="U44" s="20">
        <v>2</v>
      </c>
      <c r="V44" s="20">
        <v>3</v>
      </c>
      <c r="W44" s="20">
        <v>1</v>
      </c>
      <c r="X44" s="27">
        <v>2</v>
      </c>
      <c r="Y44" s="20">
        <v>1</v>
      </c>
      <c r="Z44" s="20">
        <v>2</v>
      </c>
      <c r="AA44" s="20">
        <v>2</v>
      </c>
      <c r="AB44" s="20">
        <v>1</v>
      </c>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row>
    <row r="45" spans="1:56" x14ac:dyDescent="0.25">
      <c r="A45" s="1" t="s">
        <v>43</v>
      </c>
      <c r="B45" s="1" t="s">
        <v>134</v>
      </c>
      <c r="C45" s="11">
        <f t="shared" si="2"/>
        <v>8</v>
      </c>
      <c r="D45" s="12">
        <f t="shared" si="2"/>
        <v>10</v>
      </c>
      <c r="E45" s="18">
        <f t="shared" si="2"/>
        <v>1</v>
      </c>
      <c r="F45" s="10">
        <f t="shared" si="2"/>
        <v>2</v>
      </c>
      <c r="G45" s="20">
        <f t="shared" si="1"/>
        <v>0</v>
      </c>
      <c r="H45" s="20">
        <v>0</v>
      </c>
      <c r="I45" s="11">
        <v>1</v>
      </c>
      <c r="J45" s="21">
        <v>1</v>
      </c>
      <c r="K45" s="18"/>
      <c r="L45" s="17"/>
      <c r="M45" s="11">
        <v>2</v>
      </c>
      <c r="N45" s="12">
        <v>3</v>
      </c>
      <c r="O45" s="18"/>
      <c r="P45" s="17"/>
      <c r="Q45" s="11"/>
      <c r="R45" s="12">
        <v>1</v>
      </c>
      <c r="S45" s="18"/>
      <c r="T45" s="17">
        <v>1</v>
      </c>
      <c r="U45" s="11">
        <v>3</v>
      </c>
      <c r="V45" s="12">
        <v>2</v>
      </c>
      <c r="W45" s="18">
        <v>1</v>
      </c>
      <c r="X45" s="10"/>
      <c r="Y45" s="11"/>
      <c r="Z45" s="12">
        <v>1</v>
      </c>
      <c r="AA45" s="18"/>
      <c r="AB45" s="17">
        <v>1</v>
      </c>
      <c r="AC45" s="11">
        <v>2</v>
      </c>
      <c r="AD45" s="12">
        <v>2</v>
      </c>
      <c r="AE45" s="18"/>
      <c r="AF45" s="17"/>
      <c r="AG45" s="11"/>
      <c r="AH45" s="12"/>
      <c r="AI45" s="18"/>
      <c r="AJ45" s="17"/>
      <c r="AK45" s="11"/>
      <c r="AL45" s="12"/>
      <c r="AM45" s="18"/>
      <c r="AN45" s="17"/>
      <c r="AO45" s="17"/>
      <c r="AP45" s="12"/>
      <c r="AQ45" s="18"/>
      <c r="AR45" s="17"/>
      <c r="AS45" s="11"/>
      <c r="AT45" s="12"/>
      <c r="AU45" s="38"/>
      <c r="AV45" s="17"/>
      <c r="AW45" s="11"/>
      <c r="AX45" s="12"/>
      <c r="AY45" s="18"/>
      <c r="AZ45" s="17"/>
      <c r="BA45" s="11"/>
      <c r="BB45" s="12"/>
      <c r="BC45" s="18"/>
      <c r="BD45" s="17"/>
    </row>
    <row r="46" spans="1:56" x14ac:dyDescent="0.25">
      <c r="A46" s="1" t="s">
        <v>44</v>
      </c>
      <c r="B46" s="1" t="s">
        <v>135</v>
      </c>
      <c r="C46" s="11">
        <f t="shared" si="2"/>
        <v>17</v>
      </c>
      <c r="D46" s="12">
        <f t="shared" si="2"/>
        <v>20</v>
      </c>
      <c r="E46" s="18">
        <f t="shared" si="2"/>
        <v>3</v>
      </c>
      <c r="F46" s="10">
        <f t="shared" si="2"/>
        <v>3</v>
      </c>
      <c r="G46" s="20">
        <f t="shared" si="1"/>
        <v>0</v>
      </c>
      <c r="H46" s="20">
        <v>0</v>
      </c>
      <c r="I46" s="11">
        <v>7</v>
      </c>
      <c r="J46" s="21">
        <v>10</v>
      </c>
      <c r="K46" s="18"/>
      <c r="L46" s="17">
        <v>1</v>
      </c>
      <c r="M46" s="11">
        <v>5</v>
      </c>
      <c r="N46" s="12">
        <v>3</v>
      </c>
      <c r="O46" s="18">
        <v>1</v>
      </c>
      <c r="P46" s="17"/>
      <c r="Q46" s="11">
        <v>3</v>
      </c>
      <c r="R46" s="12">
        <v>3</v>
      </c>
      <c r="S46" s="18">
        <v>1</v>
      </c>
      <c r="T46" s="17"/>
      <c r="U46" s="11"/>
      <c r="V46" s="12"/>
      <c r="W46" s="18"/>
      <c r="X46" s="10"/>
      <c r="Y46" s="11"/>
      <c r="Z46" s="12">
        <v>2</v>
      </c>
      <c r="AA46" s="18"/>
      <c r="AB46" s="17">
        <v>2</v>
      </c>
      <c r="AC46" s="11">
        <v>2</v>
      </c>
      <c r="AD46" s="12">
        <v>2</v>
      </c>
      <c r="AE46" s="18">
        <v>1</v>
      </c>
      <c r="AF46" s="17"/>
      <c r="AG46" s="11"/>
      <c r="AH46" s="12"/>
      <c r="AI46" s="18"/>
      <c r="AJ46" s="17"/>
      <c r="AK46" s="11"/>
      <c r="AL46" s="12"/>
      <c r="AM46" s="18"/>
      <c r="AN46" s="17"/>
      <c r="AO46" s="11"/>
      <c r="AP46" s="12"/>
      <c r="AQ46" s="18"/>
      <c r="AR46" s="17"/>
      <c r="AS46" s="11"/>
      <c r="AT46" s="12"/>
      <c r="AU46" s="18"/>
      <c r="AV46" s="17"/>
      <c r="AW46" s="11"/>
      <c r="AX46" s="12"/>
      <c r="AY46" s="18"/>
      <c r="AZ46" s="17"/>
      <c r="BA46" s="11"/>
      <c r="BB46" s="12"/>
      <c r="BC46" s="18"/>
      <c r="BD46" s="17"/>
    </row>
    <row r="47" spans="1:56" x14ac:dyDescent="0.25">
      <c r="A47" s="1" t="s">
        <v>45</v>
      </c>
      <c r="B47" s="1" t="s">
        <v>136</v>
      </c>
      <c r="C47" s="11">
        <f t="shared" si="2"/>
        <v>9</v>
      </c>
      <c r="D47" s="12">
        <f t="shared" si="2"/>
        <v>8</v>
      </c>
      <c r="E47" s="18">
        <f t="shared" si="2"/>
        <v>10</v>
      </c>
      <c r="F47" s="10">
        <f t="shared" si="2"/>
        <v>0</v>
      </c>
      <c r="G47" s="20">
        <f t="shared" si="1"/>
        <v>0</v>
      </c>
      <c r="H47" s="20">
        <v>1</v>
      </c>
      <c r="I47" s="11">
        <v>3</v>
      </c>
      <c r="J47" s="12">
        <v>2</v>
      </c>
      <c r="K47" s="18">
        <v>1</v>
      </c>
      <c r="L47" s="17"/>
      <c r="M47" s="11">
        <v>1</v>
      </c>
      <c r="N47" s="12">
        <v>2</v>
      </c>
      <c r="O47" s="18">
        <v>1</v>
      </c>
      <c r="P47" s="17"/>
      <c r="Q47" s="11">
        <v>4</v>
      </c>
      <c r="R47" s="12">
        <v>3</v>
      </c>
      <c r="S47" s="18">
        <v>2</v>
      </c>
      <c r="T47" s="17"/>
      <c r="U47" s="11">
        <v>1</v>
      </c>
      <c r="V47" s="12">
        <v>1</v>
      </c>
      <c r="W47" s="18">
        <v>1</v>
      </c>
      <c r="X47" s="10"/>
      <c r="Y47" s="11"/>
      <c r="Z47" s="12"/>
      <c r="AA47" s="18">
        <v>1</v>
      </c>
      <c r="AB47" s="17"/>
      <c r="AC47" s="11"/>
      <c r="AD47" s="12"/>
      <c r="AE47" s="18">
        <v>4</v>
      </c>
      <c r="AF47" s="17"/>
      <c r="AG47" s="11"/>
      <c r="AH47" s="12"/>
      <c r="AI47" s="18"/>
      <c r="AJ47" s="17"/>
      <c r="AK47" s="11"/>
      <c r="AL47" s="12"/>
      <c r="AM47" s="18"/>
      <c r="AN47" s="17"/>
      <c r="AO47" s="11"/>
      <c r="AP47" s="12"/>
      <c r="AQ47" s="18"/>
      <c r="AR47" s="17"/>
      <c r="AS47" s="11"/>
      <c r="AT47" s="12"/>
      <c r="AU47" s="18"/>
      <c r="AV47" s="17"/>
      <c r="AW47" s="11"/>
      <c r="AX47" s="12"/>
      <c r="AY47" s="18"/>
      <c r="AZ47" s="17"/>
      <c r="BA47" s="11"/>
      <c r="BB47" s="12"/>
      <c r="BC47" s="18"/>
      <c r="BD47" s="17"/>
    </row>
    <row r="48" spans="1:56" x14ac:dyDescent="0.25">
      <c r="A48" s="1" t="s">
        <v>46</v>
      </c>
      <c r="B48" s="1" t="s">
        <v>137</v>
      </c>
      <c r="C48" s="11">
        <f t="shared" si="2"/>
        <v>5</v>
      </c>
      <c r="D48" s="12">
        <f t="shared" si="2"/>
        <v>10</v>
      </c>
      <c r="E48" s="18">
        <f t="shared" si="2"/>
        <v>5</v>
      </c>
      <c r="F48" s="10">
        <f t="shared" si="2"/>
        <v>5</v>
      </c>
      <c r="G48" s="20">
        <f t="shared" si="1"/>
        <v>0</v>
      </c>
      <c r="H48" s="20">
        <v>0</v>
      </c>
      <c r="I48" s="11"/>
      <c r="J48" s="12">
        <v>2</v>
      </c>
      <c r="K48" s="18"/>
      <c r="L48" s="17">
        <v>1</v>
      </c>
      <c r="M48" s="11"/>
      <c r="N48" s="12"/>
      <c r="O48" s="18">
        <v>1</v>
      </c>
      <c r="P48" s="17">
        <v>1</v>
      </c>
      <c r="Q48" s="11">
        <v>2</v>
      </c>
      <c r="R48" s="12">
        <v>4</v>
      </c>
      <c r="S48" s="18">
        <v>1</v>
      </c>
      <c r="T48" s="17">
        <v>2</v>
      </c>
      <c r="U48" s="11"/>
      <c r="V48" s="12"/>
      <c r="W48" s="18">
        <v>3</v>
      </c>
      <c r="X48" s="10"/>
      <c r="Y48" s="11"/>
      <c r="Z48" s="12">
        <v>3</v>
      </c>
      <c r="AA48" s="18"/>
      <c r="AB48" s="17">
        <v>1</v>
      </c>
      <c r="AC48" s="11">
        <v>3</v>
      </c>
      <c r="AD48" s="12">
        <v>1</v>
      </c>
      <c r="AE48" s="18"/>
      <c r="AF48" s="17"/>
      <c r="AG48" s="11"/>
      <c r="AH48" s="12"/>
      <c r="AI48" s="18"/>
      <c r="AJ48" s="17"/>
      <c r="AK48" s="11"/>
      <c r="AL48" s="12"/>
      <c r="AM48" s="18"/>
      <c r="AN48" s="17"/>
      <c r="AO48" s="11"/>
      <c r="AP48" s="12"/>
      <c r="AQ48" s="18"/>
      <c r="AR48" s="17"/>
      <c r="AS48" s="11"/>
      <c r="AT48" s="12"/>
      <c r="AU48" s="18"/>
      <c r="AV48" s="17"/>
      <c r="AW48" s="11"/>
      <c r="AX48" s="12"/>
      <c r="AY48" s="18"/>
      <c r="AZ48" s="17"/>
      <c r="BA48" s="11"/>
      <c r="BB48" s="12"/>
      <c r="BC48" s="18"/>
      <c r="BD48" s="17"/>
    </row>
    <row r="49" spans="1:56" s="28" customFormat="1" x14ac:dyDescent="0.25">
      <c r="A49" s="26" t="s">
        <v>47</v>
      </c>
      <c r="B49" s="26" t="s">
        <v>138</v>
      </c>
      <c r="C49" s="20">
        <f t="shared" si="2"/>
        <v>2</v>
      </c>
      <c r="D49" s="20">
        <f t="shared" si="2"/>
        <v>3</v>
      </c>
      <c r="E49" s="20">
        <f t="shared" si="2"/>
        <v>3</v>
      </c>
      <c r="F49" s="27">
        <f t="shared" si="2"/>
        <v>1</v>
      </c>
      <c r="G49" s="20">
        <f t="shared" si="1"/>
        <v>0</v>
      </c>
      <c r="H49" s="20">
        <v>0</v>
      </c>
      <c r="I49" s="20">
        <v>1</v>
      </c>
      <c r="J49" s="20">
        <v>1</v>
      </c>
      <c r="K49" s="20"/>
      <c r="L49" s="20"/>
      <c r="M49" s="20"/>
      <c r="N49" s="20"/>
      <c r="O49" s="20">
        <v>1</v>
      </c>
      <c r="P49" s="20"/>
      <c r="Q49" s="20"/>
      <c r="R49" s="20"/>
      <c r="S49" s="20">
        <v>1</v>
      </c>
      <c r="T49" s="20"/>
      <c r="U49" s="20"/>
      <c r="V49" s="20">
        <v>1</v>
      </c>
      <c r="W49" s="20"/>
      <c r="X49" s="27">
        <v>1</v>
      </c>
      <c r="Y49" s="20">
        <v>1</v>
      </c>
      <c r="Z49" s="20">
        <v>1</v>
      </c>
      <c r="AA49" s="20">
        <v>1</v>
      </c>
      <c r="AB49" s="20"/>
      <c r="AC49" s="20"/>
      <c r="AD49" s="29"/>
      <c r="AE49" s="20"/>
      <c r="AF49" s="20"/>
      <c r="AG49" s="20"/>
      <c r="AH49" s="20"/>
      <c r="AI49" s="20"/>
      <c r="AJ49" s="20"/>
      <c r="AK49" s="20"/>
      <c r="AL49" s="20"/>
      <c r="AM49" s="20"/>
      <c r="AN49" s="20"/>
      <c r="AO49" s="20"/>
      <c r="AP49" s="20"/>
      <c r="AQ49" s="20"/>
      <c r="AR49" s="20"/>
      <c r="AS49" s="20"/>
      <c r="AT49" s="37"/>
      <c r="AU49" s="20"/>
      <c r="AV49" s="20"/>
      <c r="AW49" s="20"/>
      <c r="AX49" s="20"/>
      <c r="AY49" s="20"/>
      <c r="AZ49" s="20"/>
      <c r="BA49" s="20"/>
      <c r="BB49" s="20"/>
      <c r="BC49" s="20"/>
      <c r="BD49" s="20"/>
    </row>
    <row r="50" spans="1:56" x14ac:dyDescent="0.25">
      <c r="A50" s="1" t="s">
        <v>48</v>
      </c>
      <c r="B50" s="1" t="s">
        <v>139</v>
      </c>
      <c r="C50" s="11">
        <f t="shared" si="2"/>
        <v>5</v>
      </c>
      <c r="D50" s="12">
        <f t="shared" si="2"/>
        <v>7</v>
      </c>
      <c r="E50" s="18">
        <f t="shared" si="2"/>
        <v>12</v>
      </c>
      <c r="F50" s="10">
        <f t="shared" si="2"/>
        <v>1</v>
      </c>
      <c r="G50" s="20">
        <f t="shared" si="1"/>
        <v>1</v>
      </c>
      <c r="H50" s="20">
        <v>0</v>
      </c>
      <c r="I50" s="11">
        <v>1</v>
      </c>
      <c r="J50" s="12">
        <v>1</v>
      </c>
      <c r="K50" s="18"/>
      <c r="L50" s="17"/>
      <c r="M50" s="11"/>
      <c r="N50" s="12"/>
      <c r="O50" s="18">
        <v>5</v>
      </c>
      <c r="P50" s="17"/>
      <c r="Q50" s="11">
        <v>2</v>
      </c>
      <c r="R50" s="12">
        <v>3</v>
      </c>
      <c r="S50" s="18">
        <v>1</v>
      </c>
      <c r="T50" s="17">
        <v>1</v>
      </c>
      <c r="U50" s="11"/>
      <c r="V50" s="12">
        <v>1</v>
      </c>
      <c r="W50" s="18">
        <v>3</v>
      </c>
      <c r="X50" s="10"/>
      <c r="Y50" s="11">
        <v>1</v>
      </c>
      <c r="Z50" s="12"/>
      <c r="AA50" s="18">
        <v>1</v>
      </c>
      <c r="AB50" s="17"/>
      <c r="AC50" s="11">
        <v>1</v>
      </c>
      <c r="AD50" s="12">
        <v>2</v>
      </c>
      <c r="AE50" s="18">
        <v>2</v>
      </c>
      <c r="AF50" s="17"/>
      <c r="AG50" s="11"/>
      <c r="AH50" s="12"/>
      <c r="AI50" s="18"/>
      <c r="AJ50" s="17"/>
      <c r="AK50" s="11"/>
      <c r="AL50" s="12"/>
      <c r="AM50" s="18"/>
      <c r="AN50" s="17"/>
      <c r="AO50" s="11"/>
      <c r="AP50" s="12"/>
      <c r="AQ50" s="18"/>
      <c r="AR50" s="17"/>
      <c r="AS50" s="11"/>
      <c r="AT50" s="12"/>
      <c r="AU50" s="18"/>
      <c r="AV50" s="17"/>
      <c r="AW50" s="11"/>
      <c r="AX50" s="12"/>
      <c r="AY50" s="18"/>
      <c r="AZ50" s="17"/>
      <c r="BA50" s="11"/>
      <c r="BB50" s="12"/>
      <c r="BC50" s="18"/>
      <c r="BD50" s="17"/>
    </row>
    <row r="51" spans="1:56" x14ac:dyDescent="0.25">
      <c r="A51" s="1" t="s">
        <v>49</v>
      </c>
      <c r="B51" s="1" t="s">
        <v>140</v>
      </c>
      <c r="C51" s="11">
        <f t="shared" si="2"/>
        <v>5</v>
      </c>
      <c r="D51" s="12">
        <f t="shared" si="2"/>
        <v>3</v>
      </c>
      <c r="E51" s="18">
        <f t="shared" si="2"/>
        <v>6</v>
      </c>
      <c r="F51" s="10">
        <f t="shared" si="2"/>
        <v>0</v>
      </c>
      <c r="G51" s="20">
        <f t="shared" si="1"/>
        <v>0</v>
      </c>
      <c r="H51" s="20">
        <v>2</v>
      </c>
      <c r="I51" s="12">
        <v>2</v>
      </c>
      <c r="J51" s="12"/>
      <c r="K51" s="18">
        <v>2</v>
      </c>
      <c r="L51" s="17"/>
      <c r="M51" s="11"/>
      <c r="N51" s="12"/>
      <c r="O51" s="18"/>
      <c r="P51" s="17"/>
      <c r="Q51" s="11"/>
      <c r="R51" s="12"/>
      <c r="S51" s="18">
        <v>1</v>
      </c>
      <c r="T51" s="17"/>
      <c r="U51" s="11">
        <v>1</v>
      </c>
      <c r="V51" s="12">
        <v>2</v>
      </c>
      <c r="W51" s="18">
        <v>2</v>
      </c>
      <c r="X51" s="10"/>
      <c r="Y51" s="11">
        <v>2</v>
      </c>
      <c r="Z51" s="12">
        <v>1</v>
      </c>
      <c r="AA51" s="18">
        <v>1</v>
      </c>
      <c r="AB51" s="17"/>
      <c r="AC51" s="11"/>
      <c r="AD51" s="12"/>
      <c r="AE51" s="18"/>
      <c r="AF51" s="17"/>
      <c r="AG51" s="11"/>
      <c r="AH51" s="12"/>
      <c r="AI51" s="18"/>
      <c r="AJ51" s="17"/>
      <c r="AK51" s="11"/>
      <c r="AL51" s="12"/>
      <c r="AM51" s="18"/>
      <c r="AN51" s="17"/>
      <c r="AO51" s="11"/>
      <c r="AP51" s="12"/>
      <c r="AQ51" s="18"/>
      <c r="AR51" s="17"/>
      <c r="AS51" s="11"/>
      <c r="AT51" s="12"/>
      <c r="AU51" s="18"/>
      <c r="AV51" s="17"/>
      <c r="AW51" s="11"/>
      <c r="AX51" s="12"/>
      <c r="AY51" s="18"/>
      <c r="AZ51" s="17"/>
      <c r="BA51" s="11"/>
      <c r="BB51" s="12"/>
      <c r="BC51" s="18"/>
      <c r="BD51" s="17"/>
    </row>
    <row r="52" spans="1:56" x14ac:dyDescent="0.25">
      <c r="A52" s="1" t="s">
        <v>50</v>
      </c>
      <c r="B52" s="1" t="s">
        <v>141</v>
      </c>
      <c r="C52" s="11">
        <f t="shared" si="2"/>
        <v>5</v>
      </c>
      <c r="D52" s="12">
        <f t="shared" si="2"/>
        <v>8</v>
      </c>
      <c r="E52" s="18">
        <f t="shared" si="2"/>
        <v>7</v>
      </c>
      <c r="F52" s="10">
        <f t="shared" si="2"/>
        <v>3</v>
      </c>
      <c r="G52" s="20">
        <f t="shared" si="1"/>
        <v>0</v>
      </c>
      <c r="H52" s="20">
        <v>0</v>
      </c>
      <c r="I52" s="11">
        <v>1</v>
      </c>
      <c r="J52" s="12">
        <v>1</v>
      </c>
      <c r="K52" s="18"/>
      <c r="L52" s="17"/>
      <c r="M52" s="24"/>
      <c r="N52" s="12"/>
      <c r="O52" s="18"/>
      <c r="P52" s="17"/>
      <c r="Q52" s="11"/>
      <c r="R52" s="12">
        <v>2</v>
      </c>
      <c r="S52" s="18">
        <v>4</v>
      </c>
      <c r="T52" s="17"/>
      <c r="U52" s="11">
        <v>2</v>
      </c>
      <c r="V52" s="12"/>
      <c r="W52" s="18">
        <v>1</v>
      </c>
      <c r="X52" s="10"/>
      <c r="Y52" s="11">
        <v>1</v>
      </c>
      <c r="Z52" s="12">
        <v>3</v>
      </c>
      <c r="AA52" s="18">
        <v>1</v>
      </c>
      <c r="AB52" s="17">
        <v>2</v>
      </c>
      <c r="AC52" s="11">
        <v>1</v>
      </c>
      <c r="AD52" s="12">
        <v>2</v>
      </c>
      <c r="AE52" s="18">
        <v>1</v>
      </c>
      <c r="AF52" s="17">
        <v>1</v>
      </c>
      <c r="AG52" s="11"/>
      <c r="AH52" s="12"/>
      <c r="AI52" s="18"/>
      <c r="AJ52" s="17"/>
      <c r="AK52" s="11"/>
      <c r="AL52" s="12"/>
      <c r="AM52" s="18"/>
      <c r="AN52" s="17"/>
      <c r="AO52" s="11"/>
      <c r="AP52" s="12"/>
      <c r="AQ52" s="18"/>
      <c r="AR52" s="17"/>
      <c r="AS52" s="11"/>
      <c r="AT52" s="12"/>
      <c r="AU52" s="18"/>
      <c r="AV52" s="17"/>
      <c r="AW52" s="11"/>
      <c r="AX52" s="12"/>
      <c r="AY52" s="18"/>
      <c r="AZ52" s="17"/>
      <c r="BA52" s="11"/>
      <c r="BB52" s="12"/>
      <c r="BC52" s="18"/>
      <c r="BD52" s="17"/>
    </row>
    <row r="53" spans="1:56" x14ac:dyDescent="0.25">
      <c r="A53" s="1" t="s">
        <v>51</v>
      </c>
      <c r="B53" s="1" t="s">
        <v>142</v>
      </c>
      <c r="C53" s="11">
        <f t="shared" si="2"/>
        <v>11</v>
      </c>
      <c r="D53" s="12">
        <f t="shared" si="2"/>
        <v>17</v>
      </c>
      <c r="E53" s="18">
        <f t="shared" si="2"/>
        <v>11</v>
      </c>
      <c r="F53" s="10">
        <f t="shared" si="2"/>
        <v>5</v>
      </c>
      <c r="G53" s="20">
        <f t="shared" si="1"/>
        <v>1</v>
      </c>
      <c r="H53" s="20">
        <v>0</v>
      </c>
      <c r="I53" s="11"/>
      <c r="J53" s="12">
        <v>1</v>
      </c>
      <c r="K53" s="18">
        <v>3</v>
      </c>
      <c r="L53" s="17">
        <v>1</v>
      </c>
      <c r="M53" s="11">
        <v>2</v>
      </c>
      <c r="N53" s="12">
        <v>2</v>
      </c>
      <c r="O53" s="18">
        <v>2</v>
      </c>
      <c r="P53" s="17"/>
      <c r="Q53" s="11">
        <v>2</v>
      </c>
      <c r="R53" s="12">
        <v>2</v>
      </c>
      <c r="S53" s="18"/>
      <c r="T53" s="17"/>
      <c r="U53" s="11">
        <v>3</v>
      </c>
      <c r="V53" s="12">
        <v>6</v>
      </c>
      <c r="W53" s="18">
        <v>4</v>
      </c>
      <c r="X53" s="10">
        <v>2</v>
      </c>
      <c r="Y53" s="11">
        <v>1</v>
      </c>
      <c r="Z53" s="12">
        <v>1</v>
      </c>
      <c r="AA53" s="18"/>
      <c r="AB53" s="17"/>
      <c r="AC53" s="11">
        <v>3</v>
      </c>
      <c r="AD53" s="12">
        <v>5</v>
      </c>
      <c r="AE53" s="18">
        <v>2</v>
      </c>
      <c r="AF53" s="17">
        <v>2</v>
      </c>
      <c r="AG53" s="11"/>
      <c r="AH53" s="12"/>
      <c r="AI53" s="18"/>
      <c r="AJ53" s="17"/>
      <c r="AK53" s="11"/>
      <c r="AL53" s="12"/>
      <c r="AM53" s="18"/>
      <c r="AN53" s="17"/>
      <c r="AO53" s="11"/>
      <c r="AP53" s="12"/>
      <c r="AQ53" s="18"/>
      <c r="AR53" s="17"/>
      <c r="AS53" s="11"/>
      <c r="AT53" s="12"/>
      <c r="AU53" s="18"/>
      <c r="AV53" s="17"/>
      <c r="AW53" s="11"/>
      <c r="AX53" s="12"/>
      <c r="AY53" s="18"/>
      <c r="AZ53" s="17"/>
      <c r="BA53" s="11"/>
      <c r="BB53" s="12"/>
      <c r="BC53" s="18"/>
      <c r="BD53" s="17"/>
    </row>
    <row r="54" spans="1:56" x14ac:dyDescent="0.25">
      <c r="A54" s="1" t="s">
        <v>52</v>
      </c>
      <c r="B54" s="1" t="s">
        <v>143</v>
      </c>
      <c r="C54" s="11">
        <f t="shared" si="2"/>
        <v>8</v>
      </c>
      <c r="D54" s="12">
        <f t="shared" si="2"/>
        <v>11</v>
      </c>
      <c r="E54" s="18">
        <f t="shared" si="2"/>
        <v>6</v>
      </c>
      <c r="F54" s="10">
        <f t="shared" si="2"/>
        <v>3</v>
      </c>
      <c r="G54" s="20">
        <f t="shared" si="1"/>
        <v>0</v>
      </c>
      <c r="H54" s="20">
        <v>0</v>
      </c>
      <c r="I54" s="11"/>
      <c r="J54" s="12"/>
      <c r="K54" s="18">
        <v>1</v>
      </c>
      <c r="L54" s="17"/>
      <c r="M54" s="11"/>
      <c r="N54" s="12"/>
      <c r="O54" s="18">
        <v>1</v>
      </c>
      <c r="P54" s="17"/>
      <c r="Q54" s="11"/>
      <c r="R54" s="12"/>
      <c r="S54" s="18">
        <v>2</v>
      </c>
      <c r="T54" s="17"/>
      <c r="U54" s="11">
        <v>1</v>
      </c>
      <c r="V54" s="12">
        <v>1</v>
      </c>
      <c r="W54" s="18">
        <v>1</v>
      </c>
      <c r="X54" s="10"/>
      <c r="Y54" s="11">
        <v>2</v>
      </c>
      <c r="Z54" s="12">
        <v>5</v>
      </c>
      <c r="AA54" s="18"/>
      <c r="AB54" s="17"/>
      <c r="AC54" s="11">
        <v>5</v>
      </c>
      <c r="AD54" s="12">
        <v>5</v>
      </c>
      <c r="AE54" s="18">
        <v>1</v>
      </c>
      <c r="AF54" s="17">
        <v>3</v>
      </c>
      <c r="AG54" s="11"/>
      <c r="AH54" s="12"/>
      <c r="AI54" s="18"/>
      <c r="AJ54" s="17"/>
      <c r="AK54" s="11"/>
      <c r="AL54" s="12"/>
      <c r="AM54" s="18"/>
      <c r="AN54" s="17"/>
      <c r="AO54" s="11"/>
      <c r="AP54" s="12"/>
      <c r="AQ54" s="18"/>
      <c r="AR54" s="17"/>
      <c r="AS54" s="11"/>
      <c r="AT54" s="12"/>
      <c r="AU54" s="18"/>
      <c r="AV54" s="17"/>
      <c r="AW54" s="11"/>
      <c r="AX54" s="12"/>
      <c r="AY54" s="18"/>
      <c r="AZ54" s="17"/>
      <c r="BA54" s="11"/>
      <c r="BB54" s="12"/>
      <c r="BC54" s="18"/>
      <c r="BD54" s="17"/>
    </row>
    <row r="55" spans="1:56" x14ac:dyDescent="0.25">
      <c r="A55" s="1" t="s">
        <v>53</v>
      </c>
      <c r="B55" s="1" t="s">
        <v>144</v>
      </c>
      <c r="C55" s="11">
        <f t="shared" si="2"/>
        <v>4</v>
      </c>
      <c r="D55" s="12">
        <f t="shared" si="2"/>
        <v>5</v>
      </c>
      <c r="E55" s="18">
        <f t="shared" si="2"/>
        <v>6</v>
      </c>
      <c r="F55" s="10">
        <f t="shared" si="2"/>
        <v>1</v>
      </c>
      <c r="G55" s="20">
        <f t="shared" si="1"/>
        <v>1</v>
      </c>
      <c r="H55" s="20">
        <v>1</v>
      </c>
      <c r="I55" s="11">
        <v>1</v>
      </c>
      <c r="J55" s="12"/>
      <c r="K55" s="18">
        <v>2</v>
      </c>
      <c r="L55" s="17"/>
      <c r="M55" s="11"/>
      <c r="N55" s="12"/>
      <c r="O55" s="18"/>
      <c r="P55" s="17"/>
      <c r="Q55" s="11"/>
      <c r="R55" s="12"/>
      <c r="S55" s="18"/>
      <c r="T55" s="17"/>
      <c r="U55" s="11">
        <v>1</v>
      </c>
      <c r="V55" s="12">
        <v>2</v>
      </c>
      <c r="W55" s="18">
        <v>1</v>
      </c>
      <c r="X55" s="10">
        <v>1</v>
      </c>
      <c r="Y55" s="11">
        <v>1</v>
      </c>
      <c r="Z55" s="12">
        <v>1</v>
      </c>
      <c r="AA55" s="18">
        <v>1</v>
      </c>
      <c r="AB55" s="17"/>
      <c r="AC55" s="11">
        <v>1</v>
      </c>
      <c r="AD55" s="12">
        <v>2</v>
      </c>
      <c r="AE55" s="18">
        <v>2</v>
      </c>
      <c r="AF55" s="17"/>
      <c r="AG55" s="11"/>
      <c r="AH55" s="12"/>
      <c r="AI55" s="18"/>
      <c r="AJ55" s="17"/>
      <c r="AK55" s="11"/>
      <c r="AL55" s="12"/>
      <c r="AM55" s="18"/>
      <c r="AN55" s="17"/>
      <c r="AO55" s="11"/>
      <c r="AP55" s="12"/>
      <c r="AQ55" s="18"/>
      <c r="AR55" s="17"/>
      <c r="AS55" s="11"/>
      <c r="AT55" s="12"/>
      <c r="AU55" s="18"/>
      <c r="AV55" s="17"/>
      <c r="AW55" s="11"/>
      <c r="AX55" s="12"/>
      <c r="AY55" s="18"/>
      <c r="AZ55" s="17"/>
      <c r="BA55" s="11"/>
      <c r="BB55" s="12"/>
      <c r="BC55" s="18"/>
      <c r="BD55" s="17"/>
    </row>
    <row r="56" spans="1:56" x14ac:dyDescent="0.25">
      <c r="A56" s="1" t="s">
        <v>54</v>
      </c>
      <c r="B56" s="1" t="s">
        <v>145</v>
      </c>
      <c r="C56" s="11">
        <f t="shared" si="2"/>
        <v>6</v>
      </c>
      <c r="D56" s="12">
        <f t="shared" si="2"/>
        <v>6</v>
      </c>
      <c r="E56" s="18">
        <f t="shared" si="2"/>
        <v>4</v>
      </c>
      <c r="F56" s="10">
        <f t="shared" si="2"/>
        <v>0</v>
      </c>
      <c r="G56" s="20">
        <f t="shared" si="1"/>
        <v>0</v>
      </c>
      <c r="H56" s="20">
        <v>0</v>
      </c>
      <c r="I56" s="11">
        <v>2</v>
      </c>
      <c r="J56" s="12">
        <v>2</v>
      </c>
      <c r="K56" s="18"/>
      <c r="L56" s="17"/>
      <c r="M56" s="11"/>
      <c r="N56" s="12"/>
      <c r="O56" s="18">
        <v>2</v>
      </c>
      <c r="P56" s="17"/>
      <c r="Q56" s="11"/>
      <c r="R56" s="12"/>
      <c r="S56" s="18">
        <v>2</v>
      </c>
      <c r="T56" s="17"/>
      <c r="U56" s="11"/>
      <c r="V56" s="12"/>
      <c r="W56" s="18"/>
      <c r="X56" s="10"/>
      <c r="Y56" s="11">
        <v>2</v>
      </c>
      <c r="Z56" s="12">
        <v>3</v>
      </c>
      <c r="AA56" s="18"/>
      <c r="AB56" s="17"/>
      <c r="AC56" s="11">
        <v>2</v>
      </c>
      <c r="AD56" s="12">
        <v>1</v>
      </c>
      <c r="AE56" s="18"/>
      <c r="AF56" s="17"/>
      <c r="AG56" s="11"/>
      <c r="AH56" s="12"/>
      <c r="AI56" s="18"/>
      <c r="AJ56" s="17"/>
      <c r="AK56" s="11"/>
      <c r="AL56" s="12"/>
      <c r="AM56" s="18"/>
      <c r="AN56" s="17"/>
      <c r="AO56" s="11"/>
      <c r="AP56" s="12"/>
      <c r="AQ56" s="18"/>
      <c r="AR56" s="17"/>
      <c r="AS56" s="11"/>
      <c r="AT56" s="12"/>
      <c r="AU56" s="18"/>
      <c r="AV56" s="17"/>
      <c r="AW56" s="11"/>
      <c r="AX56" s="12"/>
      <c r="AY56" s="18"/>
      <c r="AZ56" s="17"/>
      <c r="BA56" s="11"/>
      <c r="BB56" s="12"/>
      <c r="BC56" s="18"/>
      <c r="BD56" s="17"/>
    </row>
    <row r="57" spans="1:56" x14ac:dyDescent="0.25">
      <c r="A57" s="1" t="s">
        <v>55</v>
      </c>
      <c r="B57" s="1" t="s">
        <v>146</v>
      </c>
      <c r="C57" s="11">
        <f t="shared" si="2"/>
        <v>7</v>
      </c>
      <c r="D57" s="12">
        <f t="shared" si="2"/>
        <v>9</v>
      </c>
      <c r="E57" s="18">
        <f t="shared" si="2"/>
        <v>3</v>
      </c>
      <c r="F57" s="10">
        <f t="shared" si="2"/>
        <v>2</v>
      </c>
      <c r="G57" s="20">
        <f t="shared" si="1"/>
        <v>0</v>
      </c>
      <c r="H57" s="20">
        <v>0</v>
      </c>
      <c r="I57" s="11"/>
      <c r="J57" s="12"/>
      <c r="K57" s="18"/>
      <c r="L57" s="17"/>
      <c r="M57" s="11"/>
      <c r="N57" s="12"/>
      <c r="O57" s="18">
        <v>1</v>
      </c>
      <c r="P57" s="17"/>
      <c r="Q57" s="11">
        <v>2</v>
      </c>
      <c r="R57" s="12">
        <v>2</v>
      </c>
      <c r="S57" s="18">
        <v>1</v>
      </c>
      <c r="T57" s="17"/>
      <c r="U57" s="11">
        <v>1</v>
      </c>
      <c r="V57" s="12">
        <v>4</v>
      </c>
      <c r="W57" s="18"/>
      <c r="X57" s="10">
        <v>1</v>
      </c>
      <c r="Y57" s="11">
        <v>2</v>
      </c>
      <c r="Z57" s="12">
        <v>2</v>
      </c>
      <c r="AA57" s="18"/>
      <c r="AB57" s="17">
        <v>1</v>
      </c>
      <c r="AC57" s="11">
        <v>2</v>
      </c>
      <c r="AD57" s="12">
        <v>1</v>
      </c>
      <c r="AE57" s="18">
        <v>1</v>
      </c>
      <c r="AF57" s="17"/>
      <c r="AG57" s="11"/>
      <c r="AH57" s="12"/>
      <c r="AI57" s="18"/>
      <c r="AJ57" s="17"/>
      <c r="AK57" s="11"/>
      <c r="AL57" s="12"/>
      <c r="AM57" s="18"/>
      <c r="AN57" s="17"/>
      <c r="AO57" s="11"/>
      <c r="AP57" s="12"/>
      <c r="AQ57" s="18"/>
      <c r="AR57" s="17"/>
      <c r="AS57" s="11"/>
      <c r="AT57" s="12"/>
      <c r="AU57" s="18"/>
      <c r="AV57" s="33"/>
      <c r="AW57" s="11"/>
      <c r="AX57" s="12"/>
      <c r="AY57" s="18"/>
      <c r="AZ57" s="17"/>
      <c r="BA57" s="11"/>
      <c r="BB57" s="12"/>
      <c r="BC57" s="18"/>
      <c r="BD57" s="17"/>
    </row>
    <row r="58" spans="1:56" x14ac:dyDescent="0.25">
      <c r="A58" s="1" t="s">
        <v>56</v>
      </c>
      <c r="B58" s="1" t="s">
        <v>147</v>
      </c>
      <c r="C58" s="11">
        <f t="shared" si="2"/>
        <v>7</v>
      </c>
      <c r="D58" s="12">
        <f t="shared" si="2"/>
        <v>7</v>
      </c>
      <c r="E58" s="18">
        <f t="shared" si="2"/>
        <v>6</v>
      </c>
      <c r="F58" s="10">
        <f t="shared" si="2"/>
        <v>0</v>
      </c>
      <c r="G58" s="20">
        <f t="shared" si="1"/>
        <v>0</v>
      </c>
      <c r="H58" s="20">
        <v>0</v>
      </c>
      <c r="I58" s="11"/>
      <c r="J58" s="12"/>
      <c r="K58" s="18">
        <v>6</v>
      </c>
      <c r="L58" s="17"/>
      <c r="M58" s="11">
        <v>1</v>
      </c>
      <c r="N58" s="12">
        <v>1</v>
      </c>
      <c r="O58" s="18"/>
      <c r="P58" s="17"/>
      <c r="Q58" s="11">
        <v>1</v>
      </c>
      <c r="R58" s="12">
        <v>1</v>
      </c>
      <c r="S58" s="18"/>
      <c r="T58" s="17"/>
      <c r="U58" s="11"/>
      <c r="V58" s="12"/>
      <c r="W58" s="18"/>
      <c r="X58" s="10"/>
      <c r="Y58" s="11">
        <v>3</v>
      </c>
      <c r="Z58" s="12">
        <v>4</v>
      </c>
      <c r="AA58" s="18"/>
      <c r="AB58" s="17"/>
      <c r="AC58" s="11">
        <v>2</v>
      </c>
      <c r="AD58" s="12">
        <v>1</v>
      </c>
      <c r="AE58" s="18"/>
      <c r="AF58" s="17"/>
      <c r="AG58" s="11"/>
      <c r="AH58" s="12"/>
      <c r="AI58" s="18"/>
      <c r="AJ58" s="17"/>
      <c r="AK58" s="17"/>
      <c r="AL58" s="12"/>
      <c r="AM58" s="18"/>
      <c r="AN58" s="17"/>
      <c r="AO58" s="11"/>
      <c r="AP58" s="12"/>
      <c r="AQ58" s="18"/>
      <c r="AR58" s="17"/>
      <c r="AS58" s="11"/>
      <c r="AT58" s="12"/>
      <c r="AU58" s="18"/>
      <c r="AV58" s="17"/>
      <c r="AW58" s="11"/>
      <c r="AX58" s="12"/>
      <c r="AY58" s="18"/>
      <c r="AZ58" s="17"/>
      <c r="BA58" s="11"/>
      <c r="BB58" s="12"/>
      <c r="BC58" s="18"/>
      <c r="BD58" s="17"/>
    </row>
    <row r="59" spans="1:56" x14ac:dyDescent="0.25">
      <c r="A59" s="1" t="s">
        <v>57</v>
      </c>
      <c r="B59" s="1" t="s">
        <v>148</v>
      </c>
      <c r="C59" s="11">
        <f t="shared" si="2"/>
        <v>17</v>
      </c>
      <c r="D59" s="12">
        <f t="shared" si="2"/>
        <v>20</v>
      </c>
      <c r="E59" s="18">
        <f t="shared" si="2"/>
        <v>10</v>
      </c>
      <c r="F59" s="10">
        <f t="shared" si="2"/>
        <v>4</v>
      </c>
      <c r="G59" s="20">
        <f t="shared" si="1"/>
        <v>0</v>
      </c>
      <c r="H59" s="20">
        <v>1</v>
      </c>
      <c r="I59" s="11">
        <v>1</v>
      </c>
      <c r="J59" s="21">
        <v>1</v>
      </c>
      <c r="K59" s="18"/>
      <c r="L59" s="17"/>
      <c r="M59" s="11">
        <v>1</v>
      </c>
      <c r="N59" s="12">
        <v>1</v>
      </c>
      <c r="O59" s="18">
        <v>2</v>
      </c>
      <c r="P59" s="17">
        <v>1</v>
      </c>
      <c r="Q59" s="11">
        <v>2</v>
      </c>
      <c r="R59" s="12">
        <v>3</v>
      </c>
      <c r="S59" s="18">
        <v>2</v>
      </c>
      <c r="T59" s="17">
        <v>1</v>
      </c>
      <c r="U59" s="11">
        <v>4</v>
      </c>
      <c r="V59" s="12">
        <v>5</v>
      </c>
      <c r="W59" s="18">
        <v>1</v>
      </c>
      <c r="X59" s="10">
        <v>1</v>
      </c>
      <c r="Y59" s="11"/>
      <c r="Z59" s="12">
        <v>1</v>
      </c>
      <c r="AA59" s="18">
        <v>2</v>
      </c>
      <c r="AB59" s="17"/>
      <c r="AC59" s="11">
        <v>9</v>
      </c>
      <c r="AD59" s="12">
        <v>9</v>
      </c>
      <c r="AE59" s="18">
        <v>3</v>
      </c>
      <c r="AF59" s="17">
        <v>1</v>
      </c>
      <c r="AG59" s="11"/>
      <c r="AH59" s="12"/>
      <c r="AI59" s="18"/>
      <c r="AJ59" s="17"/>
      <c r="AK59" s="11"/>
      <c r="AL59" s="12"/>
      <c r="AM59" s="18"/>
      <c r="AN59" s="17"/>
      <c r="AO59" s="11"/>
      <c r="AP59" s="12"/>
      <c r="AQ59" s="18"/>
      <c r="AR59" s="17"/>
      <c r="AS59" s="11"/>
      <c r="AT59" s="12"/>
      <c r="AU59" s="18"/>
      <c r="AV59" s="17"/>
      <c r="AW59" s="11"/>
      <c r="AX59" s="12"/>
      <c r="AY59" s="18"/>
      <c r="AZ59" s="17"/>
      <c r="BA59" s="11"/>
      <c r="BB59" s="12"/>
      <c r="BC59" s="18"/>
      <c r="BD59" s="17"/>
    </row>
    <row r="60" spans="1:56" x14ac:dyDescent="0.25">
      <c r="A60" s="1" t="s">
        <v>58</v>
      </c>
      <c r="B60" s="1" t="s">
        <v>149</v>
      </c>
      <c r="C60" s="11">
        <f t="shared" si="2"/>
        <v>6</v>
      </c>
      <c r="D60" s="12">
        <f t="shared" si="2"/>
        <v>6</v>
      </c>
      <c r="E60" s="18">
        <f t="shared" si="2"/>
        <v>2</v>
      </c>
      <c r="F60" s="10">
        <f t="shared" si="2"/>
        <v>0</v>
      </c>
      <c r="G60" s="20">
        <f t="shared" si="1"/>
        <v>0</v>
      </c>
      <c r="H60" s="20">
        <v>0</v>
      </c>
      <c r="I60" s="11">
        <v>1</v>
      </c>
      <c r="J60" s="12">
        <v>1</v>
      </c>
      <c r="K60" s="18"/>
      <c r="L60" s="17"/>
      <c r="M60" s="11"/>
      <c r="N60" s="12"/>
      <c r="O60" s="18"/>
      <c r="P60" s="17"/>
      <c r="Q60" s="11">
        <v>1</v>
      </c>
      <c r="R60" s="12">
        <v>1</v>
      </c>
      <c r="S60" s="18"/>
      <c r="T60" s="17"/>
      <c r="U60" s="11">
        <v>1</v>
      </c>
      <c r="V60" s="12">
        <v>2</v>
      </c>
      <c r="W60" s="18"/>
      <c r="X60" s="10"/>
      <c r="Y60" s="11">
        <v>2</v>
      </c>
      <c r="Z60" s="12">
        <v>1</v>
      </c>
      <c r="AA60" s="18">
        <v>2</v>
      </c>
      <c r="AB60" s="17"/>
      <c r="AC60" s="11">
        <v>1</v>
      </c>
      <c r="AD60" s="12">
        <v>1</v>
      </c>
      <c r="AE60" s="18"/>
      <c r="AF60" s="17"/>
      <c r="AG60" s="11"/>
      <c r="AH60" s="12"/>
      <c r="AI60" s="18"/>
      <c r="AJ60" s="17"/>
      <c r="AK60" s="11"/>
      <c r="AL60" s="12"/>
      <c r="AM60" s="18"/>
      <c r="AN60" s="17"/>
      <c r="AO60" s="11"/>
      <c r="AP60" s="12"/>
      <c r="AQ60" s="18"/>
      <c r="AR60" s="17"/>
      <c r="AS60" s="11"/>
      <c r="AT60" s="12"/>
      <c r="AU60" s="18"/>
      <c r="AV60" s="17"/>
      <c r="AW60" s="11"/>
      <c r="AX60" s="12"/>
      <c r="AY60" s="18"/>
      <c r="AZ60" s="17"/>
      <c r="BA60" s="11"/>
      <c r="BB60" s="12"/>
      <c r="BC60" s="18"/>
      <c r="BD60" s="17"/>
    </row>
    <row r="61" spans="1:56" x14ac:dyDescent="0.25">
      <c r="A61" s="1" t="s">
        <v>59</v>
      </c>
      <c r="B61" s="1" t="s">
        <v>150</v>
      </c>
      <c r="C61" s="11">
        <f t="shared" si="2"/>
        <v>13</v>
      </c>
      <c r="D61" s="12">
        <f t="shared" si="2"/>
        <v>13</v>
      </c>
      <c r="E61" s="18">
        <f t="shared" si="2"/>
        <v>6</v>
      </c>
      <c r="F61" s="10">
        <f t="shared" si="2"/>
        <v>0</v>
      </c>
      <c r="G61" s="20">
        <f t="shared" si="1"/>
        <v>2</v>
      </c>
      <c r="H61" s="20">
        <v>2</v>
      </c>
      <c r="I61" s="11">
        <v>1</v>
      </c>
      <c r="J61" s="21">
        <v>1</v>
      </c>
      <c r="K61" s="18">
        <v>1</v>
      </c>
      <c r="L61" s="17"/>
      <c r="M61" s="11">
        <v>2</v>
      </c>
      <c r="N61" s="12">
        <v>1</v>
      </c>
      <c r="O61" s="18"/>
      <c r="P61" s="17"/>
      <c r="Q61" s="11">
        <v>4</v>
      </c>
      <c r="R61" s="12">
        <v>4</v>
      </c>
      <c r="S61" s="18">
        <v>2</v>
      </c>
      <c r="T61" s="17"/>
      <c r="U61" s="11">
        <v>3</v>
      </c>
      <c r="V61" s="12">
        <v>2</v>
      </c>
      <c r="W61" s="18"/>
      <c r="X61" s="10"/>
      <c r="Y61" s="11">
        <v>2</v>
      </c>
      <c r="Z61" s="12">
        <v>2</v>
      </c>
      <c r="AA61" s="18">
        <v>1</v>
      </c>
      <c r="AB61" s="17"/>
      <c r="AC61" s="11">
        <v>1</v>
      </c>
      <c r="AD61" s="12">
        <v>3</v>
      </c>
      <c r="AE61" s="18">
        <v>2</v>
      </c>
      <c r="AF61" s="17"/>
      <c r="AG61" s="11"/>
      <c r="AH61" s="12"/>
      <c r="AI61" s="18"/>
      <c r="AJ61" s="17"/>
      <c r="AK61" s="11"/>
      <c r="AL61" s="12"/>
      <c r="AM61" s="18"/>
      <c r="AN61" s="17"/>
      <c r="AO61" s="11"/>
      <c r="AP61" s="12"/>
      <c r="AQ61" s="18"/>
      <c r="AR61" s="17"/>
      <c r="AS61" s="11"/>
      <c r="AT61" s="12"/>
      <c r="AU61" s="18"/>
      <c r="AV61" s="17"/>
      <c r="AW61" s="11"/>
      <c r="AX61" s="12"/>
      <c r="AY61" s="18"/>
      <c r="AZ61" s="17"/>
      <c r="BA61" s="11"/>
      <c r="BB61" s="12"/>
      <c r="BC61" s="18"/>
      <c r="BD61" s="17"/>
    </row>
    <row r="62" spans="1:56" x14ac:dyDescent="0.25">
      <c r="A62" s="1" t="s">
        <v>60</v>
      </c>
      <c r="B62" s="1" t="s">
        <v>151</v>
      </c>
      <c r="C62" s="11">
        <f t="shared" si="2"/>
        <v>32</v>
      </c>
      <c r="D62" s="12">
        <f t="shared" si="2"/>
        <v>33</v>
      </c>
      <c r="E62" s="18">
        <f t="shared" si="2"/>
        <v>13</v>
      </c>
      <c r="F62" s="10">
        <f t="shared" si="2"/>
        <v>2</v>
      </c>
      <c r="G62" s="20">
        <f t="shared" si="1"/>
        <v>6</v>
      </c>
      <c r="H62" s="20">
        <v>7</v>
      </c>
      <c r="I62" s="11">
        <v>9</v>
      </c>
      <c r="J62" s="21">
        <v>7</v>
      </c>
      <c r="K62" s="18">
        <v>1</v>
      </c>
      <c r="L62" s="17"/>
      <c r="M62" s="11">
        <v>1</v>
      </c>
      <c r="N62" s="12"/>
      <c r="O62" s="18">
        <v>1</v>
      </c>
      <c r="P62" s="17"/>
      <c r="Q62" s="11">
        <v>3</v>
      </c>
      <c r="R62" s="12">
        <v>4</v>
      </c>
      <c r="S62" s="18">
        <v>4</v>
      </c>
      <c r="T62" s="17"/>
      <c r="U62" s="11">
        <v>9</v>
      </c>
      <c r="V62" s="12">
        <v>12</v>
      </c>
      <c r="W62" s="18">
        <v>3</v>
      </c>
      <c r="X62" s="10">
        <v>1</v>
      </c>
      <c r="Y62" s="11">
        <v>8</v>
      </c>
      <c r="Z62" s="12">
        <v>8</v>
      </c>
      <c r="AA62" s="18">
        <v>1</v>
      </c>
      <c r="AB62" s="17"/>
      <c r="AC62" s="11">
        <v>2</v>
      </c>
      <c r="AD62" s="12">
        <v>2</v>
      </c>
      <c r="AE62" s="18">
        <v>3</v>
      </c>
      <c r="AF62" s="17">
        <v>1</v>
      </c>
      <c r="AG62" s="11"/>
      <c r="AH62" s="12"/>
      <c r="AI62" s="18"/>
      <c r="AJ62" s="17"/>
      <c r="AK62" s="11"/>
      <c r="AL62" s="12"/>
      <c r="AM62" s="18"/>
      <c r="AN62" s="17"/>
      <c r="AO62" s="33"/>
      <c r="AP62" s="12"/>
      <c r="AQ62" s="18"/>
      <c r="AR62" s="17"/>
      <c r="AS62" s="11"/>
      <c r="AT62" s="12"/>
      <c r="AU62" s="18"/>
      <c r="AV62" s="17"/>
      <c r="AW62" s="11"/>
      <c r="AX62" s="12"/>
      <c r="AY62" s="18"/>
      <c r="AZ62" s="17"/>
      <c r="BA62" s="11"/>
      <c r="BB62" s="12"/>
      <c r="BC62" s="18"/>
      <c r="BD62" s="17"/>
    </row>
    <row r="63" spans="1:56" x14ac:dyDescent="0.25">
      <c r="A63" s="1" t="s">
        <v>61</v>
      </c>
      <c r="B63" s="1" t="s">
        <v>152</v>
      </c>
      <c r="C63" s="11">
        <f t="shared" si="2"/>
        <v>23</v>
      </c>
      <c r="D63" s="12">
        <f t="shared" si="2"/>
        <v>22</v>
      </c>
      <c r="E63" s="18">
        <f t="shared" si="2"/>
        <v>7</v>
      </c>
      <c r="F63" s="10">
        <f t="shared" si="2"/>
        <v>1</v>
      </c>
      <c r="G63" s="20">
        <f t="shared" si="1"/>
        <v>1</v>
      </c>
      <c r="H63" s="20">
        <v>3</v>
      </c>
      <c r="I63" s="11">
        <v>3</v>
      </c>
      <c r="J63" s="12">
        <v>1</v>
      </c>
      <c r="K63" s="18">
        <v>1</v>
      </c>
      <c r="L63" s="17">
        <v>1</v>
      </c>
      <c r="M63" s="11">
        <v>4</v>
      </c>
      <c r="N63" s="12">
        <v>4</v>
      </c>
      <c r="O63" s="18"/>
      <c r="P63" s="17"/>
      <c r="Q63" s="11">
        <v>5</v>
      </c>
      <c r="R63" s="12">
        <v>5</v>
      </c>
      <c r="S63" s="18">
        <v>1</v>
      </c>
      <c r="T63" s="17"/>
      <c r="U63" s="11">
        <v>2</v>
      </c>
      <c r="V63" s="12">
        <v>2</v>
      </c>
      <c r="W63" s="18">
        <v>5</v>
      </c>
      <c r="X63" s="10"/>
      <c r="Y63" s="11">
        <v>2</v>
      </c>
      <c r="Z63" s="12">
        <v>5</v>
      </c>
      <c r="AA63" s="18"/>
      <c r="AB63" s="17"/>
      <c r="AC63" s="11">
        <v>7</v>
      </c>
      <c r="AD63" s="12">
        <v>5</v>
      </c>
      <c r="AE63" s="18"/>
      <c r="AF63" s="17"/>
      <c r="AG63" s="11"/>
      <c r="AH63" s="12"/>
      <c r="AI63" s="18"/>
      <c r="AJ63" s="17"/>
      <c r="AK63" s="11"/>
      <c r="AL63" s="12"/>
      <c r="AM63" s="18"/>
      <c r="AN63" s="17"/>
      <c r="AO63" s="11"/>
      <c r="AP63" s="12"/>
      <c r="AQ63" s="18"/>
      <c r="AR63" s="17"/>
      <c r="AS63" s="11"/>
      <c r="AT63" s="12"/>
      <c r="AU63" s="18"/>
      <c r="AV63" s="17"/>
      <c r="AW63" s="11"/>
      <c r="AX63" s="12"/>
      <c r="AY63" s="18"/>
      <c r="AZ63" s="17"/>
      <c r="BA63" s="11"/>
      <c r="BB63" s="12"/>
      <c r="BC63" s="18"/>
      <c r="BD63" s="17"/>
    </row>
    <row r="64" spans="1:56" x14ac:dyDescent="0.25">
      <c r="A64" s="1" t="s">
        <v>62</v>
      </c>
      <c r="B64" s="1" t="s">
        <v>153</v>
      </c>
      <c r="C64" s="11">
        <f t="shared" si="2"/>
        <v>1</v>
      </c>
      <c r="D64" s="12">
        <f t="shared" si="2"/>
        <v>4</v>
      </c>
      <c r="E64" s="18">
        <f t="shared" si="2"/>
        <v>2</v>
      </c>
      <c r="F64" s="10">
        <f t="shared" si="2"/>
        <v>3</v>
      </c>
      <c r="G64" s="20">
        <f t="shared" si="1"/>
        <v>0</v>
      </c>
      <c r="H64" s="20">
        <v>0</v>
      </c>
      <c r="I64" s="11"/>
      <c r="J64" s="12">
        <v>1</v>
      </c>
      <c r="K64" s="18"/>
      <c r="L64" s="17">
        <v>1</v>
      </c>
      <c r="M64" s="11"/>
      <c r="N64" s="12"/>
      <c r="O64" s="18">
        <v>1</v>
      </c>
      <c r="P64" s="17"/>
      <c r="Q64" s="11"/>
      <c r="R64" s="12"/>
      <c r="S64" s="18"/>
      <c r="T64" s="17"/>
      <c r="U64" s="11">
        <v>1</v>
      </c>
      <c r="V64" s="12">
        <v>1</v>
      </c>
      <c r="W64" s="18"/>
      <c r="X64" s="10"/>
      <c r="Y64" s="11"/>
      <c r="Z64" s="12">
        <v>2</v>
      </c>
      <c r="AA64" s="18"/>
      <c r="AB64" s="17">
        <v>2</v>
      </c>
      <c r="AC64" s="11"/>
      <c r="AD64" s="12"/>
      <c r="AE64" s="18">
        <v>1</v>
      </c>
      <c r="AF64" s="17"/>
      <c r="AG64" s="11"/>
      <c r="AH64" s="12"/>
      <c r="AI64" s="18"/>
      <c r="AJ64" s="17"/>
      <c r="AK64" s="11"/>
      <c r="AL64" s="12"/>
      <c r="AM64" s="18"/>
      <c r="AN64" s="17"/>
      <c r="AO64" s="11"/>
      <c r="AP64" s="12"/>
      <c r="AQ64" s="18"/>
      <c r="AR64" s="17"/>
      <c r="AS64" s="11"/>
      <c r="AT64" s="12"/>
      <c r="AU64" s="18"/>
      <c r="AV64" s="17"/>
      <c r="AW64" s="11"/>
      <c r="AX64" s="12"/>
      <c r="AY64" s="18"/>
      <c r="AZ64" s="17"/>
      <c r="BA64" s="11"/>
      <c r="BB64" s="12"/>
      <c r="BC64" s="18"/>
      <c r="BD64" s="17"/>
    </row>
    <row r="65" spans="1:56" x14ac:dyDescent="0.25">
      <c r="A65" s="1" t="s">
        <v>63</v>
      </c>
      <c r="B65" s="1" t="s">
        <v>154</v>
      </c>
      <c r="C65" s="11">
        <f t="shared" si="2"/>
        <v>3</v>
      </c>
      <c r="D65" s="12">
        <f t="shared" si="2"/>
        <v>3</v>
      </c>
      <c r="E65" s="18">
        <f t="shared" si="2"/>
        <v>3</v>
      </c>
      <c r="F65" s="10">
        <f t="shared" si="2"/>
        <v>1</v>
      </c>
      <c r="G65" s="20">
        <f t="shared" si="1"/>
        <v>0</v>
      </c>
      <c r="H65" s="20">
        <v>1</v>
      </c>
      <c r="I65" s="11"/>
      <c r="J65" s="12"/>
      <c r="K65" s="18">
        <v>1</v>
      </c>
      <c r="L65" s="17">
        <v>1</v>
      </c>
      <c r="M65" s="11"/>
      <c r="N65" s="12"/>
      <c r="O65" s="18"/>
      <c r="P65" s="17"/>
      <c r="Q65" s="24"/>
      <c r="R65" s="12"/>
      <c r="S65" s="18"/>
      <c r="T65" s="17"/>
      <c r="U65" s="11">
        <v>1</v>
      </c>
      <c r="V65" s="12">
        <v>1</v>
      </c>
      <c r="W65" s="18"/>
      <c r="X65" s="10"/>
      <c r="Y65" s="11">
        <v>1</v>
      </c>
      <c r="Z65" s="12">
        <v>1</v>
      </c>
      <c r="AA65" s="18">
        <v>2</v>
      </c>
      <c r="AB65" s="17"/>
      <c r="AC65" s="11">
        <v>1</v>
      </c>
      <c r="AD65" s="12">
        <v>1</v>
      </c>
      <c r="AE65" s="18"/>
      <c r="AF65" s="17"/>
      <c r="AG65" s="11"/>
      <c r="AH65" s="12"/>
      <c r="AI65" s="18"/>
      <c r="AJ65" s="17"/>
      <c r="AK65" s="11"/>
      <c r="AL65" s="12"/>
      <c r="AM65" s="18"/>
      <c r="AN65" s="17"/>
      <c r="AO65" s="11"/>
      <c r="AP65" s="12"/>
      <c r="AQ65" s="18"/>
      <c r="AR65" s="17"/>
      <c r="AS65" s="11"/>
      <c r="AT65" s="12"/>
      <c r="AU65" s="18"/>
      <c r="AV65" s="17"/>
      <c r="AW65" s="11"/>
      <c r="AX65" s="12"/>
      <c r="AY65" s="18"/>
      <c r="AZ65" s="17"/>
      <c r="BA65" s="11"/>
      <c r="BB65" s="12"/>
      <c r="BC65" s="18"/>
      <c r="BD65" s="17"/>
    </row>
    <row r="66" spans="1:56" x14ac:dyDescent="0.25">
      <c r="A66" s="1" t="s">
        <v>64</v>
      </c>
      <c r="B66" s="1" t="s">
        <v>155</v>
      </c>
      <c r="C66" s="11">
        <f t="shared" si="2"/>
        <v>9</v>
      </c>
      <c r="D66" s="12">
        <f t="shared" si="2"/>
        <v>14</v>
      </c>
      <c r="E66" s="18">
        <f t="shared" si="2"/>
        <v>10</v>
      </c>
      <c r="F66" s="10">
        <f t="shared" si="2"/>
        <v>5</v>
      </c>
      <c r="G66" s="20">
        <f t="shared" si="1"/>
        <v>0</v>
      </c>
      <c r="H66" s="20">
        <v>0</v>
      </c>
      <c r="I66" s="11">
        <v>1</v>
      </c>
      <c r="J66" s="12">
        <v>4</v>
      </c>
      <c r="K66" s="18">
        <v>2</v>
      </c>
      <c r="L66" s="17">
        <v>3</v>
      </c>
      <c r="M66" s="11"/>
      <c r="N66" s="12"/>
      <c r="O66" s="18">
        <v>3</v>
      </c>
      <c r="P66" s="17"/>
      <c r="Q66" s="11"/>
      <c r="R66" s="12">
        <v>1</v>
      </c>
      <c r="S66" s="18"/>
      <c r="T66" s="17"/>
      <c r="U66" s="11">
        <v>2</v>
      </c>
      <c r="V66" s="12">
        <v>1</v>
      </c>
      <c r="W66" s="18">
        <v>3</v>
      </c>
      <c r="X66" s="10"/>
      <c r="Y66" s="11">
        <v>5</v>
      </c>
      <c r="Z66" s="12">
        <v>7</v>
      </c>
      <c r="AA66" s="18"/>
      <c r="AB66" s="17">
        <v>2</v>
      </c>
      <c r="AC66" s="11">
        <v>1</v>
      </c>
      <c r="AD66" s="12">
        <v>1</v>
      </c>
      <c r="AE66" s="18">
        <v>2</v>
      </c>
      <c r="AF66" s="17"/>
      <c r="AG66" s="11"/>
      <c r="AH66" s="12"/>
      <c r="AI66" s="18"/>
      <c r="AJ66" s="17"/>
      <c r="AK66" s="11"/>
      <c r="AL66" s="12"/>
      <c r="AM66" s="18"/>
      <c r="AN66" s="17"/>
      <c r="AO66" s="17"/>
      <c r="AP66" s="12"/>
      <c r="AQ66" s="18"/>
      <c r="AR66" s="17"/>
      <c r="AS66" s="11"/>
      <c r="AT66" s="12"/>
      <c r="AU66" s="18"/>
      <c r="AV66" s="17"/>
      <c r="AW66" s="11"/>
      <c r="AX66" s="12"/>
      <c r="AY66" s="18"/>
      <c r="AZ66" s="17"/>
      <c r="BA66" s="11"/>
      <c r="BB66" s="12"/>
      <c r="BC66" s="18"/>
      <c r="BD66" s="17"/>
    </row>
    <row r="67" spans="1:56" x14ac:dyDescent="0.25">
      <c r="A67" s="1" t="s">
        <v>65</v>
      </c>
      <c r="B67" s="1" t="s">
        <v>156</v>
      </c>
      <c r="C67" s="11">
        <f t="shared" si="2"/>
        <v>12</v>
      </c>
      <c r="D67" s="12">
        <f t="shared" si="2"/>
        <v>16</v>
      </c>
      <c r="E67" s="18">
        <f t="shared" si="2"/>
        <v>6</v>
      </c>
      <c r="F67" s="10">
        <f t="shared" si="2"/>
        <v>3</v>
      </c>
      <c r="G67" s="20">
        <f t="shared" si="1"/>
        <v>1</v>
      </c>
      <c r="H67" s="20">
        <v>0</v>
      </c>
      <c r="I67" s="11">
        <v>1</v>
      </c>
      <c r="J67" s="12">
        <v>1</v>
      </c>
      <c r="K67" s="18"/>
      <c r="L67" s="17"/>
      <c r="M67" s="11">
        <v>1</v>
      </c>
      <c r="N67" s="12"/>
      <c r="O67" s="18">
        <v>1</v>
      </c>
      <c r="P67" s="17"/>
      <c r="Q67" s="11"/>
      <c r="R67" s="12">
        <v>1</v>
      </c>
      <c r="S67" s="18">
        <v>3</v>
      </c>
      <c r="T67" s="17"/>
      <c r="U67" s="11">
        <v>5</v>
      </c>
      <c r="V67" s="12">
        <v>11</v>
      </c>
      <c r="W67" s="18">
        <v>1</v>
      </c>
      <c r="X67" s="10">
        <v>2</v>
      </c>
      <c r="Y67" s="11">
        <v>4</v>
      </c>
      <c r="Z67" s="12">
        <v>2</v>
      </c>
      <c r="AA67" s="18"/>
      <c r="AB67" s="17">
        <v>1</v>
      </c>
      <c r="AC67" s="17">
        <v>1</v>
      </c>
      <c r="AD67" s="12">
        <v>1</v>
      </c>
      <c r="AE67" s="18">
        <v>1</v>
      </c>
      <c r="AF67" s="17"/>
      <c r="AG67" s="11"/>
      <c r="AH67" s="12"/>
      <c r="AI67" s="18"/>
      <c r="AJ67" s="17"/>
      <c r="AK67" s="11"/>
      <c r="AL67" s="12"/>
      <c r="AM67" s="18"/>
      <c r="AN67" s="17"/>
      <c r="AO67" s="11"/>
      <c r="AP67" s="12"/>
      <c r="AQ67" s="18"/>
      <c r="AR67" s="17"/>
      <c r="AS67" s="11"/>
      <c r="AT67" s="12"/>
      <c r="AU67" s="18"/>
      <c r="AV67" s="17"/>
      <c r="AW67" s="11"/>
      <c r="AX67" s="12"/>
      <c r="AY67" s="18"/>
      <c r="AZ67" s="17"/>
      <c r="BA67" s="11"/>
      <c r="BB67" s="12"/>
      <c r="BC67" s="18"/>
      <c r="BD67" s="17"/>
    </row>
    <row r="68" spans="1:56" x14ac:dyDescent="0.25">
      <c r="A68" s="1" t="s">
        <v>66</v>
      </c>
      <c r="B68" s="1" t="s">
        <v>157</v>
      </c>
      <c r="C68" s="11">
        <f t="shared" si="2"/>
        <v>2</v>
      </c>
      <c r="D68" s="12">
        <f t="shared" si="2"/>
        <v>3</v>
      </c>
      <c r="E68" s="18">
        <f t="shared" si="2"/>
        <v>0</v>
      </c>
      <c r="F68" s="10">
        <f t="shared" si="2"/>
        <v>1</v>
      </c>
      <c r="G68" s="20">
        <f t="shared" si="1"/>
        <v>0</v>
      </c>
      <c r="H68" s="20">
        <v>0</v>
      </c>
      <c r="I68" s="11"/>
      <c r="J68" s="12"/>
      <c r="K68" s="18"/>
      <c r="L68" s="17"/>
      <c r="M68" s="11"/>
      <c r="N68" s="12"/>
      <c r="O68" s="18"/>
      <c r="P68" s="17"/>
      <c r="Q68" s="11"/>
      <c r="R68" s="12"/>
      <c r="S68" s="18"/>
      <c r="T68" s="17"/>
      <c r="U68" s="11">
        <v>1</v>
      </c>
      <c r="V68" s="12">
        <v>2</v>
      </c>
      <c r="W68" s="18"/>
      <c r="X68" s="10">
        <v>1</v>
      </c>
      <c r="Y68" s="11">
        <v>1</v>
      </c>
      <c r="Z68" s="12">
        <v>1</v>
      </c>
      <c r="AA68" s="18"/>
      <c r="AB68" s="17"/>
      <c r="AC68" s="11"/>
      <c r="AD68" s="12"/>
      <c r="AE68" s="18"/>
      <c r="AF68" s="17"/>
      <c r="AG68" s="11"/>
      <c r="AH68" s="12"/>
      <c r="AI68" s="18"/>
      <c r="AJ68" s="17"/>
      <c r="AK68" s="11"/>
      <c r="AL68" s="12"/>
      <c r="AM68" s="18"/>
      <c r="AN68" s="17"/>
      <c r="AO68" s="11"/>
      <c r="AP68" s="12"/>
      <c r="AQ68" s="18"/>
      <c r="AR68" s="17"/>
      <c r="AS68" s="11"/>
      <c r="AT68" s="12"/>
      <c r="AU68" s="18"/>
      <c r="AV68" s="17"/>
      <c r="AW68" s="11"/>
      <c r="AX68" s="12"/>
      <c r="AY68" s="18"/>
      <c r="AZ68" s="17"/>
      <c r="BA68" s="11"/>
      <c r="BB68" s="12"/>
      <c r="BC68" s="18"/>
      <c r="BD68" s="17"/>
    </row>
    <row r="69" spans="1:56" x14ac:dyDescent="0.25">
      <c r="A69" s="1" t="s">
        <v>67</v>
      </c>
      <c r="B69" s="1" t="s">
        <v>158</v>
      </c>
      <c r="C69" s="11">
        <f t="shared" ref="C69:F96" si="3">SUM(I69,M69,Q69,U69,Y69,AC69,AG69,AK69,AO69,AS69,AW69,BA69)</f>
        <v>1</v>
      </c>
      <c r="D69" s="12">
        <f t="shared" si="3"/>
        <v>1</v>
      </c>
      <c r="E69" s="18">
        <f t="shared" si="3"/>
        <v>5</v>
      </c>
      <c r="F69" s="10">
        <f t="shared" si="3"/>
        <v>1</v>
      </c>
      <c r="G69" s="20">
        <f t="shared" si="1"/>
        <v>0</v>
      </c>
      <c r="H69" s="20">
        <v>1</v>
      </c>
      <c r="I69" s="11"/>
      <c r="J69" s="17"/>
      <c r="K69" s="18"/>
      <c r="L69" s="17">
        <v>1</v>
      </c>
      <c r="M69" s="11"/>
      <c r="N69" s="12"/>
      <c r="O69" s="18">
        <v>3</v>
      </c>
      <c r="P69" s="17"/>
      <c r="Q69" s="11"/>
      <c r="R69" s="12"/>
      <c r="S69" s="18">
        <v>1</v>
      </c>
      <c r="T69" s="17"/>
      <c r="U69" s="11"/>
      <c r="V69" s="12"/>
      <c r="W69" s="18"/>
      <c r="X69" s="10"/>
      <c r="Y69" s="11">
        <v>1</v>
      </c>
      <c r="Z69" s="12">
        <v>1</v>
      </c>
      <c r="AA69" s="18"/>
      <c r="AB69" s="17"/>
      <c r="AC69" s="11"/>
      <c r="AD69" s="12"/>
      <c r="AE69" s="18">
        <v>1</v>
      </c>
      <c r="AF69" s="17"/>
      <c r="AG69" s="11"/>
      <c r="AH69" s="12"/>
      <c r="AI69" s="18"/>
      <c r="AJ69" s="17"/>
      <c r="AK69" s="11"/>
      <c r="AL69" s="12"/>
      <c r="AM69" s="18"/>
      <c r="AN69" s="17"/>
      <c r="AO69" s="11"/>
      <c r="AP69" s="12"/>
      <c r="AQ69" s="18"/>
      <c r="AR69" s="17"/>
      <c r="AS69" s="11"/>
      <c r="AT69" s="12"/>
      <c r="AU69" s="18"/>
      <c r="AV69" s="33"/>
      <c r="AW69" s="11"/>
      <c r="AX69" s="12"/>
      <c r="AY69" s="18"/>
      <c r="AZ69" s="17"/>
      <c r="BA69" s="11"/>
      <c r="BB69" s="12"/>
      <c r="BC69" s="18"/>
      <c r="BD69" s="17"/>
    </row>
    <row r="70" spans="1:56" x14ac:dyDescent="0.25">
      <c r="A70" s="1" t="s">
        <v>68</v>
      </c>
      <c r="B70" s="1" t="s">
        <v>159</v>
      </c>
      <c r="C70" s="11">
        <f t="shared" si="3"/>
        <v>0</v>
      </c>
      <c r="D70" s="12">
        <f t="shared" si="3"/>
        <v>0</v>
      </c>
      <c r="E70" s="18">
        <f t="shared" si="3"/>
        <v>0</v>
      </c>
      <c r="F70" s="10">
        <f t="shared" si="3"/>
        <v>0</v>
      </c>
      <c r="G70" s="20">
        <f t="shared" ref="G70:G96" si="4">D70-C70-F70+H70</f>
        <v>0</v>
      </c>
      <c r="H70" s="20">
        <v>0</v>
      </c>
      <c r="I70" s="11"/>
      <c r="J70" s="12"/>
      <c r="K70" s="18"/>
      <c r="L70" s="17"/>
      <c r="M70" s="11"/>
      <c r="N70" s="12"/>
      <c r="O70" s="18"/>
      <c r="P70" s="17"/>
      <c r="Q70" s="11"/>
      <c r="R70" s="12"/>
      <c r="S70" s="18"/>
      <c r="T70" s="17"/>
      <c r="U70" s="11"/>
      <c r="V70" s="12"/>
      <c r="W70" s="18"/>
      <c r="X70" s="10"/>
      <c r="Y70" s="11"/>
      <c r="Z70" s="12"/>
      <c r="AA70" s="18"/>
      <c r="AB70" s="17"/>
      <c r="AC70" s="11"/>
      <c r="AD70" s="12"/>
      <c r="AE70" s="18"/>
      <c r="AF70" s="17"/>
      <c r="AG70" s="11"/>
      <c r="AH70" s="12"/>
      <c r="AI70" s="18"/>
      <c r="AJ70" s="17"/>
      <c r="AK70" s="11"/>
      <c r="AL70" s="12"/>
      <c r="AM70" s="18"/>
      <c r="AN70" s="17"/>
      <c r="AO70" s="11"/>
      <c r="AP70" s="12"/>
      <c r="AQ70" s="18"/>
      <c r="AR70" s="17"/>
      <c r="AS70" s="11"/>
      <c r="AT70" s="12"/>
      <c r="AU70" s="18"/>
      <c r="AV70" s="17"/>
      <c r="AW70" s="11"/>
      <c r="AX70" s="12"/>
      <c r="AY70" s="18"/>
      <c r="AZ70" s="17"/>
      <c r="BA70" s="11"/>
      <c r="BB70" s="12"/>
      <c r="BC70" s="18"/>
      <c r="BD70" s="17"/>
    </row>
    <row r="71" spans="1:56" x14ac:dyDescent="0.25">
      <c r="A71" s="1" t="s">
        <v>69</v>
      </c>
      <c r="B71" s="1" t="s">
        <v>160</v>
      </c>
      <c r="C71" s="9">
        <f>SUM(I71,M71,Q71,U71,Y71,AC71,AG71,AK71,AO71,AS71,AW71,BA71)</f>
        <v>5</v>
      </c>
      <c r="D71" s="12">
        <f t="shared" si="3"/>
        <v>5</v>
      </c>
      <c r="E71" s="18">
        <f t="shared" si="3"/>
        <v>6</v>
      </c>
      <c r="F71" s="10">
        <f t="shared" si="3"/>
        <v>0</v>
      </c>
      <c r="G71" s="20">
        <f t="shared" si="4"/>
        <v>0</v>
      </c>
      <c r="H71" s="20">
        <v>0</v>
      </c>
      <c r="I71" s="11">
        <v>1</v>
      </c>
      <c r="J71" s="33">
        <v>1</v>
      </c>
      <c r="K71" s="18">
        <v>1</v>
      </c>
      <c r="L71" s="17"/>
      <c r="M71" s="11"/>
      <c r="N71" s="12"/>
      <c r="O71" s="18">
        <v>1</v>
      </c>
      <c r="P71" s="17"/>
      <c r="Q71" s="11"/>
      <c r="R71" s="12"/>
      <c r="S71" s="18"/>
      <c r="T71" s="17"/>
      <c r="U71" s="11"/>
      <c r="V71" s="12"/>
      <c r="W71" s="18"/>
      <c r="X71" s="10"/>
      <c r="Y71" s="11">
        <v>3</v>
      </c>
      <c r="Z71" s="12">
        <v>3</v>
      </c>
      <c r="AA71" s="18">
        <v>3</v>
      </c>
      <c r="AB71" s="17"/>
      <c r="AC71" s="11">
        <v>1</v>
      </c>
      <c r="AD71" s="12">
        <v>1</v>
      </c>
      <c r="AE71" s="18">
        <v>1</v>
      </c>
      <c r="AF71" s="17"/>
      <c r="AG71" s="11"/>
      <c r="AH71" s="12"/>
      <c r="AI71" s="18"/>
      <c r="AJ71" s="17"/>
      <c r="AK71" s="17"/>
      <c r="AL71" s="12"/>
      <c r="AM71" s="18"/>
      <c r="AN71" s="17"/>
      <c r="AO71" s="17"/>
      <c r="AP71" s="12"/>
      <c r="AQ71" s="18"/>
      <c r="AR71" s="17"/>
      <c r="AS71" s="11"/>
      <c r="AT71" s="12"/>
      <c r="AU71" s="18"/>
      <c r="AV71" s="17"/>
      <c r="AW71" s="11"/>
      <c r="AX71" s="12"/>
      <c r="AY71" s="18"/>
      <c r="AZ71" s="17"/>
      <c r="BA71" s="11"/>
      <c r="BB71" s="12"/>
      <c r="BC71" s="18"/>
      <c r="BD71" s="17"/>
    </row>
    <row r="72" spans="1:56" x14ac:dyDescent="0.25">
      <c r="A72" s="1" t="s">
        <v>70</v>
      </c>
      <c r="B72" s="1" t="s">
        <v>161</v>
      </c>
      <c r="C72" s="11">
        <f t="shared" si="3"/>
        <v>1</v>
      </c>
      <c r="D72" s="12">
        <f t="shared" si="3"/>
        <v>1</v>
      </c>
      <c r="E72" s="18">
        <f t="shared" si="3"/>
        <v>2</v>
      </c>
      <c r="F72" s="10">
        <f t="shared" si="3"/>
        <v>0</v>
      </c>
      <c r="G72" s="20">
        <f t="shared" si="4"/>
        <v>0</v>
      </c>
      <c r="H72" s="20">
        <v>0</v>
      </c>
      <c r="I72" s="11"/>
      <c r="J72" s="12">
        <v>1</v>
      </c>
      <c r="K72" s="18"/>
      <c r="L72" s="17"/>
      <c r="M72" s="11">
        <v>1</v>
      </c>
      <c r="N72" s="12"/>
      <c r="O72" s="18"/>
      <c r="P72" s="17"/>
      <c r="Q72" s="11"/>
      <c r="R72" s="12"/>
      <c r="S72" s="18"/>
      <c r="T72" s="17"/>
      <c r="U72" s="11"/>
      <c r="V72" s="12"/>
      <c r="W72" s="18">
        <v>2</v>
      </c>
      <c r="X72" s="10"/>
      <c r="Y72" s="11"/>
      <c r="Z72" s="12"/>
      <c r="AA72" s="18"/>
      <c r="AB72" s="17"/>
      <c r="AC72" s="11"/>
      <c r="AD72" s="12"/>
      <c r="AE72" s="18"/>
      <c r="AF72" s="17"/>
      <c r="AG72" s="11"/>
      <c r="AH72" s="12"/>
      <c r="AI72" s="18"/>
      <c r="AJ72" s="17"/>
      <c r="AK72" s="11"/>
      <c r="AL72" s="12"/>
      <c r="AM72" s="18"/>
      <c r="AN72" s="17"/>
      <c r="AO72" s="11"/>
      <c r="AP72" s="12"/>
      <c r="AQ72" s="18"/>
      <c r="AR72" s="17"/>
      <c r="AS72" s="11"/>
      <c r="AT72" s="12"/>
      <c r="AU72" s="18"/>
      <c r="AV72" s="17"/>
      <c r="AW72" s="11"/>
      <c r="AX72" s="12"/>
      <c r="AY72" s="18"/>
      <c r="AZ72" s="17"/>
      <c r="BA72" s="11"/>
      <c r="BB72" s="12"/>
      <c r="BC72" s="18"/>
      <c r="BD72" s="17"/>
    </row>
    <row r="73" spans="1:56" x14ac:dyDescent="0.25">
      <c r="A73" s="1" t="s">
        <v>71</v>
      </c>
      <c r="B73" s="1" t="s">
        <v>162</v>
      </c>
      <c r="C73" s="11">
        <f t="shared" si="3"/>
        <v>3</v>
      </c>
      <c r="D73" s="12">
        <f t="shared" si="3"/>
        <v>4</v>
      </c>
      <c r="E73" s="18">
        <f t="shared" si="3"/>
        <v>8</v>
      </c>
      <c r="F73" s="10">
        <f t="shared" si="3"/>
        <v>1</v>
      </c>
      <c r="G73" s="20">
        <f t="shared" si="4"/>
        <v>0</v>
      </c>
      <c r="H73" s="20">
        <v>0</v>
      </c>
      <c r="I73" s="11"/>
      <c r="J73" s="12"/>
      <c r="K73" s="18"/>
      <c r="L73" s="17"/>
      <c r="M73" s="11">
        <v>1</v>
      </c>
      <c r="N73" s="12"/>
      <c r="O73" s="18">
        <v>1</v>
      </c>
      <c r="P73" s="17"/>
      <c r="Q73" s="11"/>
      <c r="R73" s="12">
        <v>2</v>
      </c>
      <c r="S73" s="18">
        <v>1</v>
      </c>
      <c r="T73" s="17">
        <v>1</v>
      </c>
      <c r="U73" s="11"/>
      <c r="V73" s="12"/>
      <c r="W73" s="18">
        <v>3</v>
      </c>
      <c r="X73" s="10"/>
      <c r="Y73" s="11"/>
      <c r="Z73" s="12"/>
      <c r="AA73" s="18">
        <v>2</v>
      </c>
      <c r="AB73" s="17"/>
      <c r="AC73" s="11">
        <v>2</v>
      </c>
      <c r="AD73" s="12">
        <v>2</v>
      </c>
      <c r="AE73" s="18">
        <v>1</v>
      </c>
      <c r="AF73" s="17"/>
      <c r="AG73" s="11"/>
      <c r="AH73" s="12"/>
      <c r="AI73" s="18"/>
      <c r="AJ73" s="17"/>
      <c r="AK73" s="11"/>
      <c r="AL73" s="12"/>
      <c r="AM73" s="18"/>
      <c r="AN73" s="17"/>
      <c r="AO73" s="17"/>
      <c r="AP73" s="12"/>
      <c r="AQ73" s="18"/>
      <c r="AR73" s="17"/>
      <c r="AS73" s="24"/>
      <c r="AT73" s="12"/>
      <c r="AU73" s="18"/>
      <c r="AV73" s="17"/>
      <c r="AW73" s="11"/>
      <c r="AX73" s="12"/>
      <c r="AY73" s="18"/>
      <c r="AZ73" s="17"/>
      <c r="BA73" s="11"/>
      <c r="BB73" s="12"/>
      <c r="BC73" s="18"/>
      <c r="BD73" s="17"/>
    </row>
    <row r="74" spans="1:56" x14ac:dyDescent="0.25">
      <c r="A74" s="1" t="s">
        <v>72</v>
      </c>
      <c r="B74" s="1" t="s">
        <v>163</v>
      </c>
      <c r="C74" s="11">
        <f t="shared" si="3"/>
        <v>2</v>
      </c>
      <c r="D74" s="12">
        <f t="shared" si="3"/>
        <v>3</v>
      </c>
      <c r="E74" s="18">
        <f t="shared" si="3"/>
        <v>2</v>
      </c>
      <c r="F74" s="10">
        <f t="shared" si="3"/>
        <v>1</v>
      </c>
      <c r="G74" s="20">
        <f t="shared" si="4"/>
        <v>0</v>
      </c>
      <c r="H74" s="20">
        <v>0</v>
      </c>
      <c r="I74" s="11">
        <v>1</v>
      </c>
      <c r="J74" s="21">
        <v>1</v>
      </c>
      <c r="K74" s="18"/>
      <c r="L74" s="17"/>
      <c r="M74" s="11"/>
      <c r="N74" s="12"/>
      <c r="O74" s="18">
        <v>1</v>
      </c>
      <c r="P74" s="17"/>
      <c r="Q74" s="11"/>
      <c r="R74" s="12"/>
      <c r="S74" s="18"/>
      <c r="T74" s="17"/>
      <c r="U74" s="11">
        <v>1</v>
      </c>
      <c r="V74" s="12">
        <v>1</v>
      </c>
      <c r="W74" s="18"/>
      <c r="X74" s="10"/>
      <c r="Y74" s="11"/>
      <c r="Z74" s="12">
        <v>1</v>
      </c>
      <c r="AA74" s="18"/>
      <c r="AB74" s="17">
        <v>1</v>
      </c>
      <c r="AC74" s="11"/>
      <c r="AD74" s="12"/>
      <c r="AE74" s="18">
        <v>1</v>
      </c>
      <c r="AF74" s="17"/>
      <c r="AG74" s="11"/>
      <c r="AH74" s="12"/>
      <c r="AI74" s="18"/>
      <c r="AJ74" s="17"/>
      <c r="AK74" s="17"/>
      <c r="AL74" s="12"/>
      <c r="AM74" s="18"/>
      <c r="AN74" s="17"/>
      <c r="AO74" s="11"/>
      <c r="AP74" s="12"/>
      <c r="AQ74" s="18"/>
      <c r="AR74" s="17"/>
      <c r="AS74" s="24"/>
      <c r="AT74" s="12"/>
      <c r="AU74" s="18"/>
      <c r="AV74" s="17"/>
      <c r="AW74" s="11"/>
      <c r="AX74" s="12"/>
      <c r="AY74" s="18"/>
      <c r="AZ74" s="17"/>
      <c r="BA74" s="11"/>
      <c r="BB74" s="12"/>
      <c r="BC74" s="18"/>
      <c r="BD74" s="17"/>
    </row>
    <row r="75" spans="1:56" x14ac:dyDescent="0.25">
      <c r="A75" s="1" t="s">
        <v>73</v>
      </c>
      <c r="B75" s="1" t="s">
        <v>164</v>
      </c>
      <c r="C75" s="11">
        <f t="shared" si="3"/>
        <v>11</v>
      </c>
      <c r="D75" s="12">
        <f t="shared" si="3"/>
        <v>13</v>
      </c>
      <c r="E75" s="18">
        <f t="shared" si="3"/>
        <v>6</v>
      </c>
      <c r="F75" s="10">
        <f t="shared" si="3"/>
        <v>2</v>
      </c>
      <c r="G75" s="20">
        <f t="shared" si="4"/>
        <v>1</v>
      </c>
      <c r="H75" s="20">
        <v>1</v>
      </c>
      <c r="I75" s="11">
        <v>1</v>
      </c>
      <c r="J75" s="12">
        <v>1</v>
      </c>
      <c r="K75" s="18">
        <v>1</v>
      </c>
      <c r="L75" s="17">
        <v>1</v>
      </c>
      <c r="M75" s="11"/>
      <c r="N75" s="12"/>
      <c r="O75" s="18"/>
      <c r="P75" s="17"/>
      <c r="Q75" s="11"/>
      <c r="R75" s="12"/>
      <c r="S75" s="18"/>
      <c r="T75" s="17"/>
      <c r="U75" s="11">
        <v>9</v>
      </c>
      <c r="V75" s="12">
        <v>10</v>
      </c>
      <c r="W75" s="18">
        <v>3</v>
      </c>
      <c r="X75" s="10">
        <v>1</v>
      </c>
      <c r="Y75" s="11">
        <v>1</v>
      </c>
      <c r="Z75" s="12">
        <v>1</v>
      </c>
      <c r="AA75" s="18"/>
      <c r="AB75" s="17"/>
      <c r="AC75" s="11"/>
      <c r="AD75" s="12">
        <v>1</v>
      </c>
      <c r="AE75" s="18">
        <v>2</v>
      </c>
      <c r="AF75" s="17"/>
      <c r="AG75" s="11"/>
      <c r="AH75" s="12"/>
      <c r="AI75" s="18"/>
      <c r="AJ75" s="17"/>
      <c r="AK75" s="17"/>
      <c r="AL75" s="12"/>
      <c r="AM75" s="18"/>
      <c r="AN75" s="17"/>
      <c r="AO75" s="11"/>
      <c r="AP75" s="12"/>
      <c r="AQ75" s="18"/>
      <c r="AR75" s="17"/>
      <c r="AS75" s="24"/>
      <c r="AT75" s="12"/>
      <c r="AU75" s="18"/>
      <c r="AV75" s="17"/>
      <c r="AW75" s="11"/>
      <c r="AX75" s="12"/>
      <c r="AY75" s="18"/>
      <c r="AZ75" s="17"/>
      <c r="BA75" s="11"/>
      <c r="BB75" s="12"/>
      <c r="BC75" s="18"/>
      <c r="BD75" s="17"/>
    </row>
    <row r="76" spans="1:56" x14ac:dyDescent="0.25">
      <c r="A76" s="1" t="s">
        <v>74</v>
      </c>
      <c r="B76" s="1" t="s">
        <v>165</v>
      </c>
      <c r="C76" s="11">
        <f t="shared" si="3"/>
        <v>13</v>
      </c>
      <c r="D76" s="12">
        <f t="shared" si="3"/>
        <v>18</v>
      </c>
      <c r="E76" s="18">
        <f t="shared" si="3"/>
        <v>8</v>
      </c>
      <c r="F76" s="10">
        <f t="shared" si="3"/>
        <v>7</v>
      </c>
      <c r="G76" s="20">
        <f t="shared" si="4"/>
        <v>0</v>
      </c>
      <c r="H76" s="20">
        <v>2</v>
      </c>
      <c r="I76" s="11">
        <v>3</v>
      </c>
      <c r="J76" s="12">
        <v>5</v>
      </c>
      <c r="K76" s="18">
        <v>4</v>
      </c>
      <c r="L76" s="17">
        <v>3</v>
      </c>
      <c r="M76" s="11">
        <v>2</v>
      </c>
      <c r="N76" s="12">
        <v>1</v>
      </c>
      <c r="O76" s="18"/>
      <c r="P76" s="17">
        <v>1</v>
      </c>
      <c r="Q76" s="11">
        <v>1</v>
      </c>
      <c r="R76" s="12">
        <v>2</v>
      </c>
      <c r="S76" s="18">
        <v>2</v>
      </c>
      <c r="T76" s="17"/>
      <c r="U76" s="11">
        <v>5</v>
      </c>
      <c r="V76" s="12">
        <v>8</v>
      </c>
      <c r="W76" s="18"/>
      <c r="X76" s="10">
        <v>3</v>
      </c>
      <c r="Y76" s="11"/>
      <c r="Z76" s="12">
        <v>1</v>
      </c>
      <c r="AA76" s="18"/>
      <c r="AB76" s="17"/>
      <c r="AC76" s="11">
        <v>2</v>
      </c>
      <c r="AD76" s="12">
        <v>1</v>
      </c>
      <c r="AE76" s="18">
        <v>2</v>
      </c>
      <c r="AF76" s="17"/>
      <c r="AG76" s="17"/>
      <c r="AH76" s="12"/>
      <c r="AI76" s="18"/>
      <c r="AJ76" s="17"/>
      <c r="AK76" s="17"/>
      <c r="AL76" s="12"/>
      <c r="AM76" s="18"/>
      <c r="AN76" s="17"/>
      <c r="AO76" s="11"/>
      <c r="AP76" s="12"/>
      <c r="AQ76" s="18"/>
      <c r="AR76" s="17"/>
      <c r="AS76" s="11"/>
      <c r="AT76" s="12"/>
      <c r="AU76" s="18"/>
      <c r="AV76" s="17"/>
      <c r="AW76" s="11"/>
      <c r="AX76" s="12"/>
      <c r="AY76" s="18"/>
      <c r="AZ76" s="17"/>
      <c r="BA76" s="11"/>
      <c r="BB76" s="12"/>
      <c r="BC76" s="18"/>
      <c r="BD76" s="17"/>
    </row>
    <row r="77" spans="1:56" x14ac:dyDescent="0.25">
      <c r="A77" s="1" t="s">
        <v>75</v>
      </c>
      <c r="B77" s="1" t="s">
        <v>166</v>
      </c>
      <c r="C77" s="11">
        <f t="shared" si="3"/>
        <v>13</v>
      </c>
      <c r="D77" s="12">
        <f t="shared" si="3"/>
        <v>9</v>
      </c>
      <c r="E77" s="18">
        <f t="shared" si="3"/>
        <v>18</v>
      </c>
      <c r="F77" s="10">
        <f t="shared" si="3"/>
        <v>0</v>
      </c>
      <c r="G77" s="20">
        <f t="shared" si="4"/>
        <v>0</v>
      </c>
      <c r="H77" s="20">
        <v>4</v>
      </c>
      <c r="I77" s="11">
        <v>6</v>
      </c>
      <c r="J77" s="12">
        <v>2</v>
      </c>
      <c r="K77" s="18">
        <v>2</v>
      </c>
      <c r="L77" s="17"/>
      <c r="M77" s="11">
        <v>2</v>
      </c>
      <c r="N77" s="12">
        <v>2</v>
      </c>
      <c r="O77" s="18">
        <v>1</v>
      </c>
      <c r="P77" s="17"/>
      <c r="Q77" s="11">
        <v>3</v>
      </c>
      <c r="R77" s="12">
        <v>3</v>
      </c>
      <c r="S77" s="18">
        <v>1</v>
      </c>
      <c r="T77" s="17"/>
      <c r="U77" s="11">
        <v>2</v>
      </c>
      <c r="V77" s="12">
        <v>2</v>
      </c>
      <c r="W77" s="18">
        <v>8</v>
      </c>
      <c r="X77" s="10"/>
      <c r="Y77" s="11"/>
      <c r="Z77" s="12"/>
      <c r="AA77" s="18">
        <v>4</v>
      </c>
      <c r="AB77" s="17"/>
      <c r="AC77" s="11"/>
      <c r="AD77" s="12"/>
      <c r="AE77" s="18">
        <v>2</v>
      </c>
      <c r="AF77" s="17"/>
      <c r="AG77" s="11"/>
      <c r="AH77" s="12"/>
      <c r="AI77" s="18"/>
      <c r="AJ77" s="17"/>
      <c r="AK77" s="11"/>
      <c r="AL77" s="12"/>
      <c r="AM77" s="18"/>
      <c r="AN77" s="17"/>
      <c r="AO77" s="17"/>
      <c r="AP77" s="12"/>
      <c r="AQ77" s="18"/>
      <c r="AR77" s="17"/>
      <c r="AS77" s="11"/>
      <c r="AT77" s="12"/>
      <c r="AU77" s="18"/>
      <c r="AV77" s="17"/>
      <c r="AW77" s="11"/>
      <c r="AX77" s="12"/>
      <c r="AY77" s="18"/>
      <c r="AZ77" s="17"/>
      <c r="BA77" s="11"/>
      <c r="BB77" s="12"/>
      <c r="BC77" s="18"/>
      <c r="BD77" s="17"/>
    </row>
    <row r="78" spans="1:56" s="28" customFormat="1" x14ac:dyDescent="0.25">
      <c r="A78" s="26" t="s">
        <v>76</v>
      </c>
      <c r="B78" s="26" t="s">
        <v>167</v>
      </c>
      <c r="C78" s="20">
        <f t="shared" si="3"/>
        <v>12</v>
      </c>
      <c r="D78" s="20">
        <f t="shared" si="3"/>
        <v>17</v>
      </c>
      <c r="E78" s="20">
        <f t="shared" si="3"/>
        <v>7</v>
      </c>
      <c r="F78" s="27">
        <f t="shared" si="3"/>
        <v>4</v>
      </c>
      <c r="G78" s="20">
        <f t="shared" si="4"/>
        <v>1</v>
      </c>
      <c r="H78" s="20">
        <v>0</v>
      </c>
      <c r="I78" s="20">
        <v>1</v>
      </c>
      <c r="J78" s="20">
        <v>1</v>
      </c>
      <c r="K78" s="20"/>
      <c r="L78" s="20"/>
      <c r="M78" s="20"/>
      <c r="N78" s="20"/>
      <c r="O78" s="20">
        <v>1</v>
      </c>
      <c r="P78" s="20"/>
      <c r="Q78" s="20">
        <v>1</v>
      </c>
      <c r="R78" s="20">
        <v>1</v>
      </c>
      <c r="S78" s="20">
        <v>2</v>
      </c>
      <c r="T78" s="20"/>
      <c r="U78" s="20">
        <v>1</v>
      </c>
      <c r="V78" s="20">
        <v>2</v>
      </c>
      <c r="W78" s="20"/>
      <c r="X78" s="27">
        <v>1</v>
      </c>
      <c r="Y78" s="20"/>
      <c r="Z78" s="20"/>
      <c r="AA78" s="20">
        <v>1</v>
      </c>
      <c r="AB78" s="20"/>
      <c r="AC78" s="20">
        <v>9</v>
      </c>
      <c r="AD78" s="20">
        <v>13</v>
      </c>
      <c r="AE78" s="20">
        <v>3</v>
      </c>
      <c r="AF78" s="20">
        <v>3</v>
      </c>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row>
    <row r="79" spans="1:56" x14ac:dyDescent="0.25">
      <c r="A79" s="1" t="s">
        <v>77</v>
      </c>
      <c r="B79" s="1" t="s">
        <v>168</v>
      </c>
      <c r="C79" s="11">
        <f t="shared" si="3"/>
        <v>0</v>
      </c>
      <c r="D79" s="12">
        <f t="shared" si="3"/>
        <v>1</v>
      </c>
      <c r="E79" s="18">
        <f t="shared" si="3"/>
        <v>1</v>
      </c>
      <c r="F79" s="10">
        <f t="shared" si="3"/>
        <v>1</v>
      </c>
      <c r="G79" s="20">
        <f t="shared" si="4"/>
        <v>0</v>
      </c>
      <c r="H79" s="20">
        <v>0</v>
      </c>
      <c r="I79" s="11"/>
      <c r="J79" s="12">
        <v>1</v>
      </c>
      <c r="K79" s="18"/>
      <c r="L79" s="17">
        <v>1</v>
      </c>
      <c r="M79" s="11"/>
      <c r="N79" s="12"/>
      <c r="O79" s="18"/>
      <c r="P79" s="17"/>
      <c r="Q79" s="11"/>
      <c r="R79" s="12"/>
      <c r="S79" s="18"/>
      <c r="T79" s="17"/>
      <c r="U79" s="11"/>
      <c r="V79" s="12"/>
      <c r="W79" s="18"/>
      <c r="X79" s="10"/>
      <c r="Y79" s="11"/>
      <c r="Z79" s="12"/>
      <c r="AA79" s="18"/>
      <c r="AB79" s="17"/>
      <c r="AC79" s="11"/>
      <c r="AD79" s="12"/>
      <c r="AE79" s="18">
        <v>1</v>
      </c>
      <c r="AF79" s="17"/>
      <c r="AG79" s="11"/>
      <c r="AH79" s="12"/>
      <c r="AI79" s="18"/>
      <c r="AJ79" s="17"/>
      <c r="AK79" s="11"/>
      <c r="AL79" s="12"/>
      <c r="AM79" s="18"/>
      <c r="AN79" s="17"/>
      <c r="AO79" s="11"/>
      <c r="AP79" s="12"/>
      <c r="AQ79" s="18"/>
      <c r="AR79" s="17"/>
      <c r="AS79" s="11"/>
      <c r="AT79" s="12"/>
      <c r="AU79" s="18"/>
      <c r="AV79" s="17"/>
      <c r="AW79" s="11"/>
      <c r="AX79" s="12"/>
      <c r="AY79" s="18"/>
      <c r="AZ79" s="17"/>
      <c r="BA79" s="11"/>
      <c r="BB79" s="12"/>
      <c r="BC79" s="18"/>
      <c r="BD79" s="17"/>
    </row>
    <row r="80" spans="1:56" x14ac:dyDescent="0.25">
      <c r="A80" s="1" t="s">
        <v>78</v>
      </c>
      <c r="B80" s="1" t="s">
        <v>169</v>
      </c>
      <c r="C80" s="11">
        <f t="shared" si="3"/>
        <v>12</v>
      </c>
      <c r="D80" s="12">
        <f t="shared" si="3"/>
        <v>12</v>
      </c>
      <c r="E80" s="18">
        <f t="shared" si="3"/>
        <v>4</v>
      </c>
      <c r="F80" s="10">
        <f t="shared" si="3"/>
        <v>4</v>
      </c>
      <c r="G80" s="20">
        <f t="shared" si="4"/>
        <v>0</v>
      </c>
      <c r="H80" s="20">
        <v>4</v>
      </c>
      <c r="I80" s="11">
        <v>4</v>
      </c>
      <c r="J80" s="12">
        <v>1</v>
      </c>
      <c r="K80" s="18">
        <v>1</v>
      </c>
      <c r="L80" s="17">
        <v>1</v>
      </c>
      <c r="M80" s="11">
        <v>1</v>
      </c>
      <c r="N80" s="12">
        <v>1</v>
      </c>
      <c r="O80" s="18">
        <v>1</v>
      </c>
      <c r="P80" s="17"/>
      <c r="Q80" s="11">
        <v>2</v>
      </c>
      <c r="R80" s="12">
        <v>4</v>
      </c>
      <c r="S80" s="18"/>
      <c r="T80" s="17">
        <v>1</v>
      </c>
      <c r="U80" s="11">
        <v>2</v>
      </c>
      <c r="V80" s="12">
        <v>2</v>
      </c>
      <c r="W80" s="18"/>
      <c r="X80" s="10">
        <v>1</v>
      </c>
      <c r="Y80" s="11">
        <v>3</v>
      </c>
      <c r="Z80" s="12">
        <v>3</v>
      </c>
      <c r="AA80" s="18">
        <v>1</v>
      </c>
      <c r="AB80" s="17"/>
      <c r="AC80" s="11"/>
      <c r="AD80" s="12">
        <v>1</v>
      </c>
      <c r="AE80" s="18">
        <v>1</v>
      </c>
      <c r="AF80" s="17">
        <v>1</v>
      </c>
      <c r="AG80" s="11"/>
      <c r="AH80" s="12"/>
      <c r="AI80" s="18"/>
      <c r="AJ80" s="17"/>
      <c r="AK80" s="11"/>
      <c r="AL80" s="12"/>
      <c r="AM80" s="18"/>
      <c r="AN80" s="17"/>
      <c r="AO80" s="11"/>
      <c r="AP80" s="12"/>
      <c r="AQ80" s="18"/>
      <c r="AR80" s="17"/>
      <c r="AS80" s="11"/>
      <c r="AT80" s="12"/>
      <c r="AU80" s="18"/>
      <c r="AV80" s="17"/>
      <c r="AW80" s="11"/>
      <c r="AX80" s="12"/>
      <c r="AY80" s="18"/>
      <c r="AZ80" s="17"/>
      <c r="BA80" s="11"/>
      <c r="BB80" s="12"/>
      <c r="BC80" s="18"/>
      <c r="BD80" s="17"/>
    </row>
    <row r="81" spans="1:57" s="4" customFormat="1" x14ac:dyDescent="0.25">
      <c r="A81" s="25" t="s">
        <v>79</v>
      </c>
      <c r="B81" s="25" t="s">
        <v>170</v>
      </c>
      <c r="C81" s="17">
        <f t="shared" si="3"/>
        <v>5</v>
      </c>
      <c r="D81" s="17">
        <f t="shared" si="3"/>
        <v>7</v>
      </c>
      <c r="E81" s="17">
        <f t="shared" si="3"/>
        <v>7</v>
      </c>
      <c r="F81" s="10">
        <f t="shared" si="3"/>
        <v>2</v>
      </c>
      <c r="G81" s="20">
        <f t="shared" si="4"/>
        <v>0</v>
      </c>
      <c r="H81" s="20">
        <v>0</v>
      </c>
      <c r="I81" s="17">
        <v>2</v>
      </c>
      <c r="J81" s="33">
        <v>4</v>
      </c>
      <c r="K81" s="17">
        <v>1</v>
      </c>
      <c r="L81" s="17">
        <v>2</v>
      </c>
      <c r="M81" s="17"/>
      <c r="N81" s="17"/>
      <c r="O81" s="17">
        <v>2</v>
      </c>
      <c r="P81" s="17"/>
      <c r="Q81" s="17"/>
      <c r="R81" s="17"/>
      <c r="S81" s="17"/>
      <c r="T81" s="17"/>
      <c r="U81" s="17">
        <v>2</v>
      </c>
      <c r="V81" s="17">
        <v>2</v>
      </c>
      <c r="W81" s="17">
        <v>3</v>
      </c>
      <c r="X81" s="10"/>
      <c r="Y81" s="17"/>
      <c r="Z81" s="17"/>
      <c r="AA81" s="17"/>
      <c r="AB81" s="17"/>
      <c r="AC81" s="17">
        <v>1</v>
      </c>
      <c r="AD81" s="17">
        <v>1</v>
      </c>
      <c r="AE81" s="17">
        <v>1</v>
      </c>
      <c r="AF81" s="17"/>
      <c r="AG81" s="33"/>
      <c r="AH81" s="17"/>
      <c r="AI81" s="17"/>
      <c r="AJ81" s="17"/>
      <c r="AK81" s="17"/>
      <c r="AL81" s="17"/>
      <c r="AM81" s="17"/>
      <c r="AN81" s="17"/>
      <c r="AO81" s="17"/>
      <c r="AP81" s="17"/>
      <c r="AQ81" s="17"/>
      <c r="AR81" s="17"/>
      <c r="AS81" s="17"/>
      <c r="AT81" s="17"/>
      <c r="AU81" s="17"/>
      <c r="AV81" s="17"/>
      <c r="AW81" s="17"/>
      <c r="AX81" s="17"/>
      <c r="AY81" s="17"/>
      <c r="AZ81" s="17"/>
      <c r="BA81" s="17"/>
      <c r="BB81" s="17"/>
      <c r="BC81" s="17"/>
      <c r="BD81" s="17"/>
    </row>
    <row r="82" spans="1:57" x14ac:dyDescent="0.25">
      <c r="A82" s="1" t="s">
        <v>80</v>
      </c>
      <c r="B82" s="1" t="s">
        <v>171</v>
      </c>
      <c r="C82" s="11">
        <f t="shared" si="3"/>
        <v>11</v>
      </c>
      <c r="D82" s="12">
        <f t="shared" si="3"/>
        <v>12</v>
      </c>
      <c r="E82" s="18">
        <f t="shared" si="3"/>
        <v>3</v>
      </c>
      <c r="F82" s="10">
        <f t="shared" si="3"/>
        <v>2</v>
      </c>
      <c r="G82" s="20">
        <f t="shared" si="4"/>
        <v>0</v>
      </c>
      <c r="H82" s="20">
        <v>1</v>
      </c>
      <c r="I82" s="11">
        <v>2</v>
      </c>
      <c r="J82" s="12">
        <v>2</v>
      </c>
      <c r="K82" s="18">
        <v>2</v>
      </c>
      <c r="L82" s="17"/>
      <c r="M82" s="11"/>
      <c r="N82" s="12"/>
      <c r="O82" s="18">
        <v>1</v>
      </c>
      <c r="P82" s="17"/>
      <c r="Q82" s="11">
        <v>1</v>
      </c>
      <c r="R82" s="12">
        <v>1</v>
      </c>
      <c r="S82" s="18"/>
      <c r="T82" s="17"/>
      <c r="U82" s="11">
        <v>1</v>
      </c>
      <c r="V82" s="12">
        <v>2</v>
      </c>
      <c r="W82" s="18"/>
      <c r="X82" s="10">
        <v>1</v>
      </c>
      <c r="Y82" s="11">
        <v>2</v>
      </c>
      <c r="Z82" s="12">
        <v>3</v>
      </c>
      <c r="AA82" s="18"/>
      <c r="AB82" s="17"/>
      <c r="AC82" s="11">
        <v>5</v>
      </c>
      <c r="AD82" s="12">
        <v>4</v>
      </c>
      <c r="AE82" s="18"/>
      <c r="AF82" s="17">
        <v>1</v>
      </c>
      <c r="AG82" s="11"/>
      <c r="AH82" s="12"/>
      <c r="AI82" s="18"/>
      <c r="AJ82" s="17"/>
      <c r="AK82" s="11"/>
      <c r="AL82" s="12"/>
      <c r="AM82" s="18"/>
      <c r="AN82" s="17"/>
      <c r="AO82" s="11"/>
      <c r="AP82" s="12"/>
      <c r="AQ82" s="18"/>
      <c r="AR82" s="17"/>
      <c r="AS82" s="11"/>
      <c r="AT82" s="12"/>
      <c r="AU82" s="18"/>
      <c r="AV82" s="17"/>
      <c r="AW82" s="11"/>
      <c r="AX82" s="12"/>
      <c r="AY82" s="18"/>
      <c r="AZ82" s="17"/>
      <c r="BA82" s="11"/>
      <c r="BB82" s="12"/>
      <c r="BC82" s="18"/>
      <c r="BD82" s="17"/>
    </row>
    <row r="83" spans="1:57" x14ac:dyDescent="0.25">
      <c r="A83" s="1" t="s">
        <v>81</v>
      </c>
      <c r="B83" s="1" t="s">
        <v>172</v>
      </c>
      <c r="C83" s="11">
        <f t="shared" si="3"/>
        <v>4</v>
      </c>
      <c r="D83" s="12">
        <f t="shared" si="3"/>
        <v>4</v>
      </c>
      <c r="E83" s="18">
        <f t="shared" si="3"/>
        <v>3</v>
      </c>
      <c r="F83" s="10">
        <f t="shared" si="3"/>
        <v>0</v>
      </c>
      <c r="G83" s="20">
        <f t="shared" si="4"/>
        <v>0</v>
      </c>
      <c r="H83" s="20">
        <v>0</v>
      </c>
      <c r="I83" s="11"/>
      <c r="J83" s="12"/>
      <c r="K83" s="18">
        <v>1</v>
      </c>
      <c r="L83" s="17"/>
      <c r="M83" s="24"/>
      <c r="N83" s="12"/>
      <c r="O83" s="18"/>
      <c r="P83" s="17"/>
      <c r="Q83" s="11">
        <v>1</v>
      </c>
      <c r="R83" s="12">
        <v>1</v>
      </c>
      <c r="S83" s="18">
        <v>1</v>
      </c>
      <c r="T83" s="17"/>
      <c r="U83" s="11">
        <v>2</v>
      </c>
      <c r="V83" s="12">
        <v>2</v>
      </c>
      <c r="W83" s="18"/>
      <c r="X83" s="10"/>
      <c r="Y83" s="11"/>
      <c r="Z83" s="12"/>
      <c r="AA83" s="18">
        <v>1</v>
      </c>
      <c r="AB83" s="17"/>
      <c r="AC83" s="11">
        <v>1</v>
      </c>
      <c r="AD83" s="12">
        <v>1</v>
      </c>
      <c r="AE83" s="18"/>
      <c r="AF83" s="17"/>
      <c r="AG83" s="11"/>
      <c r="AH83" s="12"/>
      <c r="AI83" s="18"/>
      <c r="AJ83" s="17"/>
      <c r="AK83" s="11"/>
      <c r="AL83" s="12"/>
      <c r="AM83" s="18"/>
      <c r="AN83" s="17"/>
      <c r="AO83" s="11"/>
      <c r="AP83" s="12"/>
      <c r="AQ83" s="18"/>
      <c r="AR83" s="17"/>
      <c r="AS83" s="11"/>
      <c r="AT83" s="12"/>
      <c r="AU83" s="18"/>
      <c r="AV83" s="17"/>
      <c r="AW83" s="11"/>
      <c r="AX83" s="12"/>
      <c r="AY83" s="18"/>
      <c r="AZ83" s="17"/>
      <c r="BA83" s="11"/>
      <c r="BB83" s="12"/>
      <c r="BC83" s="18"/>
      <c r="BD83" s="17"/>
    </row>
    <row r="84" spans="1:57" x14ac:dyDescent="0.25">
      <c r="A84" s="1" t="s">
        <v>82</v>
      </c>
      <c r="B84" s="1" t="s">
        <v>173</v>
      </c>
      <c r="C84" s="11">
        <f t="shared" si="3"/>
        <v>5</v>
      </c>
      <c r="D84" s="12">
        <f t="shared" si="3"/>
        <v>5</v>
      </c>
      <c r="E84" s="18">
        <f t="shared" si="3"/>
        <v>4</v>
      </c>
      <c r="F84" s="10">
        <f t="shared" si="3"/>
        <v>0</v>
      </c>
      <c r="G84" s="20">
        <f t="shared" si="4"/>
        <v>0</v>
      </c>
      <c r="H84" s="20">
        <v>0</v>
      </c>
      <c r="I84" s="11">
        <v>2</v>
      </c>
      <c r="J84" s="21">
        <v>1</v>
      </c>
      <c r="K84" s="18">
        <v>1</v>
      </c>
      <c r="L84" s="17"/>
      <c r="M84" s="11"/>
      <c r="N84" s="12">
        <v>2</v>
      </c>
      <c r="O84" s="18"/>
      <c r="P84" s="17"/>
      <c r="Q84" s="11">
        <v>3</v>
      </c>
      <c r="R84" s="12">
        <v>2</v>
      </c>
      <c r="S84" s="18">
        <v>1</v>
      </c>
      <c r="T84" s="17"/>
      <c r="U84" s="11"/>
      <c r="V84" s="12"/>
      <c r="W84" s="18">
        <v>1</v>
      </c>
      <c r="X84" s="10"/>
      <c r="Y84" s="11"/>
      <c r="Z84" s="12"/>
      <c r="AA84" s="18">
        <v>1</v>
      </c>
      <c r="AB84" s="17"/>
      <c r="AC84" s="11"/>
      <c r="AD84" s="12"/>
      <c r="AE84" s="18"/>
      <c r="AF84" s="17"/>
      <c r="AG84" s="11"/>
      <c r="AH84" s="12"/>
      <c r="AI84" s="18"/>
      <c r="AJ84" s="17"/>
      <c r="AK84" s="11"/>
      <c r="AL84" s="12"/>
      <c r="AM84" s="18"/>
      <c r="AN84" s="17"/>
      <c r="AO84" s="11"/>
      <c r="AP84" s="12"/>
      <c r="AQ84" s="18"/>
      <c r="AR84" s="17"/>
      <c r="AS84" s="11"/>
      <c r="AT84" s="12"/>
      <c r="AU84" s="18"/>
      <c r="AV84" s="17"/>
      <c r="AW84" s="11"/>
      <c r="AX84" s="12"/>
      <c r="AY84" s="18"/>
      <c r="AZ84" s="17"/>
      <c r="BA84" s="11"/>
      <c r="BB84" s="12"/>
      <c r="BC84" s="18"/>
      <c r="BD84" s="17"/>
    </row>
    <row r="85" spans="1:57" x14ac:dyDescent="0.25">
      <c r="A85" s="1" t="s">
        <v>83</v>
      </c>
      <c r="B85" s="1" t="s">
        <v>174</v>
      </c>
      <c r="C85" s="11">
        <f t="shared" si="3"/>
        <v>3</v>
      </c>
      <c r="D85" s="12">
        <f t="shared" si="3"/>
        <v>8</v>
      </c>
      <c r="E85" s="18">
        <f t="shared" si="3"/>
        <v>15</v>
      </c>
      <c r="F85" s="10">
        <f t="shared" si="3"/>
        <v>4</v>
      </c>
      <c r="G85" s="20">
        <f t="shared" si="4"/>
        <v>7</v>
      </c>
      <c r="H85" s="20">
        <v>6</v>
      </c>
      <c r="I85" s="11">
        <v>1</v>
      </c>
      <c r="J85" s="12">
        <v>1</v>
      </c>
      <c r="K85" s="18">
        <v>1</v>
      </c>
      <c r="L85" s="17">
        <v>1</v>
      </c>
      <c r="M85" s="11"/>
      <c r="N85" s="12"/>
      <c r="O85" s="18">
        <v>2</v>
      </c>
      <c r="P85" s="17"/>
      <c r="Q85" s="11"/>
      <c r="R85" s="12"/>
      <c r="S85" s="18">
        <v>2</v>
      </c>
      <c r="T85" s="17"/>
      <c r="U85" s="11">
        <v>2</v>
      </c>
      <c r="V85" s="12">
        <v>4</v>
      </c>
      <c r="W85" s="18">
        <v>6</v>
      </c>
      <c r="X85" s="10">
        <v>1</v>
      </c>
      <c r="Y85" s="11"/>
      <c r="Z85" s="12">
        <v>3</v>
      </c>
      <c r="AA85" s="18">
        <v>3</v>
      </c>
      <c r="AB85" s="17"/>
      <c r="AC85" s="11"/>
      <c r="AD85" s="12"/>
      <c r="AE85" s="18">
        <v>1</v>
      </c>
      <c r="AF85" s="17">
        <v>2</v>
      </c>
      <c r="AG85" s="11"/>
      <c r="AH85" s="12"/>
      <c r="AI85" s="18"/>
      <c r="AJ85" s="17"/>
      <c r="AK85" s="17"/>
      <c r="AL85" s="12"/>
      <c r="AM85" s="18"/>
      <c r="AN85" s="17"/>
      <c r="AO85" s="11"/>
      <c r="AP85" s="12"/>
      <c r="AQ85" s="18"/>
      <c r="AR85" s="17"/>
      <c r="AS85" s="11"/>
      <c r="AT85" s="12"/>
      <c r="AU85" s="18"/>
      <c r="AV85" s="17"/>
      <c r="AW85" s="11"/>
      <c r="AX85" s="12"/>
      <c r="AY85" s="18"/>
      <c r="AZ85" s="17"/>
      <c r="BA85" s="11"/>
      <c r="BB85" s="12"/>
      <c r="BC85" s="18"/>
      <c r="BD85" s="17"/>
    </row>
    <row r="86" spans="1:57" x14ac:dyDescent="0.25">
      <c r="A86" s="1" t="s">
        <v>84</v>
      </c>
      <c r="B86" s="1" t="s">
        <v>175</v>
      </c>
      <c r="C86" s="11">
        <f t="shared" si="3"/>
        <v>2</v>
      </c>
      <c r="D86" s="12">
        <f t="shared" si="3"/>
        <v>4</v>
      </c>
      <c r="E86" s="18">
        <f t="shared" si="3"/>
        <v>5</v>
      </c>
      <c r="F86" s="10">
        <f t="shared" si="3"/>
        <v>1</v>
      </c>
      <c r="G86" s="20">
        <f t="shared" si="4"/>
        <v>1</v>
      </c>
      <c r="H86" s="20">
        <v>0</v>
      </c>
      <c r="I86" s="11"/>
      <c r="J86" s="12"/>
      <c r="K86" s="18"/>
      <c r="L86" s="17"/>
      <c r="M86" s="11"/>
      <c r="N86" s="12"/>
      <c r="O86" s="18"/>
      <c r="P86" s="17"/>
      <c r="Q86" s="11"/>
      <c r="R86" s="12"/>
      <c r="S86" s="18">
        <v>1</v>
      </c>
      <c r="T86" s="17"/>
      <c r="U86" s="11">
        <v>1</v>
      </c>
      <c r="V86" s="12">
        <v>3</v>
      </c>
      <c r="W86" s="18">
        <v>1</v>
      </c>
      <c r="X86" s="10">
        <v>1</v>
      </c>
      <c r="Y86" s="11">
        <v>1</v>
      </c>
      <c r="Z86" s="12"/>
      <c r="AA86" s="18">
        <v>1</v>
      </c>
      <c r="AB86" s="17"/>
      <c r="AC86" s="11"/>
      <c r="AD86" s="12">
        <v>1</v>
      </c>
      <c r="AE86" s="18">
        <v>2</v>
      </c>
      <c r="AF86" s="17"/>
      <c r="AG86" s="11"/>
      <c r="AH86" s="12"/>
      <c r="AI86" s="18"/>
      <c r="AJ86" s="17"/>
      <c r="AK86" s="11"/>
      <c r="AL86" s="12"/>
      <c r="AM86" s="18"/>
      <c r="AN86" s="17"/>
      <c r="AO86" s="11"/>
      <c r="AP86" s="12"/>
      <c r="AQ86" s="18"/>
      <c r="AR86" s="17"/>
      <c r="AS86" s="11"/>
      <c r="AT86" s="12"/>
      <c r="AU86" s="18"/>
      <c r="AV86" s="17"/>
      <c r="AW86" s="11"/>
      <c r="AX86" s="12"/>
      <c r="AY86" s="18"/>
      <c r="AZ86" s="17"/>
      <c r="BA86" s="11"/>
      <c r="BB86" s="12"/>
      <c r="BC86" s="18"/>
      <c r="BD86" s="17"/>
    </row>
    <row r="87" spans="1:57" x14ac:dyDescent="0.25">
      <c r="A87" s="1" t="s">
        <v>85</v>
      </c>
      <c r="B87" s="1" t="s">
        <v>176</v>
      </c>
      <c r="C87" s="11">
        <f t="shared" si="3"/>
        <v>5</v>
      </c>
      <c r="D87" s="12">
        <f t="shared" si="3"/>
        <v>7</v>
      </c>
      <c r="E87" s="18">
        <f t="shared" si="3"/>
        <v>6</v>
      </c>
      <c r="F87" s="10">
        <f t="shared" si="3"/>
        <v>2</v>
      </c>
      <c r="G87" s="20">
        <f t="shared" si="4"/>
        <v>0</v>
      </c>
      <c r="H87" s="20">
        <v>0</v>
      </c>
      <c r="I87" s="11"/>
      <c r="J87" s="12"/>
      <c r="K87" s="18">
        <v>2</v>
      </c>
      <c r="L87" s="17"/>
      <c r="M87" s="11"/>
      <c r="N87" s="12"/>
      <c r="O87" s="18">
        <v>1</v>
      </c>
      <c r="P87" s="17"/>
      <c r="Q87" s="11">
        <v>1</v>
      </c>
      <c r="R87" s="12">
        <v>1</v>
      </c>
      <c r="S87" s="18">
        <v>2</v>
      </c>
      <c r="T87" s="17"/>
      <c r="U87" s="11"/>
      <c r="V87" s="12"/>
      <c r="W87" s="18"/>
      <c r="X87" s="10"/>
      <c r="Y87" s="11">
        <v>1</v>
      </c>
      <c r="Z87" s="12">
        <v>2</v>
      </c>
      <c r="AA87" s="18">
        <v>1</v>
      </c>
      <c r="AB87" s="17"/>
      <c r="AC87" s="11">
        <v>3</v>
      </c>
      <c r="AD87" s="12">
        <v>4</v>
      </c>
      <c r="AE87" s="18"/>
      <c r="AF87" s="17">
        <v>2</v>
      </c>
      <c r="AG87" s="11"/>
      <c r="AH87" s="12"/>
      <c r="AI87" s="18"/>
      <c r="AJ87" s="17"/>
      <c r="AK87" s="11"/>
      <c r="AL87" s="12"/>
      <c r="AM87" s="18"/>
      <c r="AN87" s="17"/>
      <c r="AO87" s="11"/>
      <c r="AP87" s="12"/>
      <c r="AQ87" s="18"/>
      <c r="AR87" s="17"/>
      <c r="AS87" s="24"/>
      <c r="AT87" s="12"/>
      <c r="AU87" s="18"/>
      <c r="AV87" s="17"/>
      <c r="AW87" s="11"/>
      <c r="AX87" s="12"/>
      <c r="AY87" s="18"/>
      <c r="AZ87" s="17"/>
      <c r="BA87" s="11"/>
      <c r="BB87" s="12"/>
      <c r="BC87" s="18"/>
      <c r="BD87" s="17"/>
    </row>
    <row r="88" spans="1:57" x14ac:dyDescent="0.25">
      <c r="A88" s="1" t="s">
        <v>86</v>
      </c>
      <c r="B88" s="1" t="s">
        <v>177</v>
      </c>
      <c r="C88" s="11">
        <f t="shared" si="3"/>
        <v>4</v>
      </c>
      <c r="D88" s="12">
        <f t="shared" si="3"/>
        <v>6</v>
      </c>
      <c r="E88" s="18">
        <f t="shared" si="3"/>
        <v>2</v>
      </c>
      <c r="F88" s="10">
        <f t="shared" si="3"/>
        <v>2</v>
      </c>
      <c r="G88" s="20">
        <f t="shared" si="4"/>
        <v>0</v>
      </c>
      <c r="H88" s="20">
        <v>0</v>
      </c>
      <c r="I88" s="11"/>
      <c r="J88" s="12">
        <v>4</v>
      </c>
      <c r="K88" s="18"/>
      <c r="L88" s="17"/>
      <c r="M88" s="11">
        <v>2</v>
      </c>
      <c r="N88" s="12"/>
      <c r="O88" s="18">
        <v>1</v>
      </c>
      <c r="P88" s="17">
        <v>2</v>
      </c>
      <c r="Q88" s="11">
        <v>2</v>
      </c>
      <c r="R88" s="12">
        <v>2</v>
      </c>
      <c r="S88" s="18"/>
      <c r="T88" s="17"/>
      <c r="U88" s="11"/>
      <c r="V88" s="12"/>
      <c r="W88" s="18"/>
      <c r="X88" s="10"/>
      <c r="Y88" s="11"/>
      <c r="Z88" s="12"/>
      <c r="AA88" s="18">
        <v>1</v>
      </c>
      <c r="AB88" s="17"/>
      <c r="AC88" s="11"/>
      <c r="AD88" s="12"/>
      <c r="AE88" s="18"/>
      <c r="AF88" s="17"/>
      <c r="AG88" s="11"/>
      <c r="AH88" s="12"/>
      <c r="AI88" s="18"/>
      <c r="AJ88" s="17"/>
      <c r="AK88" s="11"/>
      <c r="AL88" s="12"/>
      <c r="AM88" s="18"/>
      <c r="AN88" s="17"/>
      <c r="AO88" s="11"/>
      <c r="AP88" s="12"/>
      <c r="AQ88" s="18"/>
      <c r="AR88" s="17"/>
      <c r="AS88" s="11"/>
      <c r="AT88" s="12"/>
      <c r="AU88" s="18"/>
      <c r="AV88" s="17"/>
      <c r="AW88" s="11"/>
      <c r="AX88" s="12"/>
      <c r="AY88" s="18"/>
      <c r="AZ88" s="17"/>
      <c r="BA88" s="11"/>
      <c r="BB88" s="12"/>
      <c r="BC88" s="18"/>
      <c r="BD88" s="17"/>
    </row>
    <row r="89" spans="1:57" x14ac:dyDescent="0.25">
      <c r="A89" s="1" t="s">
        <v>87</v>
      </c>
      <c r="B89" s="1" t="s">
        <v>178</v>
      </c>
      <c r="C89" s="11">
        <f t="shared" si="3"/>
        <v>7</v>
      </c>
      <c r="D89" s="12">
        <f t="shared" si="3"/>
        <v>8</v>
      </c>
      <c r="E89" s="18">
        <f t="shared" si="3"/>
        <v>5</v>
      </c>
      <c r="F89" s="10">
        <f t="shared" si="3"/>
        <v>1</v>
      </c>
      <c r="G89" s="20">
        <f t="shared" si="4"/>
        <v>0</v>
      </c>
      <c r="H89" s="20">
        <v>0</v>
      </c>
      <c r="I89" s="11">
        <v>1</v>
      </c>
      <c r="J89" s="12">
        <v>1</v>
      </c>
      <c r="K89" s="18">
        <v>1</v>
      </c>
      <c r="L89" s="17"/>
      <c r="M89" s="11"/>
      <c r="N89" s="12"/>
      <c r="O89" s="18">
        <v>1</v>
      </c>
      <c r="P89" s="17"/>
      <c r="Q89" s="11"/>
      <c r="R89" s="21">
        <v>1</v>
      </c>
      <c r="S89" s="18"/>
      <c r="T89" s="17"/>
      <c r="U89" s="11">
        <v>2</v>
      </c>
      <c r="V89" s="12">
        <v>3</v>
      </c>
      <c r="W89" s="18"/>
      <c r="X89" s="10">
        <v>1</v>
      </c>
      <c r="Y89" s="11">
        <v>4</v>
      </c>
      <c r="Z89" s="12">
        <v>3</v>
      </c>
      <c r="AA89" s="18"/>
      <c r="AB89" s="17"/>
      <c r="AC89" s="11"/>
      <c r="AD89" s="12"/>
      <c r="AE89" s="18">
        <v>3</v>
      </c>
      <c r="AF89" s="17"/>
      <c r="AG89" s="11"/>
      <c r="AH89" s="12"/>
      <c r="AI89" s="18"/>
      <c r="AJ89" s="17"/>
      <c r="AK89" s="11"/>
      <c r="AL89" s="12"/>
      <c r="AM89" s="18"/>
      <c r="AN89" s="17"/>
      <c r="AO89" s="11"/>
      <c r="AP89" s="12"/>
      <c r="AQ89" s="18"/>
      <c r="AR89" s="17"/>
      <c r="AS89" s="11"/>
      <c r="AT89" s="12"/>
      <c r="AU89" s="18"/>
      <c r="AV89" s="17"/>
      <c r="AW89" s="11"/>
      <c r="AX89" s="12"/>
      <c r="AY89" s="18"/>
      <c r="AZ89" s="17"/>
      <c r="BA89" s="11"/>
      <c r="BB89" s="12"/>
      <c r="BC89" s="18"/>
      <c r="BD89" s="17"/>
    </row>
    <row r="90" spans="1:57" s="4" customFormat="1" x14ac:dyDescent="0.25">
      <c r="A90" s="25" t="s">
        <v>88</v>
      </c>
      <c r="B90" s="25" t="s">
        <v>179</v>
      </c>
      <c r="C90" s="17">
        <f t="shared" si="3"/>
        <v>16</v>
      </c>
      <c r="D90" s="17">
        <f t="shared" si="3"/>
        <v>19</v>
      </c>
      <c r="E90" s="17">
        <f t="shared" si="3"/>
        <v>13</v>
      </c>
      <c r="F90" s="10">
        <f t="shared" si="3"/>
        <v>6</v>
      </c>
      <c r="G90" s="20">
        <f t="shared" si="4"/>
        <v>1</v>
      </c>
      <c r="H90" s="20">
        <v>4</v>
      </c>
      <c r="I90" s="17">
        <v>2</v>
      </c>
      <c r="J90" s="17">
        <v>1</v>
      </c>
      <c r="K90" s="17">
        <v>4</v>
      </c>
      <c r="L90" s="17">
        <v>3</v>
      </c>
      <c r="M90" s="17">
        <v>2</v>
      </c>
      <c r="N90" s="17">
        <v>1</v>
      </c>
      <c r="O90" s="17"/>
      <c r="P90" s="17"/>
      <c r="Q90" s="17">
        <v>2</v>
      </c>
      <c r="R90" s="17">
        <v>5</v>
      </c>
      <c r="S90" s="17">
        <v>2</v>
      </c>
      <c r="T90" s="17">
        <v>1</v>
      </c>
      <c r="U90" s="17">
        <v>3</v>
      </c>
      <c r="V90" s="17">
        <v>3</v>
      </c>
      <c r="W90" s="17">
        <v>3</v>
      </c>
      <c r="X90" s="10"/>
      <c r="Y90" s="17">
        <v>4</v>
      </c>
      <c r="Z90" s="17">
        <v>5</v>
      </c>
      <c r="AA90" s="17">
        <v>1</v>
      </c>
      <c r="AB90" s="17">
        <v>2</v>
      </c>
      <c r="AC90" s="17">
        <v>3</v>
      </c>
      <c r="AD90" s="17">
        <v>4</v>
      </c>
      <c r="AE90" s="17">
        <v>3</v>
      </c>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row>
    <row r="91" spans="1:57" x14ac:dyDescent="0.25">
      <c r="A91" s="1" t="s">
        <v>89</v>
      </c>
      <c r="B91" s="1" t="s">
        <v>180</v>
      </c>
      <c r="C91" s="11">
        <f t="shared" si="3"/>
        <v>8</v>
      </c>
      <c r="D91" s="12">
        <f t="shared" si="3"/>
        <v>8</v>
      </c>
      <c r="E91" s="18">
        <f t="shared" si="3"/>
        <v>3</v>
      </c>
      <c r="F91" s="10">
        <f t="shared" si="3"/>
        <v>0</v>
      </c>
      <c r="G91" s="20">
        <f t="shared" si="4"/>
        <v>0</v>
      </c>
      <c r="H91" s="20">
        <v>0</v>
      </c>
      <c r="I91" s="11"/>
      <c r="J91" s="12"/>
      <c r="K91" s="18">
        <v>1</v>
      </c>
      <c r="L91" s="17"/>
      <c r="M91" s="11">
        <v>2</v>
      </c>
      <c r="N91" s="12"/>
      <c r="O91" s="18"/>
      <c r="P91" s="17"/>
      <c r="Q91" s="11">
        <v>1</v>
      </c>
      <c r="R91" s="12">
        <v>5</v>
      </c>
      <c r="S91" s="18">
        <v>1</v>
      </c>
      <c r="T91" s="17"/>
      <c r="U91" s="11">
        <v>4</v>
      </c>
      <c r="V91" s="12">
        <v>2</v>
      </c>
      <c r="W91" s="18"/>
      <c r="X91" s="10"/>
      <c r="Y91" s="11"/>
      <c r="Z91" s="12"/>
      <c r="AA91" s="18">
        <v>1</v>
      </c>
      <c r="AB91" s="17"/>
      <c r="AC91" s="24">
        <v>1</v>
      </c>
      <c r="AD91" s="12">
        <v>1</v>
      </c>
      <c r="AE91" s="18"/>
      <c r="AF91" s="17"/>
      <c r="AG91" s="11"/>
      <c r="AH91" s="12"/>
      <c r="AI91" s="18"/>
      <c r="AJ91" s="17"/>
      <c r="AK91" s="11"/>
      <c r="AL91" s="12"/>
      <c r="AM91" s="18"/>
      <c r="AN91" s="17"/>
      <c r="AO91" s="11"/>
      <c r="AP91" s="12"/>
      <c r="AQ91" s="18"/>
      <c r="AR91" s="17"/>
      <c r="AS91" s="11"/>
      <c r="AT91" s="12"/>
      <c r="AU91" s="18"/>
      <c r="AV91" s="17"/>
      <c r="AW91" s="11"/>
      <c r="AX91" s="12"/>
      <c r="AY91" s="18"/>
      <c r="AZ91" s="17"/>
      <c r="BA91" s="11"/>
      <c r="BB91" s="12"/>
      <c r="BC91" s="18"/>
      <c r="BD91" s="17"/>
    </row>
    <row r="92" spans="1:57" x14ac:dyDescent="0.25">
      <c r="A92" s="1" t="s">
        <v>90</v>
      </c>
      <c r="B92" s="1" t="s">
        <v>181</v>
      </c>
      <c r="C92" s="11">
        <f t="shared" si="3"/>
        <v>3</v>
      </c>
      <c r="D92" s="12">
        <f t="shared" si="3"/>
        <v>4</v>
      </c>
      <c r="E92" s="18">
        <f t="shared" si="3"/>
        <v>1</v>
      </c>
      <c r="F92" s="10">
        <f t="shared" si="3"/>
        <v>1</v>
      </c>
      <c r="G92" s="20">
        <f t="shared" si="4"/>
        <v>0</v>
      </c>
      <c r="H92" s="20">
        <v>0</v>
      </c>
      <c r="I92" s="11"/>
      <c r="J92" s="12"/>
      <c r="K92" s="18"/>
      <c r="L92" s="17"/>
      <c r="M92" s="24"/>
      <c r="N92" s="12"/>
      <c r="O92" s="18"/>
      <c r="P92" s="17"/>
      <c r="Q92" s="11">
        <v>1</v>
      </c>
      <c r="R92" s="21">
        <v>1</v>
      </c>
      <c r="S92" s="18"/>
      <c r="T92" s="17"/>
      <c r="U92" s="11"/>
      <c r="V92" s="12">
        <v>1</v>
      </c>
      <c r="W92" s="18"/>
      <c r="X92" s="10">
        <v>1</v>
      </c>
      <c r="Y92" s="24">
        <v>2</v>
      </c>
      <c r="Z92" s="12">
        <v>2</v>
      </c>
      <c r="AA92" s="18"/>
      <c r="AB92" s="17"/>
      <c r="AC92" s="11"/>
      <c r="AD92" s="12"/>
      <c r="AE92" s="18">
        <v>1</v>
      </c>
      <c r="AF92" s="17"/>
      <c r="AG92" s="11"/>
      <c r="AH92" s="12"/>
      <c r="AI92" s="18"/>
      <c r="AJ92" s="17"/>
      <c r="AK92" s="11"/>
      <c r="AL92" s="12"/>
      <c r="AM92" s="18"/>
      <c r="AN92" s="17"/>
      <c r="AO92" s="11"/>
      <c r="AP92" s="12"/>
      <c r="AQ92" s="18"/>
      <c r="AR92" s="17"/>
      <c r="AS92" s="11"/>
      <c r="AT92" s="12"/>
      <c r="AU92" s="18"/>
      <c r="AV92" s="17"/>
      <c r="AW92" s="11"/>
      <c r="AX92" s="12"/>
      <c r="AY92" s="18"/>
      <c r="AZ92" s="17"/>
      <c r="BA92" s="11"/>
      <c r="BB92" s="12"/>
      <c r="BC92" s="18"/>
      <c r="BD92" s="17"/>
    </row>
    <row r="93" spans="1:57" x14ac:dyDescent="0.25">
      <c r="A93" s="1" t="s">
        <v>91</v>
      </c>
      <c r="B93" s="1" t="s">
        <v>182</v>
      </c>
      <c r="C93" s="11">
        <f t="shared" si="3"/>
        <v>4</v>
      </c>
      <c r="D93" s="12">
        <f t="shared" si="3"/>
        <v>5</v>
      </c>
      <c r="E93" s="18">
        <f t="shared" si="3"/>
        <v>7</v>
      </c>
      <c r="F93" s="10">
        <f t="shared" si="3"/>
        <v>1</v>
      </c>
      <c r="G93" s="20">
        <f t="shared" si="4"/>
        <v>0</v>
      </c>
      <c r="H93" s="20">
        <v>0</v>
      </c>
      <c r="I93" s="11">
        <v>1</v>
      </c>
      <c r="J93" s="12">
        <v>1</v>
      </c>
      <c r="K93" s="18">
        <v>2</v>
      </c>
      <c r="L93" s="17"/>
      <c r="M93" s="11"/>
      <c r="N93" s="12"/>
      <c r="O93" s="18">
        <v>3</v>
      </c>
      <c r="P93" s="17"/>
      <c r="Q93" s="11">
        <v>1</v>
      </c>
      <c r="R93" s="12">
        <v>2</v>
      </c>
      <c r="S93" s="18">
        <v>2</v>
      </c>
      <c r="T93" s="17">
        <v>1</v>
      </c>
      <c r="U93" s="11">
        <v>1</v>
      </c>
      <c r="V93" s="12">
        <v>1</v>
      </c>
      <c r="W93" s="18"/>
      <c r="X93" s="10"/>
      <c r="Y93" s="11"/>
      <c r="Z93" s="12"/>
      <c r="AA93" s="18"/>
      <c r="AB93" s="17"/>
      <c r="AC93" s="11">
        <v>1</v>
      </c>
      <c r="AD93" s="12">
        <v>1</v>
      </c>
      <c r="AE93" s="18"/>
      <c r="AF93" s="17"/>
      <c r="AG93" s="11"/>
      <c r="AH93" s="12"/>
      <c r="AI93" s="18"/>
      <c r="AJ93" s="17"/>
      <c r="AK93" s="11"/>
      <c r="AL93" s="12"/>
      <c r="AM93" s="18"/>
      <c r="AN93" s="17"/>
      <c r="AO93" s="11"/>
      <c r="AP93" s="12"/>
      <c r="AQ93" s="18"/>
      <c r="AR93" s="17"/>
      <c r="AS93" s="11"/>
      <c r="AT93" s="12"/>
      <c r="AU93" s="18"/>
      <c r="AV93" s="17"/>
      <c r="AW93" s="11"/>
      <c r="AX93" s="12"/>
      <c r="AY93" s="18"/>
      <c r="AZ93" s="17"/>
      <c r="BA93" s="11"/>
      <c r="BB93" s="12"/>
      <c r="BC93" s="18"/>
      <c r="BD93" s="17"/>
    </row>
    <row r="94" spans="1:57" x14ac:dyDescent="0.25">
      <c r="A94" s="1" t="s">
        <v>92</v>
      </c>
      <c r="B94" s="1" t="s">
        <v>183</v>
      </c>
      <c r="C94" s="11">
        <f t="shared" si="3"/>
        <v>6</v>
      </c>
      <c r="D94" s="12">
        <f t="shared" si="3"/>
        <v>7</v>
      </c>
      <c r="E94" s="18">
        <f t="shared" si="3"/>
        <v>2</v>
      </c>
      <c r="F94" s="10">
        <f t="shared" si="3"/>
        <v>1</v>
      </c>
      <c r="G94" s="20">
        <f t="shared" si="4"/>
        <v>0</v>
      </c>
      <c r="H94" s="20">
        <v>0</v>
      </c>
      <c r="I94" s="11"/>
      <c r="J94" s="12"/>
      <c r="K94" s="18"/>
      <c r="L94" s="17"/>
      <c r="M94" s="11"/>
      <c r="N94" s="12">
        <v>4</v>
      </c>
      <c r="O94" s="18"/>
      <c r="P94" s="17"/>
      <c r="Q94" s="11">
        <v>4</v>
      </c>
      <c r="R94" s="12"/>
      <c r="S94" s="18"/>
      <c r="T94" s="17"/>
      <c r="U94" s="11"/>
      <c r="V94" s="12"/>
      <c r="W94" s="18"/>
      <c r="X94" s="10"/>
      <c r="Y94" s="11"/>
      <c r="Z94" s="12">
        <v>1</v>
      </c>
      <c r="AA94" s="18">
        <v>1</v>
      </c>
      <c r="AB94" s="17"/>
      <c r="AC94" s="11">
        <v>2</v>
      </c>
      <c r="AD94" s="12">
        <v>2</v>
      </c>
      <c r="AE94" s="18">
        <v>1</v>
      </c>
      <c r="AF94" s="17">
        <v>1</v>
      </c>
      <c r="AG94" s="11"/>
      <c r="AH94" s="12"/>
      <c r="AI94" s="18"/>
      <c r="AJ94" s="17"/>
      <c r="AK94" s="11"/>
      <c r="AL94" s="12"/>
      <c r="AM94" s="18"/>
      <c r="AN94" s="17"/>
      <c r="AO94" s="11"/>
      <c r="AP94" s="12"/>
      <c r="AQ94" s="18"/>
      <c r="AR94" s="17"/>
      <c r="AS94" s="11"/>
      <c r="AT94" s="12"/>
      <c r="AU94" s="18"/>
      <c r="AV94" s="17"/>
      <c r="AW94" s="11"/>
      <c r="AX94" s="12"/>
      <c r="AY94" s="18"/>
      <c r="AZ94" s="17"/>
      <c r="BA94" s="11"/>
      <c r="BB94" s="12"/>
      <c r="BC94" s="18"/>
      <c r="BD94" s="17"/>
    </row>
    <row r="95" spans="1:57" x14ac:dyDescent="0.25">
      <c r="A95" s="1" t="s">
        <v>93</v>
      </c>
      <c r="B95" s="1" t="s">
        <v>184</v>
      </c>
      <c r="C95" s="11">
        <f t="shared" si="3"/>
        <v>1</v>
      </c>
      <c r="D95" s="12">
        <f t="shared" si="3"/>
        <v>1</v>
      </c>
      <c r="E95" s="18">
        <f t="shared" si="3"/>
        <v>4</v>
      </c>
      <c r="F95" s="10">
        <f t="shared" si="3"/>
        <v>0</v>
      </c>
      <c r="G95" s="20">
        <f t="shared" si="4"/>
        <v>0</v>
      </c>
      <c r="H95" s="20">
        <v>0</v>
      </c>
      <c r="I95" s="11"/>
      <c r="J95" s="12"/>
      <c r="K95" s="18"/>
      <c r="L95" s="17"/>
      <c r="M95" s="11"/>
      <c r="N95" s="12"/>
      <c r="O95" s="18"/>
      <c r="P95" s="17"/>
      <c r="Q95" s="11"/>
      <c r="R95" s="12"/>
      <c r="S95" s="18"/>
      <c r="T95" s="17"/>
      <c r="U95" s="11"/>
      <c r="V95" s="12"/>
      <c r="W95" s="18">
        <v>2</v>
      </c>
      <c r="X95" s="10"/>
      <c r="Y95" s="11"/>
      <c r="Z95" s="12"/>
      <c r="AA95" s="18">
        <v>1</v>
      </c>
      <c r="AB95" s="17"/>
      <c r="AC95" s="11">
        <v>1</v>
      </c>
      <c r="AD95" s="12">
        <v>1</v>
      </c>
      <c r="AE95" s="18">
        <v>1</v>
      </c>
      <c r="AF95" s="17"/>
      <c r="AG95" s="11"/>
      <c r="AH95" s="12"/>
      <c r="AI95" s="18"/>
      <c r="AJ95" s="17"/>
      <c r="AK95" s="11"/>
      <c r="AL95" s="12"/>
      <c r="AM95" s="18"/>
      <c r="AN95" s="17"/>
      <c r="AO95" s="11"/>
      <c r="AP95" s="12"/>
      <c r="AQ95" s="18"/>
      <c r="AR95" s="17"/>
      <c r="AS95" s="11"/>
      <c r="AT95" s="12"/>
      <c r="AU95" s="18"/>
      <c r="AV95" s="17"/>
      <c r="AW95" s="11"/>
      <c r="AX95" s="12"/>
      <c r="AY95" s="18"/>
      <c r="AZ95" s="17"/>
      <c r="BA95" s="11"/>
      <c r="BB95" s="12"/>
      <c r="BC95" s="18"/>
      <c r="BD95" s="17"/>
    </row>
    <row r="96" spans="1:57" ht="12" thickBot="1" x14ac:dyDescent="0.3">
      <c r="A96" s="1" t="s">
        <v>94</v>
      </c>
      <c r="B96" s="1" t="s">
        <v>185</v>
      </c>
      <c r="C96" s="11">
        <f t="shared" si="3"/>
        <v>2</v>
      </c>
      <c r="D96" s="12">
        <f t="shared" si="3"/>
        <v>2</v>
      </c>
      <c r="E96" s="18">
        <f t="shared" si="3"/>
        <v>1</v>
      </c>
      <c r="F96" s="10">
        <f t="shared" si="3"/>
        <v>0</v>
      </c>
      <c r="G96" s="20">
        <f t="shared" si="4"/>
        <v>0</v>
      </c>
      <c r="H96" s="20">
        <v>0</v>
      </c>
      <c r="I96" s="11">
        <v>1</v>
      </c>
      <c r="J96" s="22">
        <v>1</v>
      </c>
      <c r="K96" s="18"/>
      <c r="L96" s="17"/>
      <c r="M96" s="11"/>
      <c r="N96" s="22"/>
      <c r="O96" s="18"/>
      <c r="P96" s="17"/>
      <c r="Q96" s="11">
        <v>1</v>
      </c>
      <c r="R96" s="22">
        <v>1</v>
      </c>
      <c r="S96" s="18"/>
      <c r="T96" s="17"/>
      <c r="U96" s="11"/>
      <c r="V96" s="22"/>
      <c r="W96" s="18">
        <v>1</v>
      </c>
      <c r="X96" s="10"/>
      <c r="Y96" s="11"/>
      <c r="Z96" s="22"/>
      <c r="AA96" s="18"/>
      <c r="AB96" s="17"/>
      <c r="AC96" s="11"/>
      <c r="AD96" s="22"/>
      <c r="AE96" s="18"/>
      <c r="AF96" s="17"/>
      <c r="AG96" s="11"/>
      <c r="AH96" s="22"/>
      <c r="AI96" s="18"/>
      <c r="AJ96" s="17"/>
      <c r="AK96" s="11"/>
      <c r="AL96" s="12"/>
      <c r="AM96" s="18"/>
      <c r="AN96" s="17"/>
      <c r="AO96" s="11"/>
      <c r="AP96" s="12"/>
      <c r="AQ96" s="18"/>
      <c r="AR96" s="17"/>
      <c r="AS96" s="11"/>
      <c r="AT96" s="12"/>
      <c r="AU96" s="18"/>
      <c r="AV96" s="17"/>
      <c r="AW96" s="11"/>
      <c r="AX96" s="12"/>
      <c r="AY96" s="18"/>
      <c r="AZ96" s="17"/>
      <c r="BA96" s="11"/>
      <c r="BB96" s="12"/>
      <c r="BC96" s="18"/>
      <c r="BD96" s="17"/>
      <c r="BE96" s="13">
        <f>59+141+60+158+177+151</f>
        <v>746</v>
      </c>
    </row>
    <row r="97" spans="3:58" ht="12" thickTop="1" x14ac:dyDescent="0.25">
      <c r="C97" s="5">
        <f t="shared" ref="C97:H97" si="5">SUM(C5:C96)</f>
        <v>661</v>
      </c>
      <c r="D97" s="6">
        <f t="shared" si="5"/>
        <v>847</v>
      </c>
      <c r="E97" s="30">
        <f t="shared" si="5"/>
        <v>513</v>
      </c>
      <c r="F97" s="4">
        <f t="shared" si="5"/>
        <v>216</v>
      </c>
      <c r="G97" s="40">
        <f t="shared" si="5"/>
        <v>43</v>
      </c>
      <c r="H97" s="40">
        <f t="shared" si="5"/>
        <v>73</v>
      </c>
      <c r="I97" s="5"/>
      <c r="J97" s="5">
        <f>SUM(J5:J96)</f>
        <v>141</v>
      </c>
      <c r="K97" s="5"/>
      <c r="L97" s="5"/>
      <c r="M97" s="5"/>
      <c r="N97" s="5">
        <f>SUM(N5:N96)</f>
        <v>61</v>
      </c>
      <c r="O97" s="5"/>
      <c r="P97" s="5"/>
      <c r="Q97" s="5"/>
      <c r="R97" s="5">
        <f>SUM(R5:R96)</f>
        <v>157</v>
      </c>
      <c r="S97" s="5"/>
      <c r="T97" s="5"/>
      <c r="Z97" s="3">
        <f>SUM(Z5:Z96)</f>
        <v>151</v>
      </c>
      <c r="AI97" s="30"/>
      <c r="AP97" s="2"/>
      <c r="AQ97" s="2"/>
      <c r="AR97" s="2"/>
      <c r="AS97" s="34"/>
      <c r="AT97" s="2"/>
      <c r="AU97" s="34"/>
      <c r="AV97" s="34"/>
      <c r="AW97" s="34"/>
      <c r="AX97" s="2"/>
      <c r="AY97" s="34"/>
      <c r="AZ97" s="34"/>
      <c r="BA97" s="34"/>
      <c r="BB97" s="2"/>
      <c r="BC97" s="34"/>
      <c r="BE97" s="13">
        <f>44+30+28+13+36+31+80+37+53+33</f>
        <v>385</v>
      </c>
    </row>
    <row r="98" spans="3:58" x14ac:dyDescent="0.25">
      <c r="AG98" s="31"/>
      <c r="AK98" s="15"/>
      <c r="AS98" s="35"/>
      <c r="AU98" s="39"/>
      <c r="AV98" s="36"/>
      <c r="AW98" s="36"/>
      <c r="BE98" s="13">
        <f>18+17+1+8+9+1+13+13+12+18+17+6+14</f>
        <v>147</v>
      </c>
    </row>
    <row r="99" spans="3:58" x14ac:dyDescent="0.25">
      <c r="AS99" s="36"/>
      <c r="BE99" s="13">
        <v>0</v>
      </c>
    </row>
    <row r="100" spans="3:58" x14ac:dyDescent="0.25">
      <c r="AS100" s="36"/>
      <c r="BE100" s="13">
        <f>17+4+13+13+16+10</f>
        <v>73</v>
      </c>
      <c r="BF100" s="13">
        <f>BE100-BF104</f>
        <v>71</v>
      </c>
    </row>
    <row r="101" spans="3:58" x14ac:dyDescent="0.25">
      <c r="AS101" s="36"/>
      <c r="BE101" s="13">
        <f>26+11+29+4+6+3+28+9+10+7</f>
        <v>133</v>
      </c>
    </row>
    <row r="102" spans="3:58" x14ac:dyDescent="0.25">
      <c r="AS102" s="36"/>
      <c r="BE102" s="13">
        <v>42</v>
      </c>
    </row>
    <row r="103" spans="3:58" x14ac:dyDescent="0.25">
      <c r="AS103" s="36"/>
      <c r="BE103" s="13">
        <f>14+8+1+5+4</f>
        <v>32</v>
      </c>
    </row>
    <row r="104" spans="3:58" x14ac:dyDescent="0.25">
      <c r="AS104" s="36"/>
      <c r="BE104" s="13">
        <f>BE97+BE98+BE99+BE100+BE101+BE102-BE103</f>
        <v>748</v>
      </c>
      <c r="BF104" s="13">
        <f>BE104-BE96</f>
        <v>2</v>
      </c>
    </row>
    <row r="105" spans="3:58" x14ac:dyDescent="0.25">
      <c r="AS105" s="36"/>
      <c r="BE105" s="13">
        <f>BE97+BE98+BE99+BF100+BE101+BE102-BE103</f>
        <v>746</v>
      </c>
    </row>
    <row r="106" spans="3:58" x14ac:dyDescent="0.25">
      <c r="AS106" s="36"/>
    </row>
    <row r="107" spans="3:58" x14ac:dyDescent="0.25">
      <c r="AS107" s="36"/>
    </row>
    <row r="108" spans="3:58" x14ac:dyDescent="0.25">
      <c r="AS108" s="36"/>
    </row>
    <row r="109" spans="3:58" x14ac:dyDescent="0.25">
      <c r="AS109" s="36"/>
    </row>
    <row r="110" spans="3:58" x14ac:dyDescent="0.25">
      <c r="AS110" s="36"/>
    </row>
    <row r="111" spans="3:58" x14ac:dyDescent="0.25">
      <c r="AS111" s="36"/>
    </row>
    <row r="112" spans="3:58" x14ac:dyDescent="0.25">
      <c r="AS112" s="36"/>
    </row>
    <row r="113" spans="45:45" x14ac:dyDescent="0.25">
      <c r="AS113" s="36"/>
    </row>
    <row r="114" spans="45:45" x14ac:dyDescent="0.25">
      <c r="AS114" s="36"/>
    </row>
    <row r="115" spans="45:45" x14ac:dyDescent="0.25">
      <c r="AS115" s="36"/>
    </row>
    <row r="116" spans="45:45" x14ac:dyDescent="0.25">
      <c r="AS116" s="36"/>
    </row>
    <row r="117" spans="45:45" x14ac:dyDescent="0.25">
      <c r="AS117" s="36"/>
    </row>
    <row r="118" spans="45:45" x14ac:dyDescent="0.25">
      <c r="AS118" s="36"/>
    </row>
    <row r="119" spans="45:45" x14ac:dyDescent="0.25">
      <c r="AS119" s="36"/>
    </row>
    <row r="120" spans="45:45" x14ac:dyDescent="0.25">
      <c r="AS120" s="36"/>
    </row>
    <row r="121" spans="45:45" x14ac:dyDescent="0.25">
      <c r="AS121" s="36"/>
    </row>
    <row r="122" spans="45:45" x14ac:dyDescent="0.25">
      <c r="AS122" s="36"/>
    </row>
    <row r="123" spans="45:45" x14ac:dyDescent="0.25">
      <c r="AS123" s="36"/>
    </row>
    <row r="124" spans="45:45" x14ac:dyDescent="0.25">
      <c r="AS124" s="36"/>
    </row>
    <row r="125" spans="45:45" x14ac:dyDescent="0.25">
      <c r="AS125" s="36"/>
    </row>
    <row r="126" spans="45:45" x14ac:dyDescent="0.25">
      <c r="AS126" s="36"/>
    </row>
    <row r="127" spans="45:45" x14ac:dyDescent="0.25">
      <c r="AS127" s="36"/>
    </row>
  </sheetData>
  <mergeCells count="70">
    <mergeCell ref="AW2:AZ2"/>
    <mergeCell ref="BA2:BD2"/>
    <mergeCell ref="A1:A4"/>
    <mergeCell ref="B1:B4"/>
    <mergeCell ref="C1:BD1"/>
    <mergeCell ref="C2:G2"/>
    <mergeCell ref="I2:L2"/>
    <mergeCell ref="M2:P2"/>
    <mergeCell ref="Q2:T2"/>
    <mergeCell ref="U2:X2"/>
    <mergeCell ref="Y2:AB2"/>
    <mergeCell ref="AC2:AF2"/>
    <mergeCell ref="H3:H4"/>
    <mergeCell ref="AG2:AJ2"/>
    <mergeCell ref="AK2:AN2"/>
    <mergeCell ref="AO2:AR2"/>
    <mergeCell ref="AS2:AV2"/>
    <mergeCell ref="C3:C4"/>
    <mergeCell ref="D3:D4"/>
    <mergeCell ref="E3:E4"/>
    <mergeCell ref="F3:F4"/>
    <mergeCell ref="G3:G4"/>
    <mergeCell ref="T3:T4"/>
    <mergeCell ref="I3:I4"/>
    <mergeCell ref="J3:J4"/>
    <mergeCell ref="K3:K4"/>
    <mergeCell ref="L3:L4"/>
    <mergeCell ref="M3:M4"/>
    <mergeCell ref="N3:N4"/>
    <mergeCell ref="O3:O4"/>
    <mergeCell ref="P3:P4"/>
    <mergeCell ref="Q3:Q4"/>
    <mergeCell ref="R3:R4"/>
    <mergeCell ref="S3:S4"/>
    <mergeCell ref="AF3:AF4"/>
    <mergeCell ref="U3:U4"/>
    <mergeCell ref="V3:V4"/>
    <mergeCell ref="W3:W4"/>
    <mergeCell ref="X3:X4"/>
    <mergeCell ref="Y3:Y4"/>
    <mergeCell ref="Z3:Z4"/>
    <mergeCell ref="AA3:AA4"/>
    <mergeCell ref="AB3:AB4"/>
    <mergeCell ref="AC3:AC4"/>
    <mergeCell ref="AD3:AD4"/>
    <mergeCell ref="AE3:AE4"/>
    <mergeCell ref="AR3:AR4"/>
    <mergeCell ref="AG3:AG4"/>
    <mergeCell ref="AH3:AH4"/>
    <mergeCell ref="AI3:AI4"/>
    <mergeCell ref="AJ3:AJ4"/>
    <mergeCell ref="AK3:AK4"/>
    <mergeCell ref="AL3:AL4"/>
    <mergeCell ref="AM3:AM4"/>
    <mergeCell ref="AN3:AN4"/>
    <mergeCell ref="AO3:AO4"/>
    <mergeCell ref="AP3:AP4"/>
    <mergeCell ref="AQ3:AQ4"/>
    <mergeCell ref="BD3:BD4"/>
    <mergeCell ref="AS3:AS4"/>
    <mergeCell ref="AT3:AT4"/>
    <mergeCell ref="AU3:AU4"/>
    <mergeCell ref="AV3:AV4"/>
    <mergeCell ref="AW3:AW4"/>
    <mergeCell ref="AX3:AX4"/>
    <mergeCell ref="AY3:AY4"/>
    <mergeCell ref="AZ3:AZ4"/>
    <mergeCell ref="BA3:BA4"/>
    <mergeCell ref="BB3:BB4"/>
    <mergeCell ref="BC3:BC4"/>
  </mergeCells>
  <printOptions horizontalCentered="1"/>
  <pageMargins left="0.25" right="0.25" top="0.75" bottom="0.75" header="0.3" footer="0.3"/>
  <pageSetup paperSize="8"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workbookViewId="0">
      <selection activeCell="H2" sqref="H2"/>
    </sheetView>
  </sheetViews>
  <sheetFormatPr defaultRowHeight="15" x14ac:dyDescent="0.25"/>
  <sheetData>
    <row r="1" spans="2:17" x14ac:dyDescent="0.25">
      <c r="H1">
        <v>1</v>
      </c>
      <c r="J1" t="s">
        <v>10</v>
      </c>
      <c r="K1">
        <v>11</v>
      </c>
      <c r="M1" t="s">
        <v>3</v>
      </c>
      <c r="N1">
        <v>2</v>
      </c>
    </row>
    <row r="2" spans="2:17" x14ac:dyDescent="0.25">
      <c r="B2">
        <v>3</v>
      </c>
      <c r="G2" t="s">
        <v>6</v>
      </c>
      <c r="H2">
        <v>3</v>
      </c>
      <c r="J2" t="s">
        <v>3</v>
      </c>
      <c r="K2">
        <v>3</v>
      </c>
      <c r="M2" t="s">
        <v>4</v>
      </c>
      <c r="N2">
        <v>3</v>
      </c>
      <c r="P2" t="s">
        <v>3</v>
      </c>
    </row>
    <row r="4" spans="2:17" x14ac:dyDescent="0.25">
      <c r="M4" t="s">
        <v>3</v>
      </c>
      <c r="N4">
        <v>1</v>
      </c>
    </row>
    <row r="5" spans="2:17" x14ac:dyDescent="0.25">
      <c r="P5" t="s">
        <v>3</v>
      </c>
      <c r="Q5">
        <v>4</v>
      </c>
    </row>
    <row r="6" spans="2:17" x14ac:dyDescent="0.25">
      <c r="K6">
        <v>1</v>
      </c>
    </row>
    <row r="7" spans="2:17" x14ac:dyDescent="0.25">
      <c r="M7" t="s">
        <v>5</v>
      </c>
      <c r="N7">
        <v>7</v>
      </c>
      <c r="P7" t="s">
        <v>3</v>
      </c>
    </row>
    <row r="8" spans="2:17" x14ac:dyDescent="0.25">
      <c r="B8">
        <v>9</v>
      </c>
      <c r="G8" t="s">
        <v>4</v>
      </c>
      <c r="J8" t="s">
        <v>13</v>
      </c>
      <c r="M8" t="s">
        <v>3</v>
      </c>
      <c r="N8">
        <v>3</v>
      </c>
      <c r="P8" t="s">
        <v>4</v>
      </c>
      <c r="Q8">
        <v>9</v>
      </c>
    </row>
    <row r="9" spans="2:17" x14ac:dyDescent="0.25">
      <c r="Q9">
        <v>1</v>
      </c>
    </row>
    <row r="11" spans="2:17" x14ac:dyDescent="0.25">
      <c r="D11" t="s">
        <v>11</v>
      </c>
      <c r="G11" t="s">
        <v>4</v>
      </c>
      <c r="H11">
        <v>2</v>
      </c>
      <c r="Q11">
        <v>1</v>
      </c>
    </row>
    <row r="12" spans="2:17" x14ac:dyDescent="0.25">
      <c r="D12" t="s">
        <v>7</v>
      </c>
      <c r="E12">
        <v>5</v>
      </c>
      <c r="G12" t="s">
        <v>10</v>
      </c>
      <c r="H12">
        <v>5</v>
      </c>
      <c r="J12" t="s">
        <v>12</v>
      </c>
      <c r="K12">
        <v>9</v>
      </c>
      <c r="M12" t="s">
        <v>5</v>
      </c>
      <c r="N12">
        <v>7</v>
      </c>
      <c r="Q12">
        <v>4</v>
      </c>
    </row>
    <row r="13" spans="2:17" x14ac:dyDescent="0.25">
      <c r="D13" t="s">
        <v>5</v>
      </c>
    </row>
    <row r="14" spans="2:17" x14ac:dyDescent="0.25">
      <c r="B14">
        <v>1</v>
      </c>
      <c r="D14" t="s">
        <v>3</v>
      </c>
    </row>
    <row r="15" spans="2:17" x14ac:dyDescent="0.25">
      <c r="B15">
        <v>7</v>
      </c>
      <c r="H15">
        <v>2</v>
      </c>
      <c r="N15">
        <v>1</v>
      </c>
    </row>
    <row r="16" spans="2:17" x14ac:dyDescent="0.25">
      <c r="G16" t="s">
        <v>4</v>
      </c>
      <c r="H16">
        <v>2</v>
      </c>
    </row>
    <row r="17" spans="1:17" x14ac:dyDescent="0.25">
      <c r="K17">
        <v>2</v>
      </c>
    </row>
    <row r="18" spans="1:17" x14ac:dyDescent="0.25">
      <c r="G18" t="s">
        <v>3</v>
      </c>
      <c r="H18">
        <v>1</v>
      </c>
      <c r="M18" t="s">
        <v>5</v>
      </c>
      <c r="P18" t="s">
        <v>3</v>
      </c>
      <c r="Q18">
        <v>13</v>
      </c>
    </row>
    <row r="19" spans="1:17" x14ac:dyDescent="0.25">
      <c r="A19" t="s">
        <v>18</v>
      </c>
      <c r="B19">
        <v>18</v>
      </c>
      <c r="D19" t="s">
        <v>4</v>
      </c>
      <c r="E19">
        <v>2</v>
      </c>
      <c r="G19" t="s">
        <v>3</v>
      </c>
      <c r="H19">
        <v>4</v>
      </c>
      <c r="J19" t="s">
        <v>6</v>
      </c>
      <c r="M19" t="s">
        <v>3</v>
      </c>
      <c r="N19">
        <v>9</v>
      </c>
      <c r="Q19">
        <v>1</v>
      </c>
    </row>
    <row r="20" spans="1:17" x14ac:dyDescent="0.25">
      <c r="A20" t="s">
        <v>3</v>
      </c>
      <c r="M20" t="s">
        <v>5</v>
      </c>
    </row>
    <row r="21" spans="1:17" x14ac:dyDescent="0.25">
      <c r="E21">
        <v>7</v>
      </c>
    </row>
    <row r="22" spans="1:17" x14ac:dyDescent="0.25">
      <c r="B22">
        <v>1</v>
      </c>
      <c r="E22">
        <v>1</v>
      </c>
      <c r="N22">
        <v>1</v>
      </c>
    </row>
    <row r="23" spans="1:17" x14ac:dyDescent="0.25">
      <c r="A23" t="s">
        <v>4</v>
      </c>
      <c r="B23">
        <v>4</v>
      </c>
      <c r="D23" t="s">
        <v>4</v>
      </c>
      <c r="G23" t="s">
        <v>5</v>
      </c>
      <c r="H23">
        <v>3</v>
      </c>
      <c r="K23">
        <v>3</v>
      </c>
      <c r="M23" t="s">
        <v>4</v>
      </c>
    </row>
    <row r="24" spans="1:17" x14ac:dyDescent="0.25">
      <c r="B24">
        <v>5</v>
      </c>
      <c r="E24">
        <v>18</v>
      </c>
    </row>
    <row r="25" spans="1:17" x14ac:dyDescent="0.25">
      <c r="A25" t="s">
        <v>4</v>
      </c>
      <c r="B25">
        <v>2</v>
      </c>
      <c r="D25" t="s">
        <v>4</v>
      </c>
      <c r="G25" t="s">
        <v>4</v>
      </c>
      <c r="H25">
        <v>1</v>
      </c>
      <c r="J25" t="s">
        <v>8</v>
      </c>
      <c r="K25">
        <v>1</v>
      </c>
      <c r="M25" t="s">
        <v>4</v>
      </c>
      <c r="N25">
        <v>5</v>
      </c>
      <c r="Q25">
        <v>5</v>
      </c>
    </row>
    <row r="26" spans="1:17" x14ac:dyDescent="0.25">
      <c r="N26">
        <v>2</v>
      </c>
    </row>
    <row r="27" spans="1:17" x14ac:dyDescent="0.25">
      <c r="G27" t="s">
        <v>5</v>
      </c>
      <c r="J27" t="s">
        <v>3</v>
      </c>
      <c r="N27">
        <v>1</v>
      </c>
    </row>
    <row r="29" spans="1:17" x14ac:dyDescent="0.25">
      <c r="G29" t="s">
        <v>5</v>
      </c>
      <c r="H29">
        <v>1</v>
      </c>
      <c r="M29" t="s">
        <v>8</v>
      </c>
      <c r="N29">
        <v>10</v>
      </c>
    </row>
    <row r="30" spans="1:17" x14ac:dyDescent="0.25">
      <c r="N30">
        <v>1</v>
      </c>
    </row>
    <row r="31" spans="1:17" x14ac:dyDescent="0.25">
      <c r="D31" t="s">
        <v>16</v>
      </c>
      <c r="E31">
        <v>13</v>
      </c>
      <c r="G31" t="s">
        <v>4</v>
      </c>
      <c r="H31">
        <v>2</v>
      </c>
      <c r="J31" t="s">
        <v>8</v>
      </c>
      <c r="K31">
        <v>7</v>
      </c>
      <c r="N31">
        <v>3</v>
      </c>
      <c r="Q31">
        <v>2</v>
      </c>
    </row>
    <row r="33" spans="1:17" x14ac:dyDescent="0.25">
      <c r="D33" t="s">
        <v>3</v>
      </c>
      <c r="G33" t="s">
        <v>3</v>
      </c>
      <c r="H33">
        <v>2</v>
      </c>
    </row>
    <row r="34" spans="1:17" x14ac:dyDescent="0.25">
      <c r="D34" t="s">
        <v>7</v>
      </c>
      <c r="H34">
        <v>5</v>
      </c>
      <c r="Q34">
        <v>2</v>
      </c>
    </row>
    <row r="36" spans="1:17" x14ac:dyDescent="0.25">
      <c r="B36">
        <v>2</v>
      </c>
      <c r="M36" t="s">
        <v>3</v>
      </c>
      <c r="N36">
        <v>2</v>
      </c>
      <c r="P36" t="s">
        <v>7</v>
      </c>
      <c r="Q36">
        <v>11</v>
      </c>
    </row>
    <row r="39" spans="1:17" x14ac:dyDescent="0.25">
      <c r="M39" t="s">
        <v>3</v>
      </c>
      <c r="Q39">
        <v>1</v>
      </c>
    </row>
    <row r="40" spans="1:17" x14ac:dyDescent="0.25">
      <c r="P40" t="s">
        <v>4</v>
      </c>
      <c r="Q40">
        <v>1</v>
      </c>
    </row>
    <row r="41" spans="1:17" x14ac:dyDescent="0.25">
      <c r="A41" t="s">
        <v>3</v>
      </c>
      <c r="B41">
        <v>10</v>
      </c>
      <c r="N41">
        <v>1</v>
      </c>
      <c r="P41" t="s">
        <v>7</v>
      </c>
    </row>
    <row r="42" spans="1:17" x14ac:dyDescent="0.25">
      <c r="A42" t="s">
        <v>9</v>
      </c>
      <c r="D42" t="s">
        <v>5</v>
      </c>
      <c r="E42">
        <v>11</v>
      </c>
      <c r="G42" t="s">
        <v>7</v>
      </c>
      <c r="K42">
        <v>6</v>
      </c>
    </row>
    <row r="43" spans="1:17" x14ac:dyDescent="0.25">
      <c r="M43" t="s">
        <v>6</v>
      </c>
      <c r="N43">
        <v>5</v>
      </c>
      <c r="Q43">
        <v>1</v>
      </c>
    </row>
    <row r="44" spans="1:17" x14ac:dyDescent="0.25">
      <c r="J44" t="s">
        <v>3</v>
      </c>
      <c r="N44">
        <v>1</v>
      </c>
    </row>
    <row r="45" spans="1:17" x14ac:dyDescent="0.25">
      <c r="D45" t="s">
        <v>3</v>
      </c>
      <c r="G45" t="s">
        <v>8</v>
      </c>
      <c r="H45">
        <v>1</v>
      </c>
      <c r="J45" t="s">
        <v>15</v>
      </c>
      <c r="K45">
        <v>19</v>
      </c>
      <c r="N45">
        <v>1</v>
      </c>
      <c r="P45" t="s">
        <v>9</v>
      </c>
    </row>
    <row r="46" spans="1:17" x14ac:dyDescent="0.25">
      <c r="D46" t="s">
        <v>5</v>
      </c>
      <c r="H46">
        <v>4</v>
      </c>
      <c r="K46">
        <v>1</v>
      </c>
      <c r="M46" t="s">
        <v>3</v>
      </c>
      <c r="N46">
        <v>1</v>
      </c>
      <c r="Q46">
        <v>1</v>
      </c>
    </row>
    <row r="47" spans="1:17" x14ac:dyDescent="0.25">
      <c r="B47">
        <v>1</v>
      </c>
    </row>
    <row r="48" spans="1:17" x14ac:dyDescent="0.25">
      <c r="D48" t="s">
        <v>4</v>
      </c>
      <c r="H48">
        <v>2</v>
      </c>
    </row>
    <row r="49" spans="1:17" x14ac:dyDescent="0.25">
      <c r="A49" t="s">
        <v>4</v>
      </c>
      <c r="D49" t="s">
        <v>6</v>
      </c>
      <c r="E49">
        <v>1</v>
      </c>
      <c r="H49">
        <v>4</v>
      </c>
      <c r="J49" t="s">
        <v>3</v>
      </c>
      <c r="M49" t="s">
        <v>17</v>
      </c>
      <c r="N49">
        <v>8</v>
      </c>
      <c r="Q49">
        <v>15</v>
      </c>
    </row>
    <row r="50" spans="1:17" x14ac:dyDescent="0.25">
      <c r="D50" t="s">
        <v>3</v>
      </c>
      <c r="H50">
        <v>1</v>
      </c>
      <c r="M50" t="s">
        <v>10</v>
      </c>
      <c r="N50">
        <v>2</v>
      </c>
      <c r="Q50">
        <v>7</v>
      </c>
    </row>
    <row r="52" spans="1:17" x14ac:dyDescent="0.25">
      <c r="D52" t="s">
        <v>3</v>
      </c>
      <c r="H52">
        <v>1</v>
      </c>
      <c r="J52" t="s">
        <v>4</v>
      </c>
      <c r="M52" t="s">
        <v>3</v>
      </c>
      <c r="N52">
        <v>3</v>
      </c>
    </row>
    <row r="53" spans="1:17" x14ac:dyDescent="0.25">
      <c r="H53">
        <v>1</v>
      </c>
      <c r="M53" t="s">
        <v>6</v>
      </c>
      <c r="N53">
        <v>3</v>
      </c>
      <c r="P53" t="s">
        <v>3</v>
      </c>
      <c r="Q53">
        <v>2</v>
      </c>
    </row>
    <row r="55" spans="1:17" x14ac:dyDescent="0.25">
      <c r="E55">
        <v>5</v>
      </c>
      <c r="G55" t="s">
        <v>33</v>
      </c>
      <c r="H55">
        <v>19</v>
      </c>
      <c r="J55" t="s">
        <v>4</v>
      </c>
      <c r="K55">
        <v>3</v>
      </c>
      <c r="M55" t="s">
        <v>8</v>
      </c>
      <c r="N55">
        <v>6</v>
      </c>
      <c r="P55" t="s">
        <v>6</v>
      </c>
      <c r="Q55">
        <v>7</v>
      </c>
    </row>
    <row r="56" spans="1:17" x14ac:dyDescent="0.25">
      <c r="J56" t="s">
        <v>3</v>
      </c>
      <c r="K56">
        <v>1</v>
      </c>
    </row>
    <row r="57" spans="1:17" x14ac:dyDescent="0.25">
      <c r="M57" t="s">
        <v>6</v>
      </c>
      <c r="Q57">
        <v>4</v>
      </c>
    </row>
    <row r="58" spans="1:17" x14ac:dyDescent="0.25">
      <c r="G58" t="s">
        <v>4</v>
      </c>
      <c r="H58">
        <v>1</v>
      </c>
      <c r="K58">
        <v>1</v>
      </c>
      <c r="M58" t="s">
        <v>4</v>
      </c>
      <c r="N58">
        <v>1</v>
      </c>
      <c r="Q58">
        <v>8</v>
      </c>
    </row>
    <row r="62" spans="1:17" x14ac:dyDescent="0.25">
      <c r="G62" t="s">
        <v>4</v>
      </c>
      <c r="H62">
        <v>1</v>
      </c>
      <c r="J62" t="s">
        <v>3</v>
      </c>
      <c r="K62">
        <v>1</v>
      </c>
      <c r="N62">
        <v>1</v>
      </c>
      <c r="Q62">
        <v>1</v>
      </c>
    </row>
    <row r="63" spans="1:17" x14ac:dyDescent="0.25">
      <c r="J63" t="s">
        <v>6</v>
      </c>
      <c r="K63">
        <v>2</v>
      </c>
      <c r="Q63">
        <v>2</v>
      </c>
    </row>
    <row r="64" spans="1:17" x14ac:dyDescent="0.25">
      <c r="K64">
        <v>1</v>
      </c>
    </row>
    <row r="65" spans="1:17" x14ac:dyDescent="0.25">
      <c r="E65">
        <v>15</v>
      </c>
      <c r="H65">
        <v>12</v>
      </c>
    </row>
    <row r="66" spans="1:17" x14ac:dyDescent="0.25">
      <c r="H66">
        <v>3</v>
      </c>
      <c r="K66">
        <v>1</v>
      </c>
    </row>
    <row r="67" spans="1:17" x14ac:dyDescent="0.25">
      <c r="D67" t="s">
        <v>3</v>
      </c>
      <c r="H67">
        <v>3</v>
      </c>
      <c r="K67">
        <v>9</v>
      </c>
      <c r="M67" t="s">
        <v>7</v>
      </c>
      <c r="N67">
        <v>3</v>
      </c>
      <c r="P67" t="s">
        <v>7</v>
      </c>
      <c r="Q67">
        <v>5</v>
      </c>
    </row>
    <row r="68" spans="1:17" x14ac:dyDescent="0.25">
      <c r="K68">
        <v>1</v>
      </c>
    </row>
    <row r="69" spans="1:17" x14ac:dyDescent="0.25">
      <c r="K69">
        <v>11</v>
      </c>
    </row>
    <row r="70" spans="1:17" x14ac:dyDescent="0.25">
      <c r="H70">
        <v>8</v>
      </c>
      <c r="P70" t="s">
        <v>10</v>
      </c>
      <c r="Q70">
        <v>1</v>
      </c>
    </row>
    <row r="71" spans="1:17" x14ac:dyDescent="0.25">
      <c r="H71">
        <v>8</v>
      </c>
      <c r="K71">
        <v>4</v>
      </c>
      <c r="P71" t="s">
        <v>7</v>
      </c>
      <c r="Q71">
        <v>4</v>
      </c>
    </row>
    <row r="72" spans="1:17" x14ac:dyDescent="0.25">
      <c r="H72">
        <v>8</v>
      </c>
      <c r="Q72">
        <v>5</v>
      </c>
    </row>
    <row r="73" spans="1:17" x14ac:dyDescent="0.25">
      <c r="E73">
        <v>11</v>
      </c>
      <c r="N73">
        <v>5</v>
      </c>
    </row>
    <row r="74" spans="1:17" x14ac:dyDescent="0.25">
      <c r="A74" t="s">
        <v>9</v>
      </c>
      <c r="B74">
        <v>8</v>
      </c>
      <c r="D74" t="s">
        <v>10</v>
      </c>
      <c r="E74">
        <v>15</v>
      </c>
      <c r="G74" t="s">
        <v>6</v>
      </c>
      <c r="H74">
        <v>1</v>
      </c>
      <c r="K74">
        <v>5</v>
      </c>
      <c r="N74">
        <v>2</v>
      </c>
    </row>
    <row r="76" spans="1:17" x14ac:dyDescent="0.25">
      <c r="B76">
        <v>6</v>
      </c>
      <c r="E76">
        <v>9</v>
      </c>
      <c r="G76" t="s">
        <v>8</v>
      </c>
      <c r="K76">
        <v>3</v>
      </c>
      <c r="M76" t="s">
        <v>9</v>
      </c>
      <c r="N76">
        <v>16</v>
      </c>
      <c r="P76" t="s">
        <v>5</v>
      </c>
      <c r="Q76">
        <v>3</v>
      </c>
    </row>
    <row r="78" spans="1:17" x14ac:dyDescent="0.25">
      <c r="B78">
        <v>9</v>
      </c>
      <c r="E78">
        <v>1</v>
      </c>
      <c r="G78" t="s">
        <v>9</v>
      </c>
      <c r="K78">
        <v>5</v>
      </c>
      <c r="M78" t="s">
        <v>4</v>
      </c>
      <c r="N78">
        <v>5</v>
      </c>
    </row>
    <row r="79" spans="1:17" x14ac:dyDescent="0.25">
      <c r="N79">
        <v>1</v>
      </c>
    </row>
    <row r="80" spans="1:17" x14ac:dyDescent="0.25">
      <c r="B80">
        <v>3</v>
      </c>
      <c r="G80" t="s">
        <v>3</v>
      </c>
      <c r="K80">
        <v>1</v>
      </c>
      <c r="N80">
        <v>3</v>
      </c>
    </row>
    <row r="81" spans="1:17" x14ac:dyDescent="0.25">
      <c r="E81">
        <v>18</v>
      </c>
      <c r="G81" t="s">
        <v>11</v>
      </c>
      <c r="K81">
        <v>2</v>
      </c>
      <c r="M81" t="s">
        <v>11</v>
      </c>
      <c r="N81">
        <v>4</v>
      </c>
      <c r="P81" t="s">
        <v>4</v>
      </c>
      <c r="Q81">
        <v>5</v>
      </c>
    </row>
    <row r="82" spans="1:17" x14ac:dyDescent="0.25">
      <c r="N82">
        <v>1</v>
      </c>
    </row>
    <row r="83" spans="1:17" x14ac:dyDescent="0.25">
      <c r="B83">
        <v>1</v>
      </c>
      <c r="E83">
        <v>1</v>
      </c>
      <c r="K83">
        <v>2</v>
      </c>
      <c r="N83">
        <v>1</v>
      </c>
    </row>
    <row r="84" spans="1:17" x14ac:dyDescent="0.25">
      <c r="G84" t="s">
        <v>4</v>
      </c>
      <c r="H84">
        <v>3</v>
      </c>
      <c r="M84" t="s">
        <v>3</v>
      </c>
      <c r="N84">
        <v>2</v>
      </c>
    </row>
    <row r="85" spans="1:17" x14ac:dyDescent="0.25">
      <c r="E85">
        <v>2</v>
      </c>
      <c r="H85">
        <v>1</v>
      </c>
      <c r="K85">
        <v>2</v>
      </c>
      <c r="M85" t="s">
        <v>3</v>
      </c>
      <c r="N85">
        <v>2</v>
      </c>
    </row>
    <row r="86" spans="1:17" x14ac:dyDescent="0.25">
      <c r="A86" t="s">
        <v>12</v>
      </c>
      <c r="B86">
        <v>10</v>
      </c>
      <c r="G86" t="s">
        <v>16</v>
      </c>
      <c r="H86">
        <v>11</v>
      </c>
      <c r="K86">
        <v>7</v>
      </c>
      <c r="M86" t="s">
        <v>3</v>
      </c>
      <c r="N86">
        <v>2</v>
      </c>
      <c r="Q86">
        <v>2</v>
      </c>
    </row>
    <row r="87" spans="1:17" x14ac:dyDescent="0.25">
      <c r="Q87">
        <v>3</v>
      </c>
    </row>
    <row r="88" spans="1:17" x14ac:dyDescent="0.25">
      <c r="H88">
        <v>7</v>
      </c>
    </row>
    <row r="89" spans="1:17" x14ac:dyDescent="0.25">
      <c r="E89">
        <v>1</v>
      </c>
      <c r="P89" t="s">
        <v>6</v>
      </c>
      <c r="Q89">
        <v>3</v>
      </c>
    </row>
    <row r="90" spans="1:17" x14ac:dyDescent="0.25">
      <c r="B90">
        <v>2</v>
      </c>
    </row>
    <row r="91" spans="1:17" x14ac:dyDescent="0.25">
      <c r="D91" t="s">
        <v>3</v>
      </c>
      <c r="G91" t="s">
        <v>4</v>
      </c>
      <c r="H91">
        <v>2</v>
      </c>
      <c r="K91">
        <v>3</v>
      </c>
      <c r="M91" t="s">
        <v>3</v>
      </c>
      <c r="N91">
        <v>5</v>
      </c>
    </row>
    <row r="92" spans="1:17" x14ac:dyDescent="0.25">
      <c r="A9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2015</vt:lpstr>
      <vt:lpstr>2016</vt:lpstr>
      <vt:lpstr>2017</vt:lpstr>
      <vt:lpstr>2018</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dc:creator>
  <cp:lastModifiedBy>DoBe</cp:lastModifiedBy>
  <cp:lastPrinted>2015-07-01T04:14:08Z</cp:lastPrinted>
  <dcterms:created xsi:type="dcterms:W3CDTF">2015-07-01T02:57:29Z</dcterms:created>
  <dcterms:modified xsi:type="dcterms:W3CDTF">2018-06-20T06:57:25Z</dcterms:modified>
</cp:coreProperties>
</file>