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andu\Documents\GrabCAD\Combat Robot Kits\To Sell\2WD Vertical Reach\"/>
    </mc:Choice>
  </mc:AlternateContent>
  <xr:revisionPtr revIDLastSave="0" documentId="13_ncr:1_{6AEADA4D-1834-4BB0-A35C-F458735DC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  <sheet name="Tuto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V5" i="1"/>
  <c r="V6" i="1"/>
  <c r="V7" i="1"/>
  <c r="V8" i="1"/>
  <c r="V9" i="1"/>
  <c r="V10" i="1"/>
  <c r="V4" i="1"/>
  <c r="F15" i="1"/>
  <c r="F12" i="1"/>
  <c r="F13" i="1"/>
  <c r="F11" i="1"/>
  <c r="N4" i="1"/>
  <c r="N7" i="1"/>
  <c r="N10" i="1"/>
  <c r="N16" i="1"/>
  <c r="N17" i="1"/>
  <c r="N18" i="1"/>
  <c r="N19" i="1"/>
  <c r="N5" i="1"/>
  <c r="F4" i="1"/>
  <c r="F6" i="1"/>
  <c r="F7" i="1"/>
  <c r="F8" i="1"/>
  <c r="F9" i="1"/>
  <c r="F10" i="1"/>
  <c r="F14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<sst xmlns="http://schemas.openxmlformats.org/spreadsheetml/2006/main" count="183" uniqueCount="155">
  <si>
    <t>Purpose</t>
  </si>
  <si>
    <t>Link</t>
  </si>
  <si>
    <t>Price/Unit</t>
  </si>
  <si>
    <t>Units needed per bot</t>
  </si>
  <si>
    <t>Line Cost</t>
  </si>
  <si>
    <t>Primary parts</t>
  </si>
  <si>
    <t>Part Name</t>
  </si>
  <si>
    <t>Drive Motors</t>
  </si>
  <si>
    <t>Drive ESCs</t>
  </si>
  <si>
    <t>Weapon Motor</t>
  </si>
  <si>
    <t>Weapon ESC</t>
  </si>
  <si>
    <t>Battery</t>
  </si>
  <si>
    <t>Switch</t>
  </si>
  <si>
    <t>Wires</t>
  </si>
  <si>
    <t xml:space="preserve">Transmitter and Reciever </t>
  </si>
  <si>
    <t>Soldering Iron</t>
  </si>
  <si>
    <t>Solder</t>
  </si>
  <si>
    <t>Screwdriver set</t>
  </si>
  <si>
    <t>Lipo Charger</t>
  </si>
  <si>
    <t>Plastite screws (for the chassis)</t>
  </si>
  <si>
    <t>M3 Screws (for the weapon motor)</t>
  </si>
  <si>
    <t>Weapon Blade</t>
  </si>
  <si>
    <t>XT-30 Connectors</t>
  </si>
  <si>
    <t>Notes</t>
  </si>
  <si>
    <t>Alternative parts</t>
  </si>
  <si>
    <t>Tools</t>
  </si>
  <si>
    <t>TinyEscs</t>
  </si>
  <si>
    <t>Battery Connector</t>
  </si>
  <si>
    <t>Chassis filament</t>
  </si>
  <si>
    <t>Wheel Hubs</t>
  </si>
  <si>
    <t>Wheels</t>
  </si>
  <si>
    <t>DISCLAIMER: This is not a toy, and can cause serious injury. Please follow the safety from the tutorials and continue at your own risk. But still have fun</t>
  </si>
  <si>
    <t>Silver Spark 22:1</t>
  </si>
  <si>
    <t>Dual Brushed</t>
  </si>
  <si>
    <t>https://palmbeachbots.com/products/fingertech-tinyesc-v2</t>
  </si>
  <si>
    <t>https://palmbeachbots.com/products/repeat-robotics-dual-brushed-esc-for-ant-drive</t>
  </si>
  <si>
    <t>https://palmbeachbots.com/products/bl-heli-20a-brushless-speed-controller</t>
  </si>
  <si>
    <t>BL-Heli 20A Brushless Speed Controller</t>
  </si>
  <si>
    <t>https://palmbeachbots.com/products/fingertech-twist-hubs-thin-pair-0-50-x-3mm</t>
  </si>
  <si>
    <t>FingerTech Twist Hubs Thin (pair) 0.50" x 3mm</t>
  </si>
  <si>
    <t>FingerTech Foam Wheels (pair), 0.5" Wide x 2.25"</t>
  </si>
  <si>
    <t>https://palmbeachbots.com/products/fingertech-foam-wheels-pair-0-5-wide-x-2-25</t>
  </si>
  <si>
    <t>https://palmbeachbots.com/products/repeat-robotics-16mm-brushed-planetary-motor</t>
  </si>
  <si>
    <t>Repeat Robotics 16mm Brushed Planetary Motor</t>
  </si>
  <si>
    <t>F2822/17 Brushless Outrunner 1100KV 4mm shaft</t>
  </si>
  <si>
    <t>https://www.fingertechrobotics.com/proddetail.php?prod=F2822-17-4mm</t>
  </si>
  <si>
    <t>https://palmbeachbots.com/products/mf63zz-3x6x2-5mm-flanged-ball-bearing-pair-flat-bearing-mount?_pos=2&amp;_sid=5b3411727&amp;_ss=r</t>
  </si>
  <si>
    <t>MF63zz 3x6x2.5mm Flanged Ball Bearing (Pair) - Flat Bearing Mount</t>
  </si>
  <si>
    <t>3mm Bearing for Drive</t>
  </si>
  <si>
    <t>4mm Bearing for Weapon</t>
  </si>
  <si>
    <t>Make sure these match with your battery (Jst for Jst, XT30 Connector for XT30 Battery)</t>
  </si>
  <si>
    <t>Safety Clamp</t>
  </si>
  <si>
    <t>https://palmbeachbots.com/products/hk0408-4x8x8mm-needle-roller-bearing-viper-vertical-spares?_pos=6&amp;_sid=5b3411727&amp;_ss=r</t>
  </si>
  <si>
    <t>HK0408 4x8x8mm Needle Roller Bearing - Viper Vertical Spares</t>
  </si>
  <si>
    <t>https://palmbeachbots.com/products/fingertech-clamping-drum-assembly</t>
  </si>
  <si>
    <t>FingerTech Clamping Drum Assembly</t>
  </si>
  <si>
    <t>https://palmbeachbots.com/products/palm-power-3s-300mah-65c-lipo-battery</t>
  </si>
  <si>
    <t>JST Connector Palm Power 3S 300mAh 65C Lipo Battery</t>
  </si>
  <si>
    <t>JST Connector (Female) with Pigtail</t>
  </si>
  <si>
    <t>https://palmbeachbots.com/products/jst-connector-female?_pos=5&amp;_sid=9ce4220e1&amp;_ss=r</t>
  </si>
  <si>
    <t>Fingertech Mini Power Switch</t>
  </si>
  <si>
    <t>https://palmbeachbots.com/products/fingertech-mini-power-switch?_pos=1&amp;_sid=9ce4220e1&amp;_ss=r</t>
  </si>
  <si>
    <t>Extra technically, but needed for extensions and other electronics modifications</t>
  </si>
  <si>
    <t>Nylon</t>
  </si>
  <si>
    <t>https://www.amazon.com/iExcell-Tensile-Socket-Button-Screws/dp/B07Q45TMDG/ref=sr_1_9?content-id=amzn1.sym.918a99dd-4826-4c0a-be33-a6705d69c4cf%3Aamzn1.sym.918a99dd-4826-4c0a-be33-a6705d69c4cf&amp;crid=16TYOMVU70I9E&amp;keywords=Screws&amp;pd_rd_r=99eb30bc-7fee-40dc-b220-86f547ce0bf9&amp;pd_rd_w=gcPTR&amp;pd_rd_wg=evG21&amp;pf_rd_p=918a99dd-4826-4c0a-be33-a6705d69c4cf&amp;pf_rd_r=KWVCFQ9JAFT06FNHM2J0&amp;pid=ElOUslm&amp;qid=1690341268&amp;refinements=p_n_feature_two_browse-bin%3A2292862011%2Cp_n_feature_ten_browse-bin%3A9589766011&amp;rnid=9589758011&amp;s=industrial&amp;sprefix=m3%2Bscrew%2Bkit%2Caps%2C138&amp;sr=1-9</t>
  </si>
  <si>
    <t>M3 Hex Socket Button Head Screw Assortment Kit</t>
  </si>
  <si>
    <t>20 Guage Multistrand Wire</t>
  </si>
  <si>
    <t>https://www.amazon.com/EvZ-Extension-Strips-Single-Colour/dp/B009VCZ4V8/ref=sr_1_28?keywords=20%2Bgauge%2Bwire&amp;qid=1690341375&amp;sprefix=20%2Bgauge%2B%2Caps%2C235&amp;sr=8-28&amp;th=1</t>
  </si>
  <si>
    <t>Sainsmart TPU</t>
  </si>
  <si>
    <t>Very easy to print, but very flexible, parts are designed accordingly and this handles impacts very well</t>
  </si>
  <si>
    <t>https://www.amazon.com/SainSmart-Flexible-Printing-Filament-Dimensional/dp/B00TI3JUTM/ref=sr_1_5?keywords=sainsmart%2Btpu&amp;qid=1690341506&amp;sprefix=sainsma%2Caps%2C118&amp;sr=8-5&amp;th=1</t>
  </si>
  <si>
    <t>Any good set of m3 screws works, if you are going to further pursue engineering projects getting a bigger pack may be useful</t>
  </si>
  <si>
    <t>https://www.mcmaster.com/90417A126/</t>
  </si>
  <si>
    <t>Phillips Rounded Head Thread-Forming Screws
for Plastic, Black-Oxide Steel, Number 6 Size, 1/2" Long</t>
  </si>
  <si>
    <t>Packs of 50, screws into prints (NOT the motor)</t>
  </si>
  <si>
    <t>A lot less durable than repeat-brushed</t>
  </si>
  <si>
    <t>https://palmbeachbots.com/products/fingertech-silver-spark-16mm-gearmotor-22-1</t>
  </si>
  <si>
    <t>XT-30 Connector</t>
  </si>
  <si>
    <t>https://www.getfpv.com/lumenier-300mah-3s-75c-lipo-battery-xt-30.html</t>
  </si>
  <si>
    <t>Lumenier 300mAh 3s 75c Lipo Battery (XT-30)</t>
  </si>
  <si>
    <t>https://palmbeachbots.com/products/xt30-connector-male-with-pigtail?_pos=7&amp;_sid=9ce4220e1&amp;_ss=r</t>
  </si>
  <si>
    <t>Can get a pack of these online instead, but the pigtails help</t>
  </si>
  <si>
    <t>18 Guage multistrand wire</t>
  </si>
  <si>
    <t>https://www.amazon.com/TYUMEN-Electrical-Extension-Flexible-Lighting/dp/B07DDG7J9K/ref=sr_1_6?crid=14GF1SU4Y5SN8&amp;keywords=18+gauge+wire&amp;qid=1690386488&amp;sprefix=18+guage+wire%2Caps%2C123&amp;sr=8-6</t>
  </si>
  <si>
    <t>Most multi-strand wire should work tbh, relatively same thickness as battery wires</t>
  </si>
  <si>
    <t>Any other size 2" or bigger</t>
  </si>
  <si>
    <t>Fingertech Blade Mount + Blade</t>
  </si>
  <si>
    <t>https://palmbeachbots.com/collections/weapon-systems?page=1</t>
  </si>
  <si>
    <t>Not really compatible but nice to be aware of for reference</t>
  </si>
  <si>
    <t>Best budget Transmitter and reciever that doesn't just feel like a cheap toy</t>
  </si>
  <si>
    <t>Any phillips head should work for the plastite screws tbh. This is just nice to have along with the switch needing a allen key</t>
  </si>
  <si>
    <t>REQUIRED for safe operation of the robot. PLEASEEE check out the tutorials for the proper procedure of the robot</t>
  </si>
  <si>
    <t>Lipo Bag</t>
  </si>
  <si>
    <t>REQUIRED for safe charging, mandatory at competitions</t>
  </si>
  <si>
    <t>Fingertech Safety Clamp</t>
  </si>
  <si>
    <t>https://palmbeachbots.com/products/safety-clamp?_pos=1&amp;_sid=28b1d7dd1&amp;_ss=r</t>
  </si>
  <si>
    <t>https://palmbeachbots.com/products/fire-retardant-lipo-battery-bag-fits-viper?_pos=1&amp;_sid=08df85b23&amp;_ss=r</t>
  </si>
  <si>
    <t>DXF Lipo Bag</t>
  </si>
  <si>
    <t>https://palmbeachbots.com/products/b6-50w-5a-lipo-battery-charger-balancer?_pos=1&amp;_sid=9fafb3368&amp;_ss=r</t>
  </si>
  <si>
    <t>Budget option, better touch screen options on getfpv but this works well</t>
  </si>
  <si>
    <t>B6 80W 5A Lipo Battery Charger/Balancer</t>
  </si>
  <si>
    <t>https://www.amazon.com/Flysky-Transmitter-Controller-Helicopter-Quadcopter/dp/B07CWBQ2HM/ref=sr_1_4?crid=XVG4VWSY3KKN&amp;keywords=fs+i6&amp;qid=1690389528&amp;s=toys-and-games&amp;sprefix=fs+i6%2Ctoys-and-games%2C162&amp;sr=1-4</t>
  </si>
  <si>
    <t>FS-I6 Transmitter and Receiver</t>
  </si>
  <si>
    <t>https://www.getfpv.com/sequre-mini-sq-d60b-60w-mini-soldering-iron-kit-w-pd45w-power-adapter.html</t>
  </si>
  <si>
    <t>SEQURE Mini SQ-D60B 60W Mini Soldering Iron Kit w/ PD45W Power Adapter</t>
  </si>
  <si>
    <t xml:space="preserve">Many options out there, this however is one I wish I got initially instead of wasting money </t>
  </si>
  <si>
    <t>https://www.getfpv.com/lumenier-100g-63-37-0-8mm-solder-wire.html</t>
  </si>
  <si>
    <t>Lumenier 100G 63/37 0.8MM Solder Wire</t>
  </si>
  <si>
    <t>This solder is Leaded, could get an unleaded one instead, just didn’t want to put anything bad. Also remember to re-tin wires.</t>
  </si>
  <si>
    <t>Screwdriver Sets 142-Piece </t>
  </si>
  <si>
    <t>https://www.amazon.com/STREBITO-Screwdriver-142-Piece-Electronics-Precision/dp/B08SGLSZFJ/ref=sxin_16_cpf_saw-CPFPecos-dsk-lmlk-asin?content-id=amzn1.sym.5fd35f2d-c1de-4678-ba9f-54569b4fdcb7%3Aamzn1.sym.5fd35f2d-c1de-4678-ba9f-54569b4fdcb7&amp;cv_ct_cx=screwdriver%2Bset&amp;keywords=screwdriver%2Bset&amp;pd_rd_i=B08SGLSZFJ&amp;pd_rd_r=d0a4fbad-e3db-4d09-961a-4fc820bbd57b&amp;pd_rd_w=jrO7y&amp;pd_rd_wg=vK32z&amp;pf_rd_p=5fd35f2d-c1de-4678-ba9f-54569b4fdcb7&amp;pf_rd_r=MWCXVQTTMXDQV16HZQNC&amp;qid=1690391173&amp;sbo=RZvfv%2F%2FHxDF%2BO5021pAnSA%3D%3D&amp;sr=1-3-88bb4e7b-fb79-43dc-9dec-6da196f88672&amp;th=1</t>
  </si>
  <si>
    <t>https://www.amazon.com/SainSmart-Filament-Cardboard-Dimensional-Accuracy/dp/B0BCW6R4FC/ref=sr_1_6?crid=37HI77YRGE1WI&amp;keywords=nylon%2Bfilament&amp;qid=1690391304&amp;sprefix=nylon%2Bfilament%2Caps%2C128&amp;sr=8-6&amp;th=1</t>
  </si>
  <si>
    <t>Name/Topic</t>
  </si>
  <si>
    <t>Tutorial Videos</t>
  </si>
  <si>
    <t>Additional Resources</t>
  </si>
  <si>
    <t>https://youtube.com/playlist?list=PLeuL0pVG4ptXqGx2jrVwj2eUKapBqySBu</t>
  </si>
  <si>
    <t>PFR Combat Robotics Tutorial Mashup Playlist</t>
  </si>
  <si>
    <t>Team Just Cuz Tutorial Video Playlist</t>
  </si>
  <si>
    <t>Team Panic Tutorial Video Playlist</t>
  </si>
  <si>
    <t>More UK/Australia Oriented</t>
  </si>
  <si>
    <t>Robert Cowan Tutorial Video Playlist</t>
  </si>
  <si>
    <t>Repeat Robotics Combat Handbook</t>
  </si>
  <si>
    <t>Witch Doctor Junior</t>
  </si>
  <si>
    <t>Younger audience but very detailed</t>
  </si>
  <si>
    <t>https://youtube.com/playlist?list=PL81yBUG7TPX3rRRStHBGLX0Rr2aaBqfFO</t>
  </si>
  <si>
    <t>https://youtube.com/playlist?list=PL_m9B4y_C-qqWCQ_f7wcc6GATmOQs8C-0</t>
  </si>
  <si>
    <t>https://youtube.com/playlist?list=PLS8Mq0vc8p3ITl15fpOhZ-tfmtj6-BxAO</t>
  </si>
  <si>
    <t>https://www.youtube.com/@RobertCowanDIY/playlists</t>
  </si>
  <si>
    <t>Range of different robot builds</t>
  </si>
  <si>
    <t>https://repeat-robotics.com/handbook/</t>
  </si>
  <si>
    <r>
      <t>Don’t Forget Tools to the right</t>
    </r>
    <r>
      <rPr>
        <b/>
        <sz val="11"/>
        <color theme="1"/>
        <rFont val="Calibri"/>
        <family val="2"/>
      </rPr>
      <t>→</t>
    </r>
  </si>
  <si>
    <t>Newer and reliable but have not personally tested</t>
  </si>
  <si>
    <t>Any other 20A or 25A BLHeli_32 ESC</t>
  </si>
  <si>
    <t>Total Primary Set Cost:</t>
  </si>
  <si>
    <t>Cost using Repeat Dual Brushed ESC Instead of Fingertech Tiny ESCS:</t>
  </si>
  <si>
    <t>Varies, see note -&gt;</t>
  </si>
  <si>
    <t>You can either use a community Fablab or someplace similar, or research and buy a machine with the link being to a good up to date youtube video (With Bambulabs releasing a very good 3D printer 'recently' and Creality trying to compete with such)</t>
  </si>
  <si>
    <t>https://www.youtube.com/watch?v=vb0LOpCo454</t>
  </si>
  <si>
    <t>https://www.youtube.com/watch?v=vb0LOpCo454 and https://www.youtube.com/watch?v=JCHUOQ7yby0</t>
  </si>
  <si>
    <t>Noting here since the other page is basically full: Print settings should have 5 (or 4) walls, and 20% or more infill. You can experiment with the infill pattern as some on some machines may have too big of an 'overhang' for the filament</t>
  </si>
  <si>
    <t>Updated' 3D Printer Selection Video</t>
  </si>
  <si>
    <t>General 3D Printer Video</t>
  </si>
  <si>
    <t>https://www.youtube.com/watch?v=JCHUOQ7yby0</t>
  </si>
  <si>
    <t>Personally I recommend getting a 3D printer if you can. It is a loaded topic but very important</t>
  </si>
  <si>
    <t>Harder to print (research / look into because that's articles work of stuff sorry), but stiffer flexibility wise</t>
  </si>
  <si>
    <t>Tools Cost:</t>
  </si>
  <si>
    <t>3D Printer (Technically optional but much easier now)</t>
  </si>
  <si>
    <t>Doesn’t Include 3D Printer can range from a bit less than ~200$-1200$</t>
  </si>
  <si>
    <t>https://all3dp.com/2/3d-printing-for-beginners-all-you-need-to-know-to-get-started/</t>
  </si>
  <si>
    <t>All3DP 3D Printing for Beginners</t>
  </si>
  <si>
    <t>Fairly Straight to the point guide for 3D Printing</t>
  </si>
  <si>
    <t>Simplify 3D Print Quality Troubleshooting Guide</t>
  </si>
  <si>
    <t>https://www.simplify3d.com/resources/print-quality-troubleshooting/</t>
  </si>
  <si>
    <t>Mashup of most tutorials on youtube and generally updated. If you'd like to see more beginner oriented tutorials posted please let me know</t>
  </si>
  <si>
    <t>Really good guide with pictures for almost anything that could fail with the print. Has helped me print on a 3D printer 6 years old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</si>
</sst>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4" fillId="0" borderId="1" xfId="2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4" fontId="0" fillId="0" borderId="21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4" fillId="0" borderId="21" xfId="2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vZ-Extension-Strips-Single-Colour/dp/B009VCZ4V8/ref=sr_1_28?keywords=20%2Bgauge%2Bwire&amp;qid=1690341375&amp;sprefix=20%2Bgauge%2B%2Caps%2C235&amp;sr=8-28&amp;th=1" TargetMode="External"/><Relationship Id="rId2" Type="http://schemas.openxmlformats.org/officeDocument/2006/relationships/hyperlink" Target="https://palmbeachbots.com/products/fingertech-mini-power-switch?_pos=1&amp;_sid=9ce4220e1&amp;_ss=r" TargetMode="External"/><Relationship Id="rId1" Type="http://schemas.openxmlformats.org/officeDocument/2006/relationships/hyperlink" Target="https://palmbeachbots.com/products/mf63zz-3x6x2-5mm-flanged-ball-bearing-pair-flat-bearing-mount?_pos=2&amp;_sid=5b3411727&amp;_ss=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SainSmart-Filament-Cardboard-Dimensional-Accuracy/dp/B0BCW6R4FC/ref=sr_1_6?crid=37HI77YRGE1WI&amp;keywords=nylon%2Bfilament&amp;qid=1690391304&amp;sprefix=nylon%2Bfilament%2Caps%2C128&amp;sr=8-6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JCHUOQ7yby0" TargetMode="External"/><Relationship Id="rId1" Type="http://schemas.openxmlformats.org/officeDocument/2006/relationships/hyperlink" Target="https://www.youtube.com/watch?v=vb0LOpCo4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Normal="100" workbookViewId="0">
      <selection activeCell="I28" sqref="I28"/>
    </sheetView>
  </sheetViews>
  <sheetFormatPr defaultRowHeight="14.4" x14ac:dyDescent="0.3"/>
  <cols>
    <col min="1" max="1" width="24.109375" style="2" customWidth="1"/>
    <col min="2" max="2" width="20" style="1" bestFit="1" customWidth="1"/>
    <col min="3" max="3" width="21.33203125" style="1" customWidth="1"/>
    <col min="4" max="4" width="11" style="1" customWidth="1"/>
    <col min="5" max="6" width="8.88671875" style="1"/>
    <col min="7" max="7" width="17.109375" style="19" customWidth="1"/>
    <col min="8" max="8" width="8.88671875" style="1"/>
    <col min="9" max="9" width="24.88671875" style="14" customWidth="1"/>
    <col min="10" max="10" width="15.21875" style="1" bestFit="1" customWidth="1"/>
    <col min="11" max="11" width="25" style="1" customWidth="1"/>
    <col min="12" max="12" width="11.109375" style="1" customWidth="1"/>
    <col min="13" max="14" width="8.88671875" style="1"/>
    <col min="15" max="15" width="12.5546875" style="19" customWidth="1"/>
    <col min="16" max="16" width="12.5546875" style="1" customWidth="1"/>
    <col min="17" max="17" width="23.109375" style="14" bestFit="1" customWidth="1"/>
    <col min="18" max="18" width="12.6640625" style="1" customWidth="1"/>
    <col min="19" max="19" width="17.21875" style="1" customWidth="1"/>
    <col min="20" max="20" width="10.21875" style="1" customWidth="1"/>
    <col min="21" max="21" width="8.88671875" style="1"/>
    <col min="22" max="22" width="11.5546875" style="1" customWidth="1"/>
    <col min="23" max="23" width="34.44140625" style="19" customWidth="1"/>
    <col min="24" max="24" width="34.44140625" style="1" customWidth="1"/>
    <col min="25" max="16384" width="8.88671875" style="1"/>
  </cols>
  <sheetData>
    <row r="1" spans="1:23" ht="15" thickBot="1" x14ac:dyDescent="0.3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</row>
    <row r="2" spans="1:23" ht="15" thickBot="1" x14ac:dyDescent="0.35">
      <c r="A2" s="10" t="s">
        <v>5</v>
      </c>
      <c r="B2" s="11"/>
      <c r="C2" s="11"/>
      <c r="D2" s="11"/>
      <c r="E2" s="11"/>
      <c r="F2" s="11"/>
      <c r="G2" s="12"/>
      <c r="H2" s="20"/>
      <c r="I2" s="10" t="s">
        <v>24</v>
      </c>
      <c r="J2" s="11"/>
      <c r="K2" s="11"/>
      <c r="L2" s="11"/>
      <c r="M2" s="11"/>
      <c r="N2" s="11"/>
      <c r="O2" s="12"/>
      <c r="P2" s="21"/>
      <c r="Q2" s="10" t="s">
        <v>25</v>
      </c>
      <c r="R2" s="11"/>
      <c r="S2" s="11"/>
      <c r="T2" s="11"/>
      <c r="U2" s="11"/>
      <c r="V2" s="11"/>
      <c r="W2" s="12"/>
    </row>
    <row r="3" spans="1:23" ht="43.8" thickBot="1" x14ac:dyDescent="0.35">
      <c r="A3" s="17" t="s">
        <v>0</v>
      </c>
      <c r="B3" s="18" t="s">
        <v>6</v>
      </c>
      <c r="C3" s="18" t="s">
        <v>1</v>
      </c>
      <c r="D3" s="18" t="s">
        <v>2</v>
      </c>
      <c r="E3" s="17" t="s">
        <v>3</v>
      </c>
      <c r="F3" s="17" t="s">
        <v>4</v>
      </c>
      <c r="G3" s="17" t="s">
        <v>23</v>
      </c>
      <c r="I3" s="17" t="s">
        <v>0</v>
      </c>
      <c r="J3" s="18" t="s">
        <v>6</v>
      </c>
      <c r="K3" s="18" t="s">
        <v>1</v>
      </c>
      <c r="L3" s="18" t="s">
        <v>2</v>
      </c>
      <c r="M3" s="17" t="s">
        <v>3</v>
      </c>
      <c r="N3" s="17" t="s">
        <v>4</v>
      </c>
      <c r="O3" s="17" t="s">
        <v>23</v>
      </c>
      <c r="P3" s="13"/>
      <c r="Q3" s="17" t="s">
        <v>0</v>
      </c>
      <c r="R3" s="18" t="s">
        <v>6</v>
      </c>
      <c r="S3" s="18" t="s">
        <v>1</v>
      </c>
      <c r="T3" s="18" t="s">
        <v>2</v>
      </c>
      <c r="U3" s="17" t="s">
        <v>3</v>
      </c>
      <c r="V3" s="17" t="s">
        <v>4</v>
      </c>
      <c r="W3" s="17" t="s">
        <v>23</v>
      </c>
    </row>
    <row r="4" spans="1:23" ht="94.8" customHeight="1" x14ac:dyDescent="0.3">
      <c r="A4" s="22" t="s">
        <v>7</v>
      </c>
      <c r="B4" s="32" t="s">
        <v>43</v>
      </c>
      <c r="C4" s="32" t="s">
        <v>42</v>
      </c>
      <c r="D4" s="34">
        <v>18.989999999999998</v>
      </c>
      <c r="E4" s="23">
        <v>2</v>
      </c>
      <c r="F4" s="37">
        <f>D4*E4</f>
        <v>37.979999999999997</v>
      </c>
      <c r="G4" s="24"/>
      <c r="I4" s="22" t="s">
        <v>7</v>
      </c>
      <c r="J4" s="32" t="s">
        <v>32</v>
      </c>
      <c r="K4" s="32" t="s">
        <v>76</v>
      </c>
      <c r="L4" s="34">
        <v>18.690000000000001</v>
      </c>
      <c r="M4" s="23">
        <v>2</v>
      </c>
      <c r="N4" s="34">
        <f t="shared" ref="N4:N19" si="0">L4*M4</f>
        <v>37.380000000000003</v>
      </c>
      <c r="O4" s="24" t="s">
        <v>75</v>
      </c>
      <c r="Q4" s="29" t="s">
        <v>14</v>
      </c>
      <c r="R4" s="32" t="s">
        <v>102</v>
      </c>
      <c r="S4" s="32" t="s">
        <v>101</v>
      </c>
      <c r="T4" s="34">
        <v>46.99</v>
      </c>
      <c r="U4" s="23">
        <v>1</v>
      </c>
      <c r="V4" s="35">
        <f t="shared" ref="V4:V9" si="1">U4*T4</f>
        <v>46.99</v>
      </c>
      <c r="W4" s="24" t="s">
        <v>89</v>
      </c>
    </row>
    <row r="5" spans="1:23" ht="86.4" x14ac:dyDescent="0.3">
      <c r="A5" s="25" t="s">
        <v>8</v>
      </c>
      <c r="B5" s="5" t="s">
        <v>26</v>
      </c>
      <c r="C5" s="5" t="s">
        <v>34</v>
      </c>
      <c r="D5" s="35">
        <v>25.79</v>
      </c>
      <c r="E5" s="4">
        <v>2</v>
      </c>
      <c r="F5" s="37">
        <f>D5*E5</f>
        <v>51.58</v>
      </c>
      <c r="G5" s="26"/>
      <c r="I5" s="25" t="s">
        <v>8</v>
      </c>
      <c r="J5" s="5" t="s">
        <v>33</v>
      </c>
      <c r="K5" s="5" t="s">
        <v>35</v>
      </c>
      <c r="L5" s="35">
        <v>14.99</v>
      </c>
      <c r="M5" s="4">
        <v>1</v>
      </c>
      <c r="N5" s="35">
        <f>L5*M5</f>
        <v>14.99</v>
      </c>
      <c r="O5" s="26" t="s">
        <v>131</v>
      </c>
      <c r="Q5" s="30" t="s">
        <v>15</v>
      </c>
      <c r="R5" s="5" t="s">
        <v>104</v>
      </c>
      <c r="S5" s="5" t="s">
        <v>103</v>
      </c>
      <c r="T5" s="35">
        <v>101.19</v>
      </c>
      <c r="U5" s="4">
        <v>1</v>
      </c>
      <c r="V5" s="35">
        <f t="shared" si="1"/>
        <v>101.19</v>
      </c>
      <c r="W5" s="26" t="s">
        <v>105</v>
      </c>
    </row>
    <row r="6" spans="1:23" ht="86.4" x14ac:dyDescent="0.3">
      <c r="A6" s="25" t="s">
        <v>29</v>
      </c>
      <c r="B6" s="5" t="s">
        <v>39</v>
      </c>
      <c r="C6" s="5" t="s">
        <v>38</v>
      </c>
      <c r="D6" s="35">
        <v>18.989999999999998</v>
      </c>
      <c r="E6" s="4">
        <v>1</v>
      </c>
      <c r="F6" s="37">
        <f t="shared" ref="F6:F19" si="2">D6*E6</f>
        <v>18.989999999999998</v>
      </c>
      <c r="G6" s="26"/>
      <c r="I6" s="25"/>
      <c r="J6" s="5"/>
      <c r="K6" s="5"/>
      <c r="L6" s="35"/>
      <c r="M6" s="4"/>
      <c r="N6" s="35"/>
      <c r="O6" s="26"/>
      <c r="Q6" s="30" t="s">
        <v>16</v>
      </c>
      <c r="R6" s="5" t="s">
        <v>107</v>
      </c>
      <c r="S6" s="5" t="s">
        <v>106</v>
      </c>
      <c r="T6" s="35">
        <v>8.99</v>
      </c>
      <c r="U6" s="4">
        <v>1</v>
      </c>
      <c r="V6" s="35">
        <f t="shared" si="1"/>
        <v>8.99</v>
      </c>
      <c r="W6" s="26" t="s">
        <v>108</v>
      </c>
    </row>
    <row r="7" spans="1:23" ht="118.2" customHeight="1" x14ac:dyDescent="0.3">
      <c r="A7" s="25" t="s">
        <v>30</v>
      </c>
      <c r="B7" s="5" t="s">
        <v>40</v>
      </c>
      <c r="C7" s="5" t="s">
        <v>41</v>
      </c>
      <c r="D7" s="35">
        <v>3.37</v>
      </c>
      <c r="E7" s="4">
        <v>1</v>
      </c>
      <c r="F7" s="37">
        <f t="shared" si="2"/>
        <v>3.37</v>
      </c>
      <c r="G7" s="26"/>
      <c r="I7" s="25" t="s">
        <v>30</v>
      </c>
      <c r="J7" s="5" t="s">
        <v>85</v>
      </c>
      <c r="K7" s="5"/>
      <c r="L7" s="35"/>
      <c r="M7" s="4"/>
      <c r="N7" s="35">
        <f t="shared" si="0"/>
        <v>0</v>
      </c>
      <c r="O7" s="26"/>
      <c r="Q7" s="30" t="s">
        <v>17</v>
      </c>
      <c r="R7" s="5" t="s">
        <v>109</v>
      </c>
      <c r="S7" s="5" t="s">
        <v>110</v>
      </c>
      <c r="T7" s="35">
        <v>27.99</v>
      </c>
      <c r="U7" s="4">
        <v>1</v>
      </c>
      <c r="V7" s="35">
        <f t="shared" si="1"/>
        <v>27.99</v>
      </c>
      <c r="W7" s="26" t="s">
        <v>90</v>
      </c>
    </row>
    <row r="8" spans="1:23" ht="70.2" customHeight="1" x14ac:dyDescent="0.3">
      <c r="A8" s="25" t="s">
        <v>9</v>
      </c>
      <c r="B8" s="5" t="s">
        <v>44</v>
      </c>
      <c r="C8" s="5" t="s">
        <v>45</v>
      </c>
      <c r="D8" s="35">
        <v>16.41</v>
      </c>
      <c r="E8" s="4">
        <v>1</v>
      </c>
      <c r="F8" s="37">
        <f t="shared" si="2"/>
        <v>16.41</v>
      </c>
      <c r="G8" s="26"/>
      <c r="I8" s="25"/>
      <c r="J8" s="5"/>
      <c r="K8" s="5"/>
      <c r="L8" s="35"/>
      <c r="M8" s="4"/>
      <c r="N8" s="35"/>
      <c r="O8" s="26"/>
      <c r="Q8" s="30" t="s">
        <v>18</v>
      </c>
      <c r="R8" s="5" t="s">
        <v>100</v>
      </c>
      <c r="S8" s="5" t="s">
        <v>98</v>
      </c>
      <c r="T8" s="35">
        <v>29.99</v>
      </c>
      <c r="U8" s="4">
        <v>1</v>
      </c>
      <c r="V8" s="35">
        <f t="shared" si="1"/>
        <v>29.99</v>
      </c>
      <c r="W8" s="26" t="s">
        <v>99</v>
      </c>
    </row>
    <row r="9" spans="1:23" ht="92.4" customHeight="1" x14ac:dyDescent="0.3">
      <c r="A9" s="25" t="s">
        <v>10</v>
      </c>
      <c r="B9" s="5" t="s">
        <v>37</v>
      </c>
      <c r="C9" s="5" t="s">
        <v>36</v>
      </c>
      <c r="D9" s="35">
        <v>12.99</v>
      </c>
      <c r="E9" s="4">
        <v>1</v>
      </c>
      <c r="F9" s="37">
        <f t="shared" si="2"/>
        <v>12.99</v>
      </c>
      <c r="G9" s="26"/>
      <c r="I9" s="25" t="s">
        <v>10</v>
      </c>
      <c r="J9" s="5" t="s">
        <v>132</v>
      </c>
      <c r="K9" s="5"/>
      <c r="L9" s="35"/>
      <c r="M9" s="4"/>
      <c r="N9" s="35"/>
      <c r="O9" s="26"/>
      <c r="Q9" s="30" t="s">
        <v>92</v>
      </c>
      <c r="R9" s="5" t="s">
        <v>97</v>
      </c>
      <c r="S9" s="5" t="s">
        <v>96</v>
      </c>
      <c r="T9" s="35">
        <v>5.99</v>
      </c>
      <c r="U9" s="4">
        <v>1</v>
      </c>
      <c r="V9" s="35">
        <f t="shared" si="1"/>
        <v>5.99</v>
      </c>
      <c r="W9" s="26" t="s">
        <v>93</v>
      </c>
    </row>
    <row r="10" spans="1:23" ht="86.4" x14ac:dyDescent="0.3">
      <c r="A10" s="25" t="s">
        <v>11</v>
      </c>
      <c r="B10" s="5" t="s">
        <v>57</v>
      </c>
      <c r="C10" s="5" t="s">
        <v>56</v>
      </c>
      <c r="D10" s="35">
        <v>12.99</v>
      </c>
      <c r="E10" s="4">
        <v>1</v>
      </c>
      <c r="F10" s="37">
        <f t="shared" si="2"/>
        <v>12.99</v>
      </c>
      <c r="G10" s="26"/>
      <c r="I10" s="25" t="s">
        <v>11</v>
      </c>
      <c r="J10" s="5" t="s">
        <v>79</v>
      </c>
      <c r="K10" s="5" t="s">
        <v>78</v>
      </c>
      <c r="L10" s="35">
        <v>11.99</v>
      </c>
      <c r="M10" s="4">
        <v>1</v>
      </c>
      <c r="N10" s="35">
        <f t="shared" si="0"/>
        <v>11.99</v>
      </c>
      <c r="O10" s="26" t="s">
        <v>77</v>
      </c>
      <c r="Q10" s="30" t="s">
        <v>51</v>
      </c>
      <c r="R10" s="5" t="s">
        <v>94</v>
      </c>
      <c r="S10" s="5" t="s">
        <v>95</v>
      </c>
      <c r="T10" s="35">
        <v>4.99</v>
      </c>
      <c r="U10" s="4">
        <v>1</v>
      </c>
      <c r="V10" s="35">
        <f>U10*T10</f>
        <v>4.99</v>
      </c>
      <c r="W10" s="26" t="s">
        <v>91</v>
      </c>
    </row>
    <row r="11" spans="1:23" ht="158.4" customHeight="1" x14ac:dyDescent="0.3">
      <c r="A11" s="25" t="s">
        <v>12</v>
      </c>
      <c r="B11" s="5" t="s">
        <v>60</v>
      </c>
      <c r="C11" s="38" t="s">
        <v>61</v>
      </c>
      <c r="D11" s="35">
        <v>7.63</v>
      </c>
      <c r="E11" s="4">
        <v>1</v>
      </c>
      <c r="F11" s="37">
        <f t="shared" si="2"/>
        <v>7.63</v>
      </c>
      <c r="G11" s="26"/>
      <c r="I11" s="25"/>
      <c r="J11" s="5"/>
      <c r="K11" s="5"/>
      <c r="L11" s="35"/>
      <c r="M11" s="4"/>
      <c r="N11" s="35"/>
      <c r="O11" s="26"/>
      <c r="Q11" s="25" t="s">
        <v>146</v>
      </c>
      <c r="R11" s="5" t="s">
        <v>135</v>
      </c>
      <c r="S11" s="5" t="s">
        <v>138</v>
      </c>
      <c r="T11" s="35"/>
      <c r="U11" s="4"/>
      <c r="V11" s="35"/>
      <c r="W11" s="26" t="s">
        <v>136</v>
      </c>
    </row>
    <row r="12" spans="1:23" ht="86.4" x14ac:dyDescent="0.3">
      <c r="A12" s="25" t="s">
        <v>19</v>
      </c>
      <c r="B12" s="5" t="s">
        <v>73</v>
      </c>
      <c r="C12" s="5" t="s">
        <v>72</v>
      </c>
      <c r="D12" s="35">
        <v>6.51</v>
      </c>
      <c r="E12" s="4">
        <v>1</v>
      </c>
      <c r="F12" s="37">
        <f t="shared" si="2"/>
        <v>6.51</v>
      </c>
      <c r="G12" s="26" t="s">
        <v>74</v>
      </c>
      <c r="I12" s="25"/>
      <c r="J12" s="5"/>
      <c r="K12" s="5"/>
      <c r="L12" s="35"/>
      <c r="M12" s="4"/>
      <c r="N12" s="35"/>
      <c r="O12" s="26"/>
      <c r="Q12" s="30"/>
      <c r="R12" s="5"/>
      <c r="S12" s="5"/>
      <c r="T12" s="35"/>
      <c r="U12" s="4"/>
      <c r="V12" s="35"/>
      <c r="W12" s="26"/>
    </row>
    <row r="13" spans="1:23" ht="123" customHeight="1" x14ac:dyDescent="0.3">
      <c r="A13" s="25" t="s">
        <v>20</v>
      </c>
      <c r="B13" s="5" t="s">
        <v>65</v>
      </c>
      <c r="C13" s="5" t="s">
        <v>64</v>
      </c>
      <c r="D13" s="35">
        <v>12.68</v>
      </c>
      <c r="E13" s="4">
        <v>1</v>
      </c>
      <c r="F13" s="37">
        <f t="shared" si="2"/>
        <v>12.68</v>
      </c>
      <c r="G13" s="26" t="s">
        <v>71</v>
      </c>
      <c r="I13" s="25"/>
      <c r="J13" s="5"/>
      <c r="K13" s="5"/>
      <c r="L13" s="35"/>
      <c r="M13" s="4"/>
      <c r="N13" s="35"/>
      <c r="O13" s="26"/>
      <c r="Q13" s="30"/>
      <c r="R13" s="5"/>
      <c r="S13" s="5"/>
      <c r="T13" s="35"/>
      <c r="U13" s="4"/>
      <c r="V13" s="35"/>
      <c r="W13" s="26"/>
    </row>
    <row r="14" spans="1:23" ht="123" customHeight="1" x14ac:dyDescent="0.3">
      <c r="A14" s="25" t="s">
        <v>48</v>
      </c>
      <c r="B14" s="5" t="s">
        <v>47</v>
      </c>
      <c r="C14" s="38" t="s">
        <v>46</v>
      </c>
      <c r="D14" s="35">
        <v>1.79</v>
      </c>
      <c r="E14" s="4">
        <v>2</v>
      </c>
      <c r="F14" s="37">
        <f t="shared" si="2"/>
        <v>3.58</v>
      </c>
      <c r="G14" s="26"/>
      <c r="I14" s="25"/>
      <c r="J14" s="5"/>
      <c r="K14" s="5"/>
      <c r="L14" s="35"/>
      <c r="M14" s="4"/>
      <c r="N14" s="14"/>
      <c r="O14" s="26"/>
      <c r="Q14" s="30"/>
      <c r="R14" s="5"/>
      <c r="S14" s="5"/>
      <c r="T14" s="35"/>
      <c r="U14" s="4"/>
      <c r="V14" s="35"/>
      <c r="W14" s="26"/>
    </row>
    <row r="15" spans="1:23" ht="73.8" customHeight="1" x14ac:dyDescent="0.3">
      <c r="A15" s="25" t="s">
        <v>49</v>
      </c>
      <c r="B15" s="5" t="s">
        <v>53</v>
      </c>
      <c r="C15" s="38" t="s">
        <v>52</v>
      </c>
      <c r="D15" s="35">
        <v>1.49</v>
      </c>
      <c r="E15" s="4">
        <v>1</v>
      </c>
      <c r="F15" s="37">
        <f t="shared" si="2"/>
        <v>1.49</v>
      </c>
      <c r="G15" s="26"/>
      <c r="I15" s="25"/>
      <c r="J15" s="5"/>
      <c r="K15" s="5"/>
      <c r="L15" s="35"/>
      <c r="M15" s="4"/>
      <c r="N15" s="35"/>
      <c r="O15" s="26"/>
      <c r="Q15" s="30"/>
      <c r="R15" s="5"/>
      <c r="S15" s="5"/>
      <c r="T15" s="35"/>
      <c r="U15" s="4"/>
      <c r="V15" s="35"/>
      <c r="W15" s="26"/>
    </row>
    <row r="16" spans="1:23" ht="76.8" customHeight="1" x14ac:dyDescent="0.3">
      <c r="A16" s="25" t="s">
        <v>21</v>
      </c>
      <c r="B16" s="5" t="s">
        <v>55</v>
      </c>
      <c r="C16" s="5" t="s">
        <v>54</v>
      </c>
      <c r="D16" s="35">
        <v>22.59</v>
      </c>
      <c r="E16" s="4">
        <v>1</v>
      </c>
      <c r="F16" s="37">
        <f t="shared" si="2"/>
        <v>22.59</v>
      </c>
      <c r="G16" s="26"/>
      <c r="I16" s="25" t="s">
        <v>21</v>
      </c>
      <c r="J16" s="5" t="s">
        <v>86</v>
      </c>
      <c r="K16" s="5" t="s">
        <v>87</v>
      </c>
      <c r="L16" s="35"/>
      <c r="M16" s="4"/>
      <c r="N16" s="35">
        <f t="shared" si="0"/>
        <v>0</v>
      </c>
      <c r="O16" s="26" t="s">
        <v>88</v>
      </c>
      <c r="Q16" s="30"/>
      <c r="R16" s="5"/>
      <c r="S16" s="5"/>
      <c r="T16" s="35"/>
      <c r="U16" s="4"/>
      <c r="V16" s="35"/>
      <c r="W16" s="26"/>
    </row>
    <row r="17" spans="1:23" ht="86.4" x14ac:dyDescent="0.3">
      <c r="A17" s="25" t="s">
        <v>27</v>
      </c>
      <c r="B17" s="5" t="s">
        <v>58</v>
      </c>
      <c r="C17" s="5" t="s">
        <v>59</v>
      </c>
      <c r="D17" s="35">
        <v>0.49</v>
      </c>
      <c r="E17" s="4">
        <v>1</v>
      </c>
      <c r="F17" s="37">
        <f t="shared" si="2"/>
        <v>0.49</v>
      </c>
      <c r="G17" s="26" t="s">
        <v>50</v>
      </c>
      <c r="I17" s="25" t="s">
        <v>27</v>
      </c>
      <c r="J17" s="5" t="s">
        <v>22</v>
      </c>
      <c r="K17" s="5" t="s">
        <v>80</v>
      </c>
      <c r="L17" s="35">
        <v>1.39</v>
      </c>
      <c r="M17" s="4">
        <v>1</v>
      </c>
      <c r="N17" s="35">
        <f t="shared" si="0"/>
        <v>1.39</v>
      </c>
      <c r="O17" s="26" t="s">
        <v>81</v>
      </c>
      <c r="Q17" s="30"/>
      <c r="R17" s="5"/>
      <c r="S17" s="5"/>
      <c r="T17" s="35"/>
      <c r="U17" s="4"/>
      <c r="V17" s="35"/>
      <c r="W17" s="26"/>
    </row>
    <row r="18" spans="1:23" ht="144" x14ac:dyDescent="0.3">
      <c r="A18" s="25" t="s">
        <v>13</v>
      </c>
      <c r="B18" s="5" t="s">
        <v>66</v>
      </c>
      <c r="C18" s="38" t="s">
        <v>67</v>
      </c>
      <c r="D18" s="35">
        <v>8.99</v>
      </c>
      <c r="E18" s="4">
        <v>1</v>
      </c>
      <c r="F18" s="37">
        <f t="shared" si="2"/>
        <v>8.99</v>
      </c>
      <c r="G18" s="26" t="s">
        <v>62</v>
      </c>
      <c r="I18" s="25" t="s">
        <v>13</v>
      </c>
      <c r="J18" s="5" t="s">
        <v>82</v>
      </c>
      <c r="K18" s="5" t="s">
        <v>83</v>
      </c>
      <c r="L18" s="35">
        <v>16.989999999999998</v>
      </c>
      <c r="M18" s="4">
        <v>1</v>
      </c>
      <c r="N18" s="35">
        <f t="shared" si="0"/>
        <v>16.989999999999998</v>
      </c>
      <c r="O18" s="26" t="s">
        <v>84</v>
      </c>
      <c r="Q18" s="30"/>
      <c r="R18" s="5"/>
      <c r="S18" s="5"/>
      <c r="T18" s="35"/>
      <c r="U18" s="4"/>
      <c r="V18" s="35"/>
      <c r="W18" s="26"/>
    </row>
    <row r="19" spans="1:23" ht="144.6" thickBot="1" x14ac:dyDescent="0.35">
      <c r="A19" s="40" t="s">
        <v>28</v>
      </c>
      <c r="B19" s="39" t="s">
        <v>68</v>
      </c>
      <c r="C19" s="39" t="s">
        <v>70</v>
      </c>
      <c r="D19" s="41">
        <v>31.99</v>
      </c>
      <c r="E19" s="42">
        <v>1</v>
      </c>
      <c r="F19" s="43">
        <f t="shared" si="2"/>
        <v>31.99</v>
      </c>
      <c r="G19" s="44" t="s">
        <v>69</v>
      </c>
      <c r="I19" s="40" t="s">
        <v>28</v>
      </c>
      <c r="J19" s="39" t="s">
        <v>63</v>
      </c>
      <c r="K19" s="45" t="s">
        <v>111</v>
      </c>
      <c r="L19" s="41">
        <v>36.99</v>
      </c>
      <c r="M19" s="42">
        <v>1</v>
      </c>
      <c r="N19" s="41">
        <f t="shared" si="0"/>
        <v>36.99</v>
      </c>
      <c r="O19" s="28" t="s">
        <v>144</v>
      </c>
      <c r="Q19" s="31"/>
      <c r="R19" s="33"/>
      <c r="S19" s="33"/>
      <c r="T19" s="36"/>
      <c r="U19" s="27"/>
      <c r="V19" s="36"/>
      <c r="W19" s="28"/>
    </row>
    <row r="20" spans="1:23" ht="28.8" customHeight="1" thickBot="1" x14ac:dyDescent="0.35">
      <c r="A20" s="46" t="s">
        <v>130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8"/>
    </row>
    <row r="23" spans="1:23" x14ac:dyDescent="0.3">
      <c r="C23" s="49" t="s">
        <v>133</v>
      </c>
      <c r="D23" s="49"/>
      <c r="E23" s="37">
        <f>SUM(F4:F19)</f>
        <v>250.26000000000008</v>
      </c>
    </row>
    <row r="24" spans="1:23" ht="39.6" customHeight="1" x14ac:dyDescent="0.3">
      <c r="C24" s="50" t="s">
        <v>134</v>
      </c>
      <c r="D24" s="50"/>
      <c r="E24" s="37">
        <f>E23-F5+L5</f>
        <v>213.67000000000007</v>
      </c>
    </row>
    <row r="25" spans="1:23" x14ac:dyDescent="0.3">
      <c r="C25" s="49" t="s">
        <v>145</v>
      </c>
      <c r="D25" s="49"/>
      <c r="E25" s="37">
        <f>SUM(V4:V10)</f>
        <v>226.13000000000005</v>
      </c>
      <c r="F25" s="58" t="s">
        <v>147</v>
      </c>
      <c r="G25" s="3"/>
      <c r="H25" s="3"/>
      <c r="I25" s="3"/>
    </row>
  </sheetData>
  <mergeCells count="9">
    <mergeCell ref="A1:P1"/>
    <mergeCell ref="A20:N20"/>
    <mergeCell ref="C23:D23"/>
    <mergeCell ref="C24:D24"/>
    <mergeCell ref="C25:D25"/>
    <mergeCell ref="F25:I25"/>
    <mergeCell ref="A2:G2"/>
    <mergeCell ref="I2:O2"/>
    <mergeCell ref="Q2:W2"/>
  </mergeCells>
  <hyperlinks>
    <hyperlink ref="C14" r:id="rId1" xr:uid="{ECA5329C-9A5F-4E0D-9443-FE12D9AB7BF4}"/>
    <hyperlink ref="C11" r:id="rId2" xr:uid="{DBB423CC-80C2-4B0D-9FE8-92B62DF9FD24}"/>
    <hyperlink ref="C18" r:id="rId3" xr:uid="{E849D7CB-E294-4503-BCF6-6BE00F1E72B8}"/>
    <hyperlink ref="K19" r:id="rId4" xr:uid="{5969553E-209F-410D-B8CB-170057DCCA1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B5C3-6441-445D-A257-0F15F31CD0F9}">
  <dimension ref="A1:G9"/>
  <sheetViews>
    <sheetView zoomScaleNormal="100" workbookViewId="0">
      <selection activeCell="H5" sqref="H5"/>
    </sheetView>
  </sheetViews>
  <sheetFormatPr defaultRowHeight="14.4" x14ac:dyDescent="0.3"/>
  <cols>
    <col min="1" max="1" width="12.21875" style="2" customWidth="1"/>
    <col min="2" max="2" width="24.44140625" style="2" customWidth="1"/>
    <col min="3" max="3" width="31.109375" style="2" customWidth="1"/>
    <col min="4" max="4" width="8.88671875" style="1"/>
    <col min="5" max="5" width="14.44140625" style="2" customWidth="1"/>
    <col min="6" max="6" width="16.33203125" style="2" customWidth="1"/>
    <col min="7" max="7" width="27" style="2" customWidth="1"/>
    <col min="8" max="16384" width="8.88671875" style="1"/>
  </cols>
  <sheetData>
    <row r="1" spans="1:7" ht="15" thickBot="1" x14ac:dyDescent="0.35">
      <c r="A1" s="6" t="s">
        <v>113</v>
      </c>
      <c r="B1" s="7"/>
      <c r="C1" s="8"/>
      <c r="E1" s="6" t="s">
        <v>114</v>
      </c>
      <c r="F1" s="7"/>
      <c r="G1" s="8"/>
    </row>
    <row r="2" spans="1:7" x14ac:dyDescent="0.3">
      <c r="A2" s="9" t="s">
        <v>112</v>
      </c>
      <c r="B2" s="9" t="s">
        <v>1</v>
      </c>
      <c r="C2" s="9" t="s">
        <v>23</v>
      </c>
      <c r="E2" s="9" t="s">
        <v>112</v>
      </c>
      <c r="F2" s="9" t="s">
        <v>1</v>
      </c>
      <c r="G2" s="9" t="s">
        <v>23</v>
      </c>
    </row>
    <row r="3" spans="1:7" ht="70.8" customHeight="1" x14ac:dyDescent="0.3">
      <c r="A3" s="5" t="s">
        <v>116</v>
      </c>
      <c r="B3" s="5" t="s">
        <v>115</v>
      </c>
      <c r="C3" s="5" t="s">
        <v>153</v>
      </c>
      <c r="E3" s="5" t="s">
        <v>121</v>
      </c>
      <c r="F3" s="5" t="s">
        <v>129</v>
      </c>
      <c r="G3" s="5"/>
    </row>
    <row r="4" spans="1:7" ht="57" customHeight="1" x14ac:dyDescent="0.3">
      <c r="A4" s="5" t="s">
        <v>122</v>
      </c>
      <c r="B4" s="5" t="s">
        <v>124</v>
      </c>
      <c r="C4" s="5" t="s">
        <v>123</v>
      </c>
      <c r="E4" s="5" t="s">
        <v>149</v>
      </c>
      <c r="F4" s="5" t="s">
        <v>148</v>
      </c>
      <c r="G4" s="5" t="s">
        <v>150</v>
      </c>
    </row>
    <row r="5" spans="1:7" ht="73.8" customHeight="1" thickBot="1" x14ac:dyDescent="0.35">
      <c r="A5" s="5" t="s">
        <v>117</v>
      </c>
      <c r="B5" s="5" t="s">
        <v>125</v>
      </c>
      <c r="C5" s="5"/>
      <c r="E5" s="39" t="s">
        <v>151</v>
      </c>
      <c r="F5" s="59" t="s">
        <v>152</v>
      </c>
      <c r="G5" s="39" t="s">
        <v>154</v>
      </c>
    </row>
    <row r="6" spans="1:7" ht="91.2" customHeight="1" x14ac:dyDescent="0.3">
      <c r="A6" s="5" t="s">
        <v>118</v>
      </c>
      <c r="B6" s="5" t="s">
        <v>126</v>
      </c>
      <c r="C6" s="5" t="s">
        <v>119</v>
      </c>
      <c r="E6" s="51" t="s">
        <v>139</v>
      </c>
      <c r="F6" s="52"/>
      <c r="G6" s="53"/>
    </row>
    <row r="7" spans="1:7" ht="64.8" customHeight="1" thickBot="1" x14ac:dyDescent="0.35">
      <c r="A7" s="5" t="s">
        <v>120</v>
      </c>
      <c r="B7" s="5" t="s">
        <v>127</v>
      </c>
      <c r="C7" s="5" t="s">
        <v>128</v>
      </c>
      <c r="E7" s="54"/>
      <c r="F7" s="55"/>
      <c r="G7" s="56"/>
    </row>
    <row r="8" spans="1:7" ht="57.6" x14ac:dyDescent="0.3">
      <c r="A8" s="57" t="s">
        <v>140</v>
      </c>
      <c r="B8" s="38" t="s">
        <v>137</v>
      </c>
      <c r="C8" s="5" t="s">
        <v>143</v>
      </c>
    </row>
    <row r="9" spans="1:7" ht="28.8" x14ac:dyDescent="0.3">
      <c r="A9" s="5" t="s">
        <v>141</v>
      </c>
      <c r="B9" s="38" t="s">
        <v>142</v>
      </c>
      <c r="C9" s="5"/>
    </row>
  </sheetData>
  <mergeCells count="3">
    <mergeCell ref="A1:C1"/>
    <mergeCell ref="E1:G1"/>
    <mergeCell ref="E6:G7"/>
  </mergeCells>
  <hyperlinks>
    <hyperlink ref="B8" r:id="rId1" xr:uid="{34B75400-12C0-4866-B90C-2AD90CD8D4AB}"/>
    <hyperlink ref="B9" r:id="rId2" xr:uid="{BE10C510-3E0E-4315-B8F5-23601A22D41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Tutorials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Williams</dc:creator>
  <cp:lastModifiedBy>Russell Williams</cp:lastModifiedBy>
  <dcterms:created xsi:type="dcterms:W3CDTF">2015-06-05T18:17:20Z</dcterms:created>
  <dcterms:modified xsi:type="dcterms:W3CDTF">2023-07-29T22:58:21Z</dcterms:modified>
</cp:coreProperties>
</file>