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/>
  <mc:AlternateContent xmlns:mc="http://schemas.openxmlformats.org/markup-compatibility/2006">
    <mc:Choice Requires="x15">
      <x15ac:absPath xmlns:x15ac="http://schemas.microsoft.com/office/spreadsheetml/2010/11/ac" url="/Users/umit/Dropbox/Research/Projects/Mwache/Inputs/"/>
    </mc:Choice>
  </mc:AlternateContent>
  <bookViews>
    <workbookView xWindow="30880" yWindow="2180" windowWidth="22640" windowHeight="17700" tabRatio="500" activeTab="1"/>
  </bookViews>
  <sheets>
    <sheet name="BWSS_Demand" sheetId="1" r:id="rId1"/>
    <sheet name="Supply" sheetId="6" r:id="rId2"/>
    <sheet name="BWSS_Supply_org" sheetId="4" r:id="rId3"/>
    <sheet name="Mwache_Demand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6" l="1"/>
  <c r="I55" i="6"/>
  <c r="I56" i="6"/>
  <c r="I57" i="6"/>
  <c r="J16" i="4"/>
  <c r="I16" i="4"/>
  <c r="K16" i="4"/>
  <c r="L16" i="4"/>
  <c r="M16" i="4"/>
  <c r="N16" i="4"/>
  <c r="J17" i="4"/>
  <c r="I17" i="4"/>
  <c r="K17" i="4"/>
  <c r="L17" i="4"/>
  <c r="M17" i="4"/>
  <c r="N17" i="4"/>
  <c r="J18" i="4"/>
  <c r="I18" i="4"/>
  <c r="K18" i="4"/>
  <c r="L18" i="4"/>
  <c r="M18" i="4"/>
  <c r="N18" i="4"/>
  <c r="J19" i="4"/>
  <c r="I19" i="4"/>
  <c r="K19" i="4"/>
  <c r="L19" i="4"/>
  <c r="M19" i="4"/>
  <c r="N19" i="4"/>
  <c r="J20" i="4"/>
  <c r="I20" i="4"/>
  <c r="K20" i="4"/>
  <c r="L20" i="4"/>
  <c r="M20" i="4"/>
  <c r="N20" i="4"/>
  <c r="J21" i="4"/>
  <c r="I21" i="4"/>
  <c r="K21" i="4"/>
  <c r="L21" i="4"/>
  <c r="M21" i="4"/>
  <c r="N21" i="4"/>
  <c r="J22" i="4"/>
  <c r="I22" i="4"/>
  <c r="K22" i="4"/>
  <c r="L22" i="4"/>
  <c r="M22" i="4"/>
  <c r="N22" i="4"/>
  <c r="J23" i="4"/>
  <c r="I23" i="4"/>
  <c r="K23" i="4"/>
  <c r="L23" i="4"/>
  <c r="M23" i="4"/>
  <c r="N23" i="4"/>
  <c r="I15" i="4"/>
  <c r="J15" i="4"/>
  <c r="K15" i="4"/>
  <c r="L15" i="4"/>
  <c r="M15" i="4"/>
  <c r="N15" i="4"/>
  <c r="I4" i="4"/>
  <c r="J4" i="4"/>
  <c r="K4" i="4"/>
  <c r="L4" i="4"/>
  <c r="M4" i="4"/>
  <c r="N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3" i="4"/>
  <c r="J3" i="4"/>
  <c r="K3" i="4"/>
  <c r="L3" i="4"/>
  <c r="M3" i="4"/>
  <c r="N3" i="4"/>
  <c r="D4" i="1"/>
  <c r="D5" i="1"/>
  <c r="D6" i="1"/>
  <c r="D7" i="1"/>
  <c r="D3" i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3" i="6"/>
</calcChain>
</file>

<file path=xl/sharedStrings.xml><?xml version="1.0" encoding="utf-8"?>
<sst xmlns="http://schemas.openxmlformats.org/spreadsheetml/2006/main" count="62" uniqueCount="29">
  <si>
    <t>Table 8 - Tahal Report BWSS Water Demand and Resource Development by Phase</t>
  </si>
  <si>
    <t>Population</t>
  </si>
  <si>
    <t>Mwache</t>
  </si>
  <si>
    <t>Year</t>
  </si>
  <si>
    <t>Tiwi</t>
  </si>
  <si>
    <t>Marere</t>
  </si>
  <si>
    <t>Mzima</t>
  </si>
  <si>
    <t>Baricho</t>
  </si>
  <si>
    <t>Others</t>
  </si>
  <si>
    <t>Baricho Exp1</t>
  </si>
  <si>
    <t>Baricho Exp2</t>
  </si>
  <si>
    <t>Mzima Exp</t>
  </si>
  <si>
    <t>Msambweni</t>
  </si>
  <si>
    <t>Sum</t>
  </si>
  <si>
    <t>Demand_cmd</t>
  </si>
  <si>
    <t>Demand_mcm</t>
  </si>
  <si>
    <t>The Coastal Province - projected water demand (Tahal, 2012)</t>
  </si>
  <si>
    <t>The Coastal Province - Existing supply capacities (cmd)</t>
  </si>
  <si>
    <t>The Coastal Province - Planned supply capacaity expansions (cmd)</t>
  </si>
  <si>
    <t>The Coastal Province - Existing supply capacities (MCM/year)</t>
  </si>
  <si>
    <t>The Coastal Province - Planned supply capacaity expansions (MCM/year)</t>
  </si>
  <si>
    <t>TOTAL</t>
  </si>
  <si>
    <t>Low</t>
  </si>
  <si>
    <t>Medium</t>
  </si>
  <si>
    <t>High</t>
  </si>
  <si>
    <t>Type</t>
  </si>
  <si>
    <t>Target domestic demand data for Mwache (Priority + excessive uses, in m3/d)</t>
  </si>
  <si>
    <t>Primary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</si>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</sst>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 applyAlignment="1">
      <alignment horizontal="left" vertical="top"/>
    </xf>
    <xf numFmtId="0" fontId="0" fillId="0" borderId="0" xfId="0" applyBorder="1"/>
    <xf numFmtId="3" fontId="0" fillId="0" borderId="0" xfId="0" applyNumberFormat="1" applyBorder="1" applyAlignment="1">
      <alignment horizontal="left" vertical="top" wrapText="1"/>
    </xf>
    <xf numFmtId="3" fontId="0" fillId="0" borderId="0" xfId="0" applyNumberForma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3" fontId="0" fillId="0" borderId="0" xfId="0" applyNumberFormat="1" applyBorder="1"/>
    <xf numFmtId="0" fontId="0" fillId="2" borderId="0" xfId="0" applyFill="1" applyBorder="1" applyAlignment="1">
      <alignment horizontal="left" vertical="top"/>
    </xf>
    <xf numFmtId="3" fontId="0" fillId="2" borderId="0" xfId="0" applyNumberFormat="1" applyFill="1" applyBorder="1" applyAlignment="1">
      <alignment horizontal="left" vertical="top" wrapText="1"/>
    </xf>
    <xf numFmtId="3" fontId="0" fillId="2" borderId="0" xfId="0" applyNumberFormat="1" applyFill="1" applyBorder="1" applyAlignment="1">
      <alignment horizontal="left" vertical="top"/>
    </xf>
    <xf numFmtId="3" fontId="0" fillId="2" borderId="0" xfId="0" applyNumberForma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3" fontId="0" fillId="0" borderId="5" xfId="0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0" fillId="0" borderId="5" xfId="0" applyNumberFormat="1" applyFill="1" applyBorder="1" applyAlignment="1">
      <alignment horizontal="left" vertical="top" wrapText="1"/>
    </xf>
    <xf numFmtId="3" fontId="0" fillId="0" borderId="7" xfId="0" applyNumberFormat="1" applyFill="1" applyBorder="1" applyAlignment="1">
      <alignment horizontal="left" vertical="top" wrapText="1"/>
    </xf>
    <xf numFmtId="3" fontId="0" fillId="0" borderId="8" xfId="0" applyNumberFormat="1" applyFill="1" applyBorder="1" applyAlignment="1">
      <alignment horizontal="left" vertical="top" wrapText="1"/>
    </xf>
    <xf numFmtId="3" fontId="0" fillId="0" borderId="5" xfId="0" applyNumberFormat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/>
    </xf>
    <xf numFmtId="3" fontId="0" fillId="0" borderId="5" xfId="0" applyNumberFormat="1" applyBorder="1" applyAlignment="1">
      <alignment horizontal="left"/>
    </xf>
    <xf numFmtId="3" fontId="0" fillId="0" borderId="8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3" fontId="0" fillId="0" borderId="5" xfId="0" applyNumberFormat="1" applyFill="1" applyBorder="1" applyAlignment="1">
      <alignment horizontal="left"/>
    </xf>
    <xf numFmtId="3" fontId="0" fillId="0" borderId="8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left"/>
    </xf>
    <xf numFmtId="0" fontId="2" fillId="0" borderId="0" xfId="0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E7"/>
  <sheetViews>
    <sheetView workbookViewId="0">
      <selection activeCell="C13" sqref="C13"/>
    </sheetView>
  </sheetViews>
  <sheetFormatPr baseColWidth="10" defaultColWidth="10.83203125" defaultRowHeight="16" x14ac:dyDescent="0.2"/>
  <cols>
    <col min="1" max="3" width="14.33203125" style="6" customWidth="1"/>
    <col min="4" max="4" width="14.33203125" style="7" customWidth="1"/>
    <col min="5" max="5" width="10.83203125" style="7"/>
    <col min="6" max="16384" width="10.83203125" style="2"/>
  </cols>
  <sheetData>
    <row r="1" spans="1:4" x14ac:dyDescent="0.2">
      <c r="A1" s="13" t="s">
        <v>16</v>
      </c>
      <c r="B1" s="38"/>
      <c r="D1" s="38"/>
    </row>
    <row r="2" spans="1:4" ht="19" customHeight="1" x14ac:dyDescent="0.2">
      <c r="A2" s="34" t="s">
        <v>3</v>
      </c>
      <c r="B2" s="35" t="s">
        <v>1</v>
      </c>
      <c r="C2" s="35" t="s">
        <v>14</v>
      </c>
      <c r="D2" s="29" t="s">
        <v>15</v>
      </c>
    </row>
    <row r="3" spans="1:4" x14ac:dyDescent="0.2">
      <c r="A3" s="36">
        <v>2015</v>
      </c>
      <c r="B3" s="5">
        <v>3521284</v>
      </c>
      <c r="C3" s="5">
        <v>230561</v>
      </c>
      <c r="D3" s="39">
        <f>C3*365/1000000</f>
        <v>84.154764999999998</v>
      </c>
    </row>
    <row r="4" spans="1:4" x14ac:dyDescent="0.2">
      <c r="A4" s="36">
        <v>2020</v>
      </c>
      <c r="B4" s="5">
        <v>4130325</v>
      </c>
      <c r="C4" s="5">
        <v>284655</v>
      </c>
      <c r="D4" s="39">
        <f t="shared" ref="D4:D7" si="0">C4*365/1000000</f>
        <v>103.899075</v>
      </c>
    </row>
    <row r="5" spans="1:4" x14ac:dyDescent="0.2">
      <c r="A5" s="36">
        <v>2025</v>
      </c>
      <c r="B5" s="5">
        <v>4839196</v>
      </c>
      <c r="C5" s="5">
        <v>374521</v>
      </c>
      <c r="D5" s="39">
        <f t="shared" si="0"/>
        <v>136.700165</v>
      </c>
    </row>
    <row r="6" spans="1:4" x14ac:dyDescent="0.2">
      <c r="A6" s="36">
        <v>2030</v>
      </c>
      <c r="B6" s="5">
        <v>5669727</v>
      </c>
      <c r="C6" s="5">
        <v>442465</v>
      </c>
      <c r="D6" s="39">
        <f t="shared" si="0"/>
        <v>161.49972500000001</v>
      </c>
    </row>
    <row r="7" spans="1:4" x14ac:dyDescent="0.2">
      <c r="A7" s="37">
        <v>2035</v>
      </c>
      <c r="B7" s="26">
        <v>6642798</v>
      </c>
      <c r="C7" s="26">
        <v>511359</v>
      </c>
      <c r="D7" s="40">
        <f t="shared" si="0"/>
        <v>186.64603500000001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I57"/>
  <sheetViews>
    <sheetView tabSelected="1" topLeftCell="A26" workbookViewId="0">
      <selection activeCell="A65" sqref="A58:XFD65"/>
    </sheetView>
  </sheetViews>
  <sheetFormatPr baseColWidth="10" defaultColWidth="10.83203125" defaultRowHeight="16" x14ac:dyDescent="0.2"/>
  <cols>
    <col min="1" max="1" width="9.6640625" style="1" customWidth="1"/>
    <col min="2" max="2" width="8.1640625" style="1" customWidth="1"/>
    <col min="3" max="3" width="7.1640625" style="1" customWidth="1"/>
    <col min="4" max="5" width="10.1640625" style="1" customWidth="1"/>
    <col min="6" max="7" width="11.33203125" style="1" customWidth="1"/>
    <col min="8" max="8" width="11.33203125" style="2" customWidth="1"/>
    <col min="9" max="16384" width="10.83203125" style="2"/>
  </cols>
  <sheetData>
    <row r="1" spans="1:9" x14ac:dyDescent="0.25">
      <c r="A1" s="1" t="s">
        <v>0</v>
      </c>
    </row>
    <row r="2" spans="1:9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2</v>
      </c>
      <c r="H2" s="1" t="s">
        <v>12</v>
      </c>
      <c r="I2" s="6" t="s">
        <v>13</v>
      </c>
    </row>
    <row r="3" spans="1:9" x14ac:dyDescent="0.2">
      <c r="A3" s="9">
        <v>2015</v>
      </c>
      <c r="B3" s="10">
        <v>13000</v>
      </c>
      <c r="C3" s="10">
        <v>12000</v>
      </c>
      <c r="D3" s="10">
        <v>35000</v>
      </c>
      <c r="E3" s="10">
        <v>103000</v>
      </c>
      <c r="F3" s="10">
        <v>12000</v>
      </c>
      <c r="G3" s="11">
        <v>0</v>
      </c>
      <c r="H3" s="11">
        <v>0</v>
      </c>
      <c r="I3" s="12">
        <f>SUM(B3:H3)</f>
        <v>175000</v>
      </c>
    </row>
    <row r="4" spans="1:9" x14ac:dyDescent="0.2">
      <c r="A4" s="9">
        <v>2016</v>
      </c>
      <c r="B4" s="10">
        <v>13000</v>
      </c>
      <c r="C4" s="10">
        <v>12000</v>
      </c>
      <c r="D4" s="10">
        <v>35000</v>
      </c>
      <c r="E4" s="10">
        <v>103000</v>
      </c>
      <c r="F4" s="10">
        <v>12000</v>
      </c>
      <c r="G4" s="11">
        <v>0</v>
      </c>
      <c r="H4" s="11">
        <v>0</v>
      </c>
      <c r="I4" s="12">
        <f t="shared" ref="I4:I53" si="0">SUM(B4:H4)</f>
        <v>175000</v>
      </c>
    </row>
    <row r="5" spans="1:9" x14ac:dyDescent="0.2">
      <c r="A5" s="9">
        <v>2017</v>
      </c>
      <c r="B5" s="10">
        <v>13000</v>
      </c>
      <c r="C5" s="10">
        <v>12000</v>
      </c>
      <c r="D5" s="10">
        <v>35000</v>
      </c>
      <c r="E5" s="10">
        <v>103000</v>
      </c>
      <c r="F5" s="10">
        <v>12000</v>
      </c>
      <c r="G5" s="11">
        <v>0</v>
      </c>
      <c r="H5" s="11">
        <v>0</v>
      </c>
      <c r="I5" s="12">
        <f t="shared" si="0"/>
        <v>175000</v>
      </c>
    </row>
    <row r="6" spans="1:9" x14ac:dyDescent="0.2">
      <c r="A6" s="9">
        <v>2018</v>
      </c>
      <c r="B6" s="10">
        <v>13000</v>
      </c>
      <c r="C6" s="10">
        <v>12000</v>
      </c>
      <c r="D6" s="10">
        <v>35000</v>
      </c>
      <c r="E6" s="10">
        <v>103000</v>
      </c>
      <c r="F6" s="10">
        <v>12000</v>
      </c>
      <c r="G6" s="11">
        <v>0</v>
      </c>
      <c r="H6" s="11">
        <v>0</v>
      </c>
      <c r="I6" s="12">
        <f t="shared" si="0"/>
        <v>175000</v>
      </c>
    </row>
    <row r="7" spans="1:9" x14ac:dyDescent="0.2">
      <c r="A7" s="9">
        <v>2019</v>
      </c>
      <c r="B7" s="10">
        <v>13000</v>
      </c>
      <c r="C7" s="10">
        <v>12000</v>
      </c>
      <c r="D7" s="10">
        <v>35000</v>
      </c>
      <c r="E7" s="10">
        <v>103000</v>
      </c>
      <c r="F7" s="10">
        <v>12000</v>
      </c>
      <c r="G7" s="11">
        <v>0</v>
      </c>
      <c r="H7" s="11">
        <v>0</v>
      </c>
      <c r="I7" s="12">
        <f t="shared" si="0"/>
        <v>175000</v>
      </c>
    </row>
    <row r="8" spans="1:9" x14ac:dyDescent="0.2">
      <c r="A8" s="1">
        <v>2020</v>
      </c>
      <c r="B8" s="3">
        <v>13000</v>
      </c>
      <c r="C8" s="3">
        <v>12000</v>
      </c>
      <c r="D8" s="3">
        <v>35000</v>
      </c>
      <c r="E8" s="3">
        <v>103000</v>
      </c>
      <c r="F8" s="3">
        <v>12000</v>
      </c>
      <c r="G8" s="5">
        <v>220000</v>
      </c>
      <c r="H8" s="4">
        <v>0</v>
      </c>
      <c r="I8" s="8">
        <f t="shared" si="0"/>
        <v>395000</v>
      </c>
    </row>
    <row r="9" spans="1:9" x14ac:dyDescent="0.2">
      <c r="A9" s="1">
        <v>2021</v>
      </c>
      <c r="B9" s="3">
        <v>13000</v>
      </c>
      <c r="C9" s="3">
        <v>12000</v>
      </c>
      <c r="D9" s="3">
        <v>35000</v>
      </c>
      <c r="E9" s="3">
        <v>103000</v>
      </c>
      <c r="F9" s="3">
        <v>12000</v>
      </c>
      <c r="G9" s="5">
        <v>220000</v>
      </c>
      <c r="H9" s="4">
        <v>0</v>
      </c>
      <c r="I9" s="8">
        <f t="shared" si="0"/>
        <v>395000</v>
      </c>
    </row>
    <row r="10" spans="1:9" x14ac:dyDescent="0.2">
      <c r="A10" s="1">
        <v>2022</v>
      </c>
      <c r="B10" s="3">
        <v>13000</v>
      </c>
      <c r="C10" s="3">
        <v>12000</v>
      </c>
      <c r="D10" s="3">
        <v>35000</v>
      </c>
      <c r="E10" s="3">
        <v>103000</v>
      </c>
      <c r="F10" s="3">
        <v>12000</v>
      </c>
      <c r="G10" s="5">
        <v>220000</v>
      </c>
      <c r="H10" s="4">
        <v>0</v>
      </c>
      <c r="I10" s="8">
        <f t="shared" si="0"/>
        <v>395000</v>
      </c>
    </row>
    <row r="11" spans="1:9" x14ac:dyDescent="0.2">
      <c r="A11" s="1">
        <v>2023</v>
      </c>
      <c r="B11" s="3">
        <v>13000</v>
      </c>
      <c r="C11" s="3">
        <v>12000</v>
      </c>
      <c r="D11" s="3">
        <v>35000</v>
      </c>
      <c r="E11" s="3">
        <v>103000</v>
      </c>
      <c r="F11" s="3">
        <v>12000</v>
      </c>
      <c r="G11" s="5">
        <v>220000</v>
      </c>
      <c r="H11" s="4">
        <v>0</v>
      </c>
      <c r="I11" s="8">
        <f t="shared" si="0"/>
        <v>395000</v>
      </c>
    </row>
    <row r="12" spans="1:9" x14ac:dyDescent="0.2">
      <c r="A12" s="1">
        <v>2024</v>
      </c>
      <c r="B12" s="3">
        <v>13000</v>
      </c>
      <c r="C12" s="3">
        <v>12000</v>
      </c>
      <c r="D12" s="3">
        <v>35000</v>
      </c>
      <c r="E12" s="3">
        <v>103000</v>
      </c>
      <c r="F12" s="3">
        <v>12000</v>
      </c>
      <c r="G12" s="5">
        <v>220000</v>
      </c>
      <c r="H12" s="4">
        <v>0</v>
      </c>
      <c r="I12" s="8">
        <f t="shared" si="0"/>
        <v>395000</v>
      </c>
    </row>
    <row r="13" spans="1:9" x14ac:dyDescent="0.2">
      <c r="A13" s="9">
        <v>2025</v>
      </c>
      <c r="B13" s="10">
        <v>13000</v>
      </c>
      <c r="C13" s="10">
        <v>12000</v>
      </c>
      <c r="D13" s="10">
        <v>35000</v>
      </c>
      <c r="E13" s="10">
        <v>173000</v>
      </c>
      <c r="F13" s="10">
        <v>12000</v>
      </c>
      <c r="G13" s="10">
        <v>220000</v>
      </c>
      <c r="H13" s="11">
        <v>0</v>
      </c>
      <c r="I13" s="12">
        <f t="shared" si="0"/>
        <v>465000</v>
      </c>
    </row>
    <row r="14" spans="1:9" x14ac:dyDescent="0.2">
      <c r="A14" s="9">
        <v>2026</v>
      </c>
      <c r="B14" s="10">
        <v>13000</v>
      </c>
      <c r="C14" s="10">
        <v>12000</v>
      </c>
      <c r="D14" s="10">
        <v>35000</v>
      </c>
      <c r="E14" s="10">
        <v>173000</v>
      </c>
      <c r="F14" s="10">
        <v>12000</v>
      </c>
      <c r="G14" s="10">
        <v>220000</v>
      </c>
      <c r="H14" s="11">
        <v>0</v>
      </c>
      <c r="I14" s="12">
        <f t="shared" si="0"/>
        <v>465000</v>
      </c>
    </row>
    <row r="15" spans="1:9" x14ac:dyDescent="0.2">
      <c r="A15" s="9">
        <v>2027</v>
      </c>
      <c r="B15" s="10">
        <v>13000</v>
      </c>
      <c r="C15" s="10">
        <v>12000</v>
      </c>
      <c r="D15" s="10">
        <v>35000</v>
      </c>
      <c r="E15" s="10">
        <v>173000</v>
      </c>
      <c r="F15" s="10">
        <v>12000</v>
      </c>
      <c r="G15" s="10">
        <v>220000</v>
      </c>
      <c r="H15" s="11">
        <v>0</v>
      </c>
      <c r="I15" s="12">
        <f t="shared" si="0"/>
        <v>465000</v>
      </c>
    </row>
    <row r="16" spans="1:9" x14ac:dyDescent="0.2">
      <c r="A16" s="9">
        <v>2028</v>
      </c>
      <c r="B16" s="10">
        <v>13000</v>
      </c>
      <c r="C16" s="10">
        <v>12000</v>
      </c>
      <c r="D16" s="10">
        <v>35000</v>
      </c>
      <c r="E16" s="10">
        <v>173000</v>
      </c>
      <c r="F16" s="10">
        <v>12000</v>
      </c>
      <c r="G16" s="10">
        <v>220000</v>
      </c>
      <c r="H16" s="11">
        <v>0</v>
      </c>
      <c r="I16" s="12">
        <f t="shared" si="0"/>
        <v>465000</v>
      </c>
    </row>
    <row r="17" spans="1:9" x14ac:dyDescent="0.2">
      <c r="A17" s="9">
        <v>2029</v>
      </c>
      <c r="B17" s="10">
        <v>13000</v>
      </c>
      <c r="C17" s="10">
        <v>12000</v>
      </c>
      <c r="D17" s="10">
        <v>35000</v>
      </c>
      <c r="E17" s="10">
        <v>173000</v>
      </c>
      <c r="F17" s="10">
        <v>12000</v>
      </c>
      <c r="G17" s="10">
        <v>220000</v>
      </c>
      <c r="H17" s="11">
        <v>0</v>
      </c>
      <c r="I17" s="12">
        <f t="shared" si="0"/>
        <v>465000</v>
      </c>
    </row>
    <row r="18" spans="1:9" x14ac:dyDescent="0.2">
      <c r="A18" s="1">
        <v>2030</v>
      </c>
      <c r="B18" s="3">
        <v>13000</v>
      </c>
      <c r="C18" s="3">
        <v>12000</v>
      </c>
      <c r="D18" s="3">
        <v>105000</v>
      </c>
      <c r="E18" s="3">
        <v>175000</v>
      </c>
      <c r="F18" s="3">
        <v>12000</v>
      </c>
      <c r="G18" s="5">
        <v>220000</v>
      </c>
      <c r="H18" s="4">
        <v>0</v>
      </c>
      <c r="I18" s="8">
        <f t="shared" si="0"/>
        <v>537000</v>
      </c>
    </row>
    <row r="19" spans="1:9" x14ac:dyDescent="0.2">
      <c r="A19" s="1">
        <v>2031</v>
      </c>
      <c r="B19" s="3">
        <v>13000</v>
      </c>
      <c r="C19" s="3">
        <v>12000</v>
      </c>
      <c r="D19" s="3">
        <v>105000</v>
      </c>
      <c r="E19" s="3">
        <v>175000</v>
      </c>
      <c r="F19" s="3">
        <v>12000</v>
      </c>
      <c r="G19" s="5">
        <v>220000</v>
      </c>
      <c r="H19" s="4">
        <v>0</v>
      </c>
      <c r="I19" s="8">
        <f t="shared" si="0"/>
        <v>537000</v>
      </c>
    </row>
    <row r="20" spans="1:9" x14ac:dyDescent="0.2">
      <c r="A20" s="1">
        <v>2032</v>
      </c>
      <c r="B20" s="3">
        <v>13000</v>
      </c>
      <c r="C20" s="3">
        <v>12000</v>
      </c>
      <c r="D20" s="3">
        <v>105000</v>
      </c>
      <c r="E20" s="3">
        <v>175000</v>
      </c>
      <c r="F20" s="3">
        <v>12000</v>
      </c>
      <c r="G20" s="5">
        <v>220000</v>
      </c>
      <c r="H20" s="4">
        <v>0</v>
      </c>
      <c r="I20" s="8">
        <f t="shared" si="0"/>
        <v>537000</v>
      </c>
    </row>
    <row r="21" spans="1:9" x14ac:dyDescent="0.2">
      <c r="A21" s="1">
        <v>2033</v>
      </c>
      <c r="B21" s="3">
        <v>13000</v>
      </c>
      <c r="C21" s="3">
        <v>12000</v>
      </c>
      <c r="D21" s="3">
        <v>105000</v>
      </c>
      <c r="E21" s="3">
        <v>175000</v>
      </c>
      <c r="F21" s="3">
        <v>12000</v>
      </c>
      <c r="G21" s="5">
        <v>220000</v>
      </c>
      <c r="H21" s="4">
        <v>0</v>
      </c>
      <c r="I21" s="8">
        <f t="shared" si="0"/>
        <v>537000</v>
      </c>
    </row>
    <row r="22" spans="1:9" x14ac:dyDescent="0.2">
      <c r="A22" s="1">
        <v>2034</v>
      </c>
      <c r="B22" s="3">
        <v>13000</v>
      </c>
      <c r="C22" s="3">
        <v>12000</v>
      </c>
      <c r="D22" s="3">
        <v>105000</v>
      </c>
      <c r="E22" s="3">
        <v>175000</v>
      </c>
      <c r="F22" s="3">
        <v>12000</v>
      </c>
      <c r="G22" s="5">
        <v>220000</v>
      </c>
      <c r="H22" s="4">
        <v>0</v>
      </c>
      <c r="I22" s="8">
        <f t="shared" si="0"/>
        <v>537000</v>
      </c>
    </row>
    <row r="23" spans="1:9" x14ac:dyDescent="0.2">
      <c r="A23" s="9">
        <v>2035</v>
      </c>
      <c r="B23" s="10">
        <v>13000</v>
      </c>
      <c r="C23" s="10">
        <v>12000</v>
      </c>
      <c r="D23" s="10">
        <v>105000</v>
      </c>
      <c r="E23" s="10">
        <v>175000</v>
      </c>
      <c r="F23" s="10">
        <v>12000</v>
      </c>
      <c r="G23" s="10">
        <v>220000</v>
      </c>
      <c r="H23" s="10">
        <v>20000</v>
      </c>
      <c r="I23" s="12">
        <f t="shared" si="0"/>
        <v>557000</v>
      </c>
    </row>
    <row r="24" spans="1:9" x14ac:dyDescent="0.2">
      <c r="A24" s="9">
        <v>2036</v>
      </c>
      <c r="B24" s="10">
        <v>13000</v>
      </c>
      <c r="C24" s="10">
        <v>12000</v>
      </c>
      <c r="D24" s="10">
        <v>105000</v>
      </c>
      <c r="E24" s="10">
        <v>175000</v>
      </c>
      <c r="F24" s="10">
        <v>12000</v>
      </c>
      <c r="G24" s="10">
        <v>220000</v>
      </c>
      <c r="H24" s="10">
        <v>20000</v>
      </c>
      <c r="I24" s="12">
        <f t="shared" si="0"/>
        <v>557000</v>
      </c>
    </row>
    <row r="25" spans="1:9" x14ac:dyDescent="0.2">
      <c r="A25" s="9">
        <v>2037</v>
      </c>
      <c r="B25" s="10">
        <v>13000</v>
      </c>
      <c r="C25" s="10">
        <v>12000</v>
      </c>
      <c r="D25" s="10">
        <v>105000</v>
      </c>
      <c r="E25" s="10">
        <v>175000</v>
      </c>
      <c r="F25" s="10">
        <v>12000</v>
      </c>
      <c r="G25" s="10">
        <v>220000</v>
      </c>
      <c r="H25" s="10">
        <v>20000</v>
      </c>
      <c r="I25" s="12">
        <f t="shared" si="0"/>
        <v>557000</v>
      </c>
    </row>
    <row r="26" spans="1:9" x14ac:dyDescent="0.2">
      <c r="A26" s="9">
        <v>2038</v>
      </c>
      <c r="B26" s="10">
        <v>13000</v>
      </c>
      <c r="C26" s="10">
        <v>12000</v>
      </c>
      <c r="D26" s="10">
        <v>105000</v>
      </c>
      <c r="E26" s="10">
        <v>175000</v>
      </c>
      <c r="F26" s="10">
        <v>12000</v>
      </c>
      <c r="G26" s="10">
        <v>220000</v>
      </c>
      <c r="H26" s="10">
        <v>20000</v>
      </c>
      <c r="I26" s="12">
        <f t="shared" si="0"/>
        <v>557000</v>
      </c>
    </row>
    <row r="27" spans="1:9" x14ac:dyDescent="0.2">
      <c r="A27" s="9">
        <v>2039</v>
      </c>
      <c r="B27" s="10">
        <v>13000</v>
      </c>
      <c r="C27" s="10">
        <v>12000</v>
      </c>
      <c r="D27" s="10">
        <v>105000</v>
      </c>
      <c r="E27" s="10">
        <v>175000</v>
      </c>
      <c r="F27" s="10">
        <v>12000</v>
      </c>
      <c r="G27" s="10">
        <v>220000</v>
      </c>
      <c r="H27" s="10">
        <v>20000</v>
      </c>
      <c r="I27" s="12">
        <f t="shared" si="0"/>
        <v>557000</v>
      </c>
    </row>
    <row r="28" spans="1:9" x14ac:dyDescent="0.2">
      <c r="A28" s="9">
        <v>2040</v>
      </c>
      <c r="B28" s="10">
        <v>13000</v>
      </c>
      <c r="C28" s="10">
        <v>12000</v>
      </c>
      <c r="D28" s="10">
        <v>105000</v>
      </c>
      <c r="E28" s="10">
        <v>175000</v>
      </c>
      <c r="F28" s="10">
        <v>12000</v>
      </c>
      <c r="G28" s="10">
        <v>220000</v>
      </c>
      <c r="H28" s="10">
        <v>20000</v>
      </c>
      <c r="I28" s="12">
        <f t="shared" si="0"/>
        <v>557000</v>
      </c>
    </row>
    <row r="29" spans="1:9" x14ac:dyDescent="0.2">
      <c r="A29" s="9">
        <v>2041</v>
      </c>
      <c r="B29" s="10">
        <v>13000</v>
      </c>
      <c r="C29" s="10">
        <v>12000</v>
      </c>
      <c r="D29" s="10">
        <v>105000</v>
      </c>
      <c r="E29" s="10">
        <v>175000</v>
      </c>
      <c r="F29" s="10">
        <v>12000</v>
      </c>
      <c r="G29" s="10">
        <v>220000</v>
      </c>
      <c r="H29" s="10">
        <v>20000</v>
      </c>
      <c r="I29" s="12">
        <f t="shared" si="0"/>
        <v>557000</v>
      </c>
    </row>
    <row r="30" spans="1:9" x14ac:dyDescent="0.2">
      <c r="A30" s="9">
        <v>2042</v>
      </c>
      <c r="B30" s="10">
        <v>13000</v>
      </c>
      <c r="C30" s="10">
        <v>12000</v>
      </c>
      <c r="D30" s="10">
        <v>105000</v>
      </c>
      <c r="E30" s="10">
        <v>175000</v>
      </c>
      <c r="F30" s="10">
        <v>12000</v>
      </c>
      <c r="G30" s="10">
        <v>220000</v>
      </c>
      <c r="H30" s="10">
        <v>20000</v>
      </c>
      <c r="I30" s="12">
        <f t="shared" si="0"/>
        <v>557000</v>
      </c>
    </row>
    <row r="31" spans="1:9" x14ac:dyDescent="0.2">
      <c r="A31" s="9">
        <v>2043</v>
      </c>
      <c r="B31" s="10">
        <v>13000</v>
      </c>
      <c r="C31" s="10">
        <v>12000</v>
      </c>
      <c r="D31" s="10">
        <v>105000</v>
      </c>
      <c r="E31" s="10">
        <v>175000</v>
      </c>
      <c r="F31" s="10">
        <v>12000</v>
      </c>
      <c r="G31" s="10">
        <v>220000</v>
      </c>
      <c r="H31" s="10">
        <v>20000</v>
      </c>
      <c r="I31" s="12">
        <f t="shared" si="0"/>
        <v>557000</v>
      </c>
    </row>
    <row r="32" spans="1:9" x14ac:dyDescent="0.2">
      <c r="A32" s="9">
        <v>2044</v>
      </c>
      <c r="B32" s="10">
        <v>13000</v>
      </c>
      <c r="C32" s="10">
        <v>12000</v>
      </c>
      <c r="D32" s="10">
        <v>105000</v>
      </c>
      <c r="E32" s="10">
        <v>175000</v>
      </c>
      <c r="F32" s="10">
        <v>12000</v>
      </c>
      <c r="G32" s="10">
        <v>220000</v>
      </c>
      <c r="H32" s="10">
        <v>20000</v>
      </c>
      <c r="I32" s="12">
        <f t="shared" si="0"/>
        <v>557000</v>
      </c>
    </row>
    <row r="33" spans="1:9" x14ac:dyDescent="0.2">
      <c r="A33" s="9">
        <v>2045</v>
      </c>
      <c r="B33" s="10">
        <v>13000</v>
      </c>
      <c r="C33" s="10">
        <v>12000</v>
      </c>
      <c r="D33" s="10">
        <v>105000</v>
      </c>
      <c r="E33" s="10">
        <v>175000</v>
      </c>
      <c r="F33" s="10">
        <v>12000</v>
      </c>
      <c r="G33" s="10">
        <v>220000</v>
      </c>
      <c r="H33" s="10">
        <v>20000</v>
      </c>
      <c r="I33" s="12">
        <f t="shared" si="0"/>
        <v>557000</v>
      </c>
    </row>
    <row r="34" spans="1:9" x14ac:dyDescent="0.2">
      <c r="A34" s="9">
        <v>2046</v>
      </c>
      <c r="B34" s="10">
        <v>13000</v>
      </c>
      <c r="C34" s="10">
        <v>12000</v>
      </c>
      <c r="D34" s="10">
        <v>105000</v>
      </c>
      <c r="E34" s="10">
        <v>175000</v>
      </c>
      <c r="F34" s="10">
        <v>12000</v>
      </c>
      <c r="G34" s="10">
        <v>220000</v>
      </c>
      <c r="H34" s="10">
        <v>20000</v>
      </c>
      <c r="I34" s="12">
        <f t="shared" si="0"/>
        <v>557000</v>
      </c>
    </row>
    <row r="35" spans="1:9" x14ac:dyDescent="0.2">
      <c r="A35" s="9">
        <v>2047</v>
      </c>
      <c r="B35" s="10">
        <v>13000</v>
      </c>
      <c r="C35" s="10">
        <v>12000</v>
      </c>
      <c r="D35" s="10">
        <v>105000</v>
      </c>
      <c r="E35" s="10">
        <v>175000</v>
      </c>
      <c r="F35" s="10">
        <v>12000</v>
      </c>
      <c r="G35" s="10">
        <v>220000</v>
      </c>
      <c r="H35" s="10">
        <v>20000</v>
      </c>
      <c r="I35" s="12">
        <f t="shared" si="0"/>
        <v>557000</v>
      </c>
    </row>
    <row r="36" spans="1:9" x14ac:dyDescent="0.2">
      <c r="A36" s="9">
        <v>2048</v>
      </c>
      <c r="B36" s="10">
        <v>13000</v>
      </c>
      <c r="C36" s="10">
        <v>12000</v>
      </c>
      <c r="D36" s="10">
        <v>105000</v>
      </c>
      <c r="E36" s="10">
        <v>175000</v>
      </c>
      <c r="F36" s="10">
        <v>12000</v>
      </c>
      <c r="G36" s="10">
        <v>220000</v>
      </c>
      <c r="H36" s="10">
        <v>20000</v>
      </c>
      <c r="I36" s="12">
        <f t="shared" si="0"/>
        <v>557000</v>
      </c>
    </row>
    <row r="37" spans="1:9" x14ac:dyDescent="0.2">
      <c r="A37" s="9">
        <v>2049</v>
      </c>
      <c r="B37" s="10">
        <v>13000</v>
      </c>
      <c r="C37" s="10">
        <v>12000</v>
      </c>
      <c r="D37" s="10">
        <v>105000</v>
      </c>
      <c r="E37" s="10">
        <v>175000</v>
      </c>
      <c r="F37" s="10">
        <v>12000</v>
      </c>
      <c r="G37" s="10">
        <v>220000</v>
      </c>
      <c r="H37" s="10">
        <v>20000</v>
      </c>
      <c r="I37" s="12">
        <f t="shared" si="0"/>
        <v>557000</v>
      </c>
    </row>
    <row r="38" spans="1:9" x14ac:dyDescent="0.2">
      <c r="A38" s="9">
        <v>2050</v>
      </c>
      <c r="B38" s="10">
        <v>13000</v>
      </c>
      <c r="C38" s="10">
        <v>12000</v>
      </c>
      <c r="D38" s="10">
        <v>105000</v>
      </c>
      <c r="E38" s="10">
        <v>175000</v>
      </c>
      <c r="F38" s="10">
        <v>12000</v>
      </c>
      <c r="G38" s="10">
        <v>220000</v>
      </c>
      <c r="H38" s="10">
        <v>20000</v>
      </c>
      <c r="I38" s="12">
        <f t="shared" si="0"/>
        <v>557000</v>
      </c>
    </row>
    <row r="39" spans="1:9" x14ac:dyDescent="0.2">
      <c r="A39" s="9">
        <v>2051</v>
      </c>
      <c r="B39" s="10">
        <v>13000</v>
      </c>
      <c r="C39" s="10">
        <v>12000</v>
      </c>
      <c r="D39" s="10">
        <v>105000</v>
      </c>
      <c r="E39" s="10">
        <v>175000</v>
      </c>
      <c r="F39" s="10">
        <v>12000</v>
      </c>
      <c r="G39" s="10">
        <v>220000</v>
      </c>
      <c r="H39" s="10">
        <v>20000</v>
      </c>
      <c r="I39" s="12">
        <f t="shared" si="0"/>
        <v>557000</v>
      </c>
    </row>
    <row r="40" spans="1:9" x14ac:dyDescent="0.2">
      <c r="A40" s="9">
        <v>2052</v>
      </c>
      <c r="B40" s="10">
        <v>13000</v>
      </c>
      <c r="C40" s="10">
        <v>12000</v>
      </c>
      <c r="D40" s="10">
        <v>105000</v>
      </c>
      <c r="E40" s="10">
        <v>175000</v>
      </c>
      <c r="F40" s="10">
        <v>12000</v>
      </c>
      <c r="G40" s="10">
        <v>220000</v>
      </c>
      <c r="H40" s="10">
        <v>20000</v>
      </c>
      <c r="I40" s="12">
        <f t="shared" si="0"/>
        <v>557000</v>
      </c>
    </row>
    <row r="41" spans="1:9" x14ac:dyDescent="0.2">
      <c r="A41" s="9">
        <v>2053</v>
      </c>
      <c r="B41" s="10">
        <v>13000</v>
      </c>
      <c r="C41" s="10">
        <v>12000</v>
      </c>
      <c r="D41" s="10">
        <v>105000</v>
      </c>
      <c r="E41" s="10">
        <v>175000</v>
      </c>
      <c r="F41" s="10">
        <v>12000</v>
      </c>
      <c r="G41" s="10">
        <v>220000</v>
      </c>
      <c r="H41" s="10">
        <v>20000</v>
      </c>
      <c r="I41" s="12">
        <f t="shared" si="0"/>
        <v>557000</v>
      </c>
    </row>
    <row r="42" spans="1:9" x14ac:dyDescent="0.2">
      <c r="A42" s="9">
        <v>2054</v>
      </c>
      <c r="B42" s="10">
        <v>13000</v>
      </c>
      <c r="C42" s="10">
        <v>12000</v>
      </c>
      <c r="D42" s="10">
        <v>105000</v>
      </c>
      <c r="E42" s="10">
        <v>175000</v>
      </c>
      <c r="F42" s="10">
        <v>12000</v>
      </c>
      <c r="G42" s="10">
        <v>220000</v>
      </c>
      <c r="H42" s="10">
        <v>20000</v>
      </c>
      <c r="I42" s="12">
        <f t="shared" si="0"/>
        <v>557000</v>
      </c>
    </row>
    <row r="43" spans="1:9" x14ac:dyDescent="0.2">
      <c r="A43" s="9">
        <v>2055</v>
      </c>
      <c r="B43" s="10">
        <v>13000</v>
      </c>
      <c r="C43" s="10">
        <v>12000</v>
      </c>
      <c r="D43" s="10">
        <v>105000</v>
      </c>
      <c r="E43" s="10">
        <v>175000</v>
      </c>
      <c r="F43" s="10">
        <v>12000</v>
      </c>
      <c r="G43" s="10">
        <v>220000</v>
      </c>
      <c r="H43" s="10">
        <v>20000</v>
      </c>
      <c r="I43" s="12">
        <f t="shared" si="0"/>
        <v>557000</v>
      </c>
    </row>
    <row r="44" spans="1:9" x14ac:dyDescent="0.2">
      <c r="A44" s="9">
        <v>2056</v>
      </c>
      <c r="B44" s="10">
        <v>13000</v>
      </c>
      <c r="C44" s="10">
        <v>12000</v>
      </c>
      <c r="D44" s="10">
        <v>105000</v>
      </c>
      <c r="E44" s="10">
        <v>175000</v>
      </c>
      <c r="F44" s="10">
        <v>12000</v>
      </c>
      <c r="G44" s="10">
        <v>220000</v>
      </c>
      <c r="H44" s="10">
        <v>20000</v>
      </c>
      <c r="I44" s="12">
        <f t="shared" si="0"/>
        <v>557000</v>
      </c>
    </row>
    <row r="45" spans="1:9" x14ac:dyDescent="0.2">
      <c r="A45" s="9">
        <v>2057</v>
      </c>
      <c r="B45" s="10">
        <v>13000</v>
      </c>
      <c r="C45" s="10">
        <v>12000</v>
      </c>
      <c r="D45" s="10">
        <v>105000</v>
      </c>
      <c r="E45" s="10">
        <v>175000</v>
      </c>
      <c r="F45" s="10">
        <v>12000</v>
      </c>
      <c r="G45" s="10">
        <v>220000</v>
      </c>
      <c r="H45" s="10">
        <v>20000</v>
      </c>
      <c r="I45" s="12">
        <f t="shared" si="0"/>
        <v>557000</v>
      </c>
    </row>
    <row r="46" spans="1:9" x14ac:dyDescent="0.2">
      <c r="A46" s="9">
        <v>2058</v>
      </c>
      <c r="B46" s="10">
        <v>13000</v>
      </c>
      <c r="C46" s="10">
        <v>12000</v>
      </c>
      <c r="D46" s="10">
        <v>105000</v>
      </c>
      <c r="E46" s="10">
        <v>175000</v>
      </c>
      <c r="F46" s="10">
        <v>12000</v>
      </c>
      <c r="G46" s="10">
        <v>220000</v>
      </c>
      <c r="H46" s="10">
        <v>20000</v>
      </c>
      <c r="I46" s="12">
        <f t="shared" si="0"/>
        <v>557000</v>
      </c>
    </row>
    <row r="47" spans="1:9" x14ac:dyDescent="0.2">
      <c r="A47" s="9">
        <v>2059</v>
      </c>
      <c r="B47" s="10">
        <v>13000</v>
      </c>
      <c r="C47" s="10">
        <v>12000</v>
      </c>
      <c r="D47" s="10">
        <v>105000</v>
      </c>
      <c r="E47" s="10">
        <v>175000</v>
      </c>
      <c r="F47" s="10">
        <v>12000</v>
      </c>
      <c r="G47" s="10">
        <v>220000</v>
      </c>
      <c r="H47" s="10">
        <v>20000</v>
      </c>
      <c r="I47" s="12">
        <f t="shared" si="0"/>
        <v>557000</v>
      </c>
    </row>
    <row r="48" spans="1:9" x14ac:dyDescent="0.2">
      <c r="A48" s="9">
        <v>2060</v>
      </c>
      <c r="B48" s="10">
        <v>13000</v>
      </c>
      <c r="C48" s="10">
        <v>12000</v>
      </c>
      <c r="D48" s="10">
        <v>105000</v>
      </c>
      <c r="E48" s="10">
        <v>175000</v>
      </c>
      <c r="F48" s="10">
        <v>12000</v>
      </c>
      <c r="G48" s="10">
        <v>220000</v>
      </c>
      <c r="H48" s="10">
        <v>20000</v>
      </c>
      <c r="I48" s="12">
        <f t="shared" si="0"/>
        <v>557000</v>
      </c>
    </row>
    <row r="49" spans="1:9" x14ac:dyDescent="0.2">
      <c r="A49" s="9">
        <v>2061</v>
      </c>
      <c r="B49" s="10">
        <v>13000</v>
      </c>
      <c r="C49" s="10">
        <v>12000</v>
      </c>
      <c r="D49" s="10">
        <v>105000</v>
      </c>
      <c r="E49" s="10">
        <v>175000</v>
      </c>
      <c r="F49" s="10">
        <v>12000</v>
      </c>
      <c r="G49" s="10">
        <v>220000</v>
      </c>
      <c r="H49" s="10">
        <v>20000</v>
      </c>
      <c r="I49" s="12">
        <f t="shared" si="0"/>
        <v>557000</v>
      </c>
    </row>
    <row r="50" spans="1:9" x14ac:dyDescent="0.2">
      <c r="A50" s="9">
        <v>2062</v>
      </c>
      <c r="B50" s="10">
        <v>13000</v>
      </c>
      <c r="C50" s="10">
        <v>12000</v>
      </c>
      <c r="D50" s="10">
        <v>105000</v>
      </c>
      <c r="E50" s="10">
        <v>175000</v>
      </c>
      <c r="F50" s="10">
        <v>12000</v>
      </c>
      <c r="G50" s="10">
        <v>220000</v>
      </c>
      <c r="H50" s="10">
        <v>20000</v>
      </c>
      <c r="I50" s="12">
        <f t="shared" si="0"/>
        <v>557000</v>
      </c>
    </row>
    <row r="51" spans="1:9" x14ac:dyDescent="0.2">
      <c r="A51" s="9">
        <v>2063</v>
      </c>
      <c r="B51" s="10">
        <v>13000</v>
      </c>
      <c r="C51" s="10">
        <v>12000</v>
      </c>
      <c r="D51" s="10">
        <v>105000</v>
      </c>
      <c r="E51" s="10">
        <v>175000</v>
      </c>
      <c r="F51" s="10">
        <v>12000</v>
      </c>
      <c r="G51" s="10">
        <v>220000</v>
      </c>
      <c r="H51" s="10">
        <v>20000</v>
      </c>
      <c r="I51" s="12">
        <f t="shared" si="0"/>
        <v>557000</v>
      </c>
    </row>
    <row r="52" spans="1:9" x14ac:dyDescent="0.2">
      <c r="A52" s="9">
        <v>2064</v>
      </c>
      <c r="B52" s="10">
        <v>13000</v>
      </c>
      <c r="C52" s="10">
        <v>12000</v>
      </c>
      <c r="D52" s="10">
        <v>105000</v>
      </c>
      <c r="E52" s="10">
        <v>175000</v>
      </c>
      <c r="F52" s="10">
        <v>12000</v>
      </c>
      <c r="G52" s="10">
        <v>220000</v>
      </c>
      <c r="H52" s="10">
        <v>20000</v>
      </c>
      <c r="I52" s="12">
        <f t="shared" si="0"/>
        <v>557000</v>
      </c>
    </row>
    <row r="53" spans="1:9" x14ac:dyDescent="0.2">
      <c r="A53" s="9">
        <v>2065</v>
      </c>
      <c r="B53" s="10">
        <v>13000</v>
      </c>
      <c r="C53" s="10">
        <v>12000</v>
      </c>
      <c r="D53" s="10">
        <v>105000</v>
      </c>
      <c r="E53" s="10">
        <v>175000</v>
      </c>
      <c r="F53" s="10">
        <v>12000</v>
      </c>
      <c r="G53" s="10">
        <v>220000</v>
      </c>
      <c r="H53" s="10">
        <v>20000</v>
      </c>
      <c r="I53" s="12">
        <f t="shared" si="0"/>
        <v>557000</v>
      </c>
    </row>
    <row r="54" spans="1:9" x14ac:dyDescent="0.2">
      <c r="A54" s="9">
        <v>2066</v>
      </c>
      <c r="B54" s="10">
        <v>13000</v>
      </c>
      <c r="C54" s="10">
        <v>12000</v>
      </c>
      <c r="D54" s="10">
        <v>105000</v>
      </c>
      <c r="E54" s="10">
        <v>175000</v>
      </c>
      <c r="F54" s="10">
        <v>12000</v>
      </c>
      <c r="G54" s="10">
        <v>220000</v>
      </c>
      <c r="H54" s="10">
        <v>20000</v>
      </c>
      <c r="I54" s="12">
        <f t="shared" ref="I54:I57" si="1">SUM(B54:H54)</f>
        <v>557000</v>
      </c>
    </row>
    <row r="55" spans="1:9" x14ac:dyDescent="0.2">
      <c r="A55" s="9">
        <v>2067</v>
      </c>
      <c r="B55" s="10">
        <v>13000</v>
      </c>
      <c r="C55" s="10">
        <v>12000</v>
      </c>
      <c r="D55" s="10">
        <v>105000</v>
      </c>
      <c r="E55" s="10">
        <v>175000</v>
      </c>
      <c r="F55" s="10">
        <v>12000</v>
      </c>
      <c r="G55" s="10">
        <v>220000</v>
      </c>
      <c r="H55" s="10">
        <v>20000</v>
      </c>
      <c r="I55" s="12">
        <f t="shared" si="1"/>
        <v>557000</v>
      </c>
    </row>
    <row r="56" spans="1:9" x14ac:dyDescent="0.2">
      <c r="A56" s="9">
        <v>2068</v>
      </c>
      <c r="B56" s="10">
        <v>13000</v>
      </c>
      <c r="C56" s="10">
        <v>12000</v>
      </c>
      <c r="D56" s="10">
        <v>105000</v>
      </c>
      <c r="E56" s="10">
        <v>175000</v>
      </c>
      <c r="F56" s="10">
        <v>12000</v>
      </c>
      <c r="G56" s="10">
        <v>220000</v>
      </c>
      <c r="H56" s="10">
        <v>20000</v>
      </c>
      <c r="I56" s="12">
        <f t="shared" si="1"/>
        <v>557000</v>
      </c>
    </row>
    <row r="57" spans="1:9" x14ac:dyDescent="0.2">
      <c r="A57" s="9">
        <v>2069</v>
      </c>
      <c r="B57" s="10">
        <v>13000</v>
      </c>
      <c r="C57" s="10">
        <v>12000</v>
      </c>
      <c r="D57" s="10">
        <v>105000</v>
      </c>
      <c r="E57" s="10">
        <v>175000</v>
      </c>
      <c r="F57" s="10">
        <v>12000</v>
      </c>
      <c r="G57" s="10">
        <v>220000</v>
      </c>
      <c r="H57" s="10">
        <v>20000</v>
      </c>
      <c r="I57" s="12">
        <f t="shared" si="1"/>
        <v>557000</v>
      </c>
    </row>
  </sheetData>
  <pageMargins left="0.7" right="0.7" top="0.75" bottom="0.75" header="0.3" footer="0.3"/>
  <ignoredErrors>
    <ignoredError sqref="I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23"/>
  <sheetViews>
    <sheetView workbookViewId="0">
      <selection activeCell="D28" sqref="D28"/>
    </sheetView>
  </sheetViews>
  <sheetFormatPr baseColWidth="10" defaultColWidth="10.83203125" defaultRowHeight="16" x14ac:dyDescent="0.2"/>
  <cols>
    <col min="1" max="1" width="9.6640625" style="1" customWidth="1"/>
    <col min="2" max="2" width="18" style="1" customWidth="1"/>
    <col min="3" max="3" width="11.1640625" style="1" customWidth="1"/>
    <col min="4" max="5" width="10.1640625" style="1" customWidth="1"/>
    <col min="6" max="8" width="11.33203125" style="1" customWidth="1"/>
    <col min="9" max="10" width="11.33203125" style="33" customWidth="1"/>
    <col min="11" max="14" width="10.83203125" style="33"/>
    <col min="15" max="16384" width="10.83203125" style="2"/>
  </cols>
  <sheetData>
    <row r="1" spans="1:14" s="16" customFormat="1" x14ac:dyDescent="0.25">
      <c r="A1" s="14" t="s">
        <v>17</v>
      </c>
      <c r="B1" s="14"/>
      <c r="C1" s="14"/>
      <c r="D1" s="14"/>
      <c r="E1" s="14"/>
      <c r="F1" s="14"/>
      <c r="G1" s="14"/>
      <c r="H1" s="14" t="s">
        <v>19</v>
      </c>
      <c r="I1" s="14"/>
      <c r="J1" s="14"/>
      <c r="K1" s="14"/>
      <c r="L1" s="14"/>
      <c r="M1" s="14"/>
      <c r="N1" s="30"/>
    </row>
    <row r="2" spans="1:14" x14ac:dyDescent="0.25">
      <c r="A2" s="17" t="s">
        <v>3</v>
      </c>
      <c r="B2" s="18" t="s">
        <v>4</v>
      </c>
      <c r="C2" s="18" t="s">
        <v>5</v>
      </c>
      <c r="D2" s="18" t="s">
        <v>6</v>
      </c>
      <c r="E2" s="18" t="s">
        <v>7</v>
      </c>
      <c r="F2" s="19" t="s">
        <v>8</v>
      </c>
      <c r="G2" s="15"/>
      <c r="H2" s="17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8</v>
      </c>
      <c r="N2" s="29" t="s">
        <v>21</v>
      </c>
    </row>
    <row r="3" spans="1:14" x14ac:dyDescent="0.2">
      <c r="A3" s="20">
        <v>2015</v>
      </c>
      <c r="B3" s="3">
        <v>13000</v>
      </c>
      <c r="C3" s="3">
        <v>12000</v>
      </c>
      <c r="D3" s="3">
        <v>35000</v>
      </c>
      <c r="E3" s="3">
        <v>83000</v>
      </c>
      <c r="F3" s="21">
        <v>12000</v>
      </c>
      <c r="H3" s="20">
        <v>2015</v>
      </c>
      <c r="I3" s="3">
        <f>B3*365/1000000</f>
        <v>4.7450000000000001</v>
      </c>
      <c r="J3" s="3">
        <f t="shared" ref="J3:M11" si="0">C3*365/1000000</f>
        <v>4.38</v>
      </c>
      <c r="K3" s="3">
        <f t="shared" si="0"/>
        <v>12.775</v>
      </c>
      <c r="L3" s="3">
        <f t="shared" si="0"/>
        <v>30.295000000000002</v>
      </c>
      <c r="M3" s="3">
        <f t="shared" si="0"/>
        <v>4.38</v>
      </c>
      <c r="N3" s="31">
        <f>SUM(I3:M3)</f>
        <v>56.575000000000003</v>
      </c>
    </row>
    <row r="4" spans="1:14" x14ac:dyDescent="0.2">
      <c r="A4" s="20">
        <v>2020</v>
      </c>
      <c r="B4" s="3">
        <v>13000</v>
      </c>
      <c r="C4" s="3">
        <v>12000</v>
      </c>
      <c r="D4" s="3">
        <v>35000</v>
      </c>
      <c r="E4" s="3">
        <v>83000</v>
      </c>
      <c r="F4" s="21">
        <v>12000</v>
      </c>
      <c r="G4" s="2"/>
      <c r="H4" s="20">
        <v>2020</v>
      </c>
      <c r="I4" s="3">
        <f t="shared" ref="I4:I11" si="1">B4*365/1000000</f>
        <v>4.7450000000000001</v>
      </c>
      <c r="J4" s="3">
        <f t="shared" si="0"/>
        <v>4.38</v>
      </c>
      <c r="K4" s="3">
        <f t="shared" si="0"/>
        <v>12.775</v>
      </c>
      <c r="L4" s="3">
        <f t="shared" si="0"/>
        <v>30.295000000000002</v>
      </c>
      <c r="M4" s="3">
        <f t="shared" si="0"/>
        <v>4.38</v>
      </c>
      <c r="N4" s="31">
        <f t="shared" ref="N4:N11" si="2">SUM(I4:M4)</f>
        <v>56.575000000000003</v>
      </c>
    </row>
    <row r="5" spans="1:14" x14ac:dyDescent="0.2">
      <c r="A5" s="20">
        <v>2025</v>
      </c>
      <c r="B5" s="3">
        <v>13000</v>
      </c>
      <c r="C5" s="3">
        <v>12000</v>
      </c>
      <c r="D5" s="3">
        <v>35000</v>
      </c>
      <c r="E5" s="3">
        <v>83000</v>
      </c>
      <c r="F5" s="21">
        <v>12000</v>
      </c>
      <c r="G5" s="2"/>
      <c r="H5" s="20">
        <v>2025</v>
      </c>
      <c r="I5" s="3">
        <f t="shared" si="1"/>
        <v>4.7450000000000001</v>
      </c>
      <c r="J5" s="3">
        <f t="shared" si="0"/>
        <v>4.38</v>
      </c>
      <c r="K5" s="3">
        <f t="shared" si="0"/>
        <v>12.775</v>
      </c>
      <c r="L5" s="3">
        <f t="shared" si="0"/>
        <v>30.295000000000002</v>
      </c>
      <c r="M5" s="3">
        <f t="shared" si="0"/>
        <v>4.38</v>
      </c>
      <c r="N5" s="31">
        <f t="shared" si="2"/>
        <v>56.575000000000003</v>
      </c>
    </row>
    <row r="6" spans="1:14" x14ac:dyDescent="0.2">
      <c r="A6" s="20">
        <v>2030</v>
      </c>
      <c r="B6" s="3">
        <v>13000</v>
      </c>
      <c r="C6" s="3">
        <v>12000</v>
      </c>
      <c r="D6" s="3">
        <v>0</v>
      </c>
      <c r="E6" s="3">
        <v>68000</v>
      </c>
      <c r="F6" s="21">
        <v>12000</v>
      </c>
      <c r="G6" s="2"/>
      <c r="H6" s="20">
        <v>2030</v>
      </c>
      <c r="I6" s="3">
        <f t="shared" si="1"/>
        <v>4.7450000000000001</v>
      </c>
      <c r="J6" s="3">
        <f t="shared" si="0"/>
        <v>4.38</v>
      </c>
      <c r="K6" s="3">
        <f t="shared" si="0"/>
        <v>0</v>
      </c>
      <c r="L6" s="3">
        <f t="shared" si="0"/>
        <v>24.82</v>
      </c>
      <c r="M6" s="3">
        <f t="shared" si="0"/>
        <v>4.38</v>
      </c>
      <c r="N6" s="31">
        <f t="shared" si="2"/>
        <v>38.325000000000003</v>
      </c>
    </row>
    <row r="7" spans="1:14" x14ac:dyDescent="0.2">
      <c r="A7" s="20">
        <v>2035</v>
      </c>
      <c r="B7" s="3">
        <v>13000</v>
      </c>
      <c r="C7" s="3">
        <v>12000</v>
      </c>
      <c r="D7" s="3">
        <v>0</v>
      </c>
      <c r="E7" s="3">
        <v>68000</v>
      </c>
      <c r="F7" s="21">
        <v>12000</v>
      </c>
      <c r="G7" s="2"/>
      <c r="H7" s="20">
        <v>2035</v>
      </c>
      <c r="I7" s="3">
        <f t="shared" si="1"/>
        <v>4.7450000000000001</v>
      </c>
      <c r="J7" s="3">
        <f t="shared" si="0"/>
        <v>4.38</v>
      </c>
      <c r="K7" s="3">
        <f t="shared" si="0"/>
        <v>0</v>
      </c>
      <c r="L7" s="3">
        <f t="shared" si="0"/>
        <v>24.82</v>
      </c>
      <c r="M7" s="3">
        <f t="shared" si="0"/>
        <v>4.38</v>
      </c>
      <c r="N7" s="31">
        <f t="shared" si="2"/>
        <v>38.325000000000003</v>
      </c>
    </row>
    <row r="8" spans="1:14" x14ac:dyDescent="0.2">
      <c r="A8" s="20">
        <v>2040</v>
      </c>
      <c r="B8" s="3">
        <v>13000</v>
      </c>
      <c r="C8" s="3">
        <v>12000</v>
      </c>
      <c r="D8" s="3">
        <v>0</v>
      </c>
      <c r="E8" s="3">
        <v>68000</v>
      </c>
      <c r="F8" s="21">
        <v>12000</v>
      </c>
      <c r="G8" s="2"/>
      <c r="H8" s="20">
        <v>2040</v>
      </c>
      <c r="I8" s="3">
        <f t="shared" si="1"/>
        <v>4.7450000000000001</v>
      </c>
      <c r="J8" s="3">
        <f t="shared" si="0"/>
        <v>4.38</v>
      </c>
      <c r="K8" s="3">
        <f t="shared" si="0"/>
        <v>0</v>
      </c>
      <c r="L8" s="3">
        <f t="shared" si="0"/>
        <v>24.82</v>
      </c>
      <c r="M8" s="3">
        <f t="shared" si="0"/>
        <v>4.38</v>
      </c>
      <c r="N8" s="31">
        <f t="shared" si="2"/>
        <v>38.325000000000003</v>
      </c>
    </row>
    <row r="9" spans="1:14" x14ac:dyDescent="0.2">
      <c r="A9" s="20">
        <v>2050</v>
      </c>
      <c r="B9" s="3">
        <v>13000</v>
      </c>
      <c r="C9" s="3">
        <v>12000</v>
      </c>
      <c r="D9" s="3">
        <v>0</v>
      </c>
      <c r="E9" s="3">
        <v>68000</v>
      </c>
      <c r="F9" s="21">
        <v>12000</v>
      </c>
      <c r="G9" s="2"/>
      <c r="H9" s="20">
        <v>2050</v>
      </c>
      <c r="I9" s="3">
        <f t="shared" si="1"/>
        <v>4.7450000000000001</v>
      </c>
      <c r="J9" s="3">
        <f t="shared" si="0"/>
        <v>4.38</v>
      </c>
      <c r="K9" s="3">
        <f t="shared" si="0"/>
        <v>0</v>
      </c>
      <c r="L9" s="3">
        <f t="shared" si="0"/>
        <v>24.82</v>
      </c>
      <c r="M9" s="3">
        <f t="shared" si="0"/>
        <v>4.38</v>
      </c>
      <c r="N9" s="31">
        <f t="shared" si="2"/>
        <v>38.325000000000003</v>
      </c>
    </row>
    <row r="10" spans="1:14" x14ac:dyDescent="0.2">
      <c r="A10" s="20">
        <v>2055</v>
      </c>
      <c r="B10" s="3">
        <v>13000</v>
      </c>
      <c r="C10" s="3">
        <v>12000</v>
      </c>
      <c r="D10" s="3">
        <v>0</v>
      </c>
      <c r="E10" s="3">
        <v>68000</v>
      </c>
      <c r="F10" s="21">
        <v>12000</v>
      </c>
      <c r="G10" s="2"/>
      <c r="H10" s="20">
        <v>2055</v>
      </c>
      <c r="I10" s="3">
        <f t="shared" si="1"/>
        <v>4.7450000000000001</v>
      </c>
      <c r="J10" s="3">
        <f t="shared" si="0"/>
        <v>4.38</v>
      </c>
      <c r="K10" s="3">
        <f t="shared" si="0"/>
        <v>0</v>
      </c>
      <c r="L10" s="3">
        <f t="shared" si="0"/>
        <v>24.82</v>
      </c>
      <c r="M10" s="3">
        <f t="shared" si="0"/>
        <v>4.38</v>
      </c>
      <c r="N10" s="31">
        <f t="shared" si="2"/>
        <v>38.325000000000003</v>
      </c>
    </row>
    <row r="11" spans="1:14" x14ac:dyDescent="0.2">
      <c r="A11" s="22">
        <v>2065</v>
      </c>
      <c r="B11" s="23">
        <v>13000</v>
      </c>
      <c r="C11" s="23">
        <v>12000</v>
      </c>
      <c r="D11" s="23">
        <v>0</v>
      </c>
      <c r="E11" s="23">
        <v>68000</v>
      </c>
      <c r="F11" s="24">
        <v>12000</v>
      </c>
      <c r="G11" s="2"/>
      <c r="H11" s="22">
        <v>2065</v>
      </c>
      <c r="I11" s="23">
        <f t="shared" si="1"/>
        <v>4.7450000000000001</v>
      </c>
      <c r="J11" s="23">
        <f t="shared" si="0"/>
        <v>4.38</v>
      </c>
      <c r="K11" s="23">
        <f t="shared" si="0"/>
        <v>0</v>
      </c>
      <c r="L11" s="23">
        <f t="shared" si="0"/>
        <v>24.82</v>
      </c>
      <c r="M11" s="23">
        <f t="shared" si="0"/>
        <v>4.38</v>
      </c>
      <c r="N11" s="32">
        <f t="shared" si="2"/>
        <v>38.325000000000003</v>
      </c>
    </row>
    <row r="12" spans="1:14" x14ac:dyDescent="0.2">
      <c r="I12" s="1"/>
      <c r="J12" s="1"/>
      <c r="K12" s="1"/>
      <c r="L12" s="1"/>
      <c r="M12" s="1"/>
    </row>
    <row r="13" spans="1:14" x14ac:dyDescent="0.2">
      <c r="A13" s="14" t="s">
        <v>18</v>
      </c>
      <c r="H13" s="14" t="s">
        <v>20</v>
      </c>
      <c r="I13" s="1"/>
      <c r="J13" s="1"/>
      <c r="K13" s="1"/>
      <c r="L13" s="1"/>
      <c r="M13" s="1"/>
    </row>
    <row r="14" spans="1:14" x14ac:dyDescent="0.2">
      <c r="A14" s="17" t="s">
        <v>3</v>
      </c>
      <c r="B14" s="18" t="s">
        <v>9</v>
      </c>
      <c r="C14" s="18" t="s">
        <v>2</v>
      </c>
      <c r="D14" s="18" t="s">
        <v>10</v>
      </c>
      <c r="E14" s="18" t="s">
        <v>11</v>
      </c>
      <c r="F14" s="19" t="s">
        <v>12</v>
      </c>
      <c r="G14" s="15"/>
      <c r="H14" s="17" t="s">
        <v>3</v>
      </c>
      <c r="I14" s="18" t="s">
        <v>9</v>
      </c>
      <c r="J14" s="18" t="s">
        <v>2</v>
      </c>
      <c r="K14" s="18" t="s">
        <v>10</v>
      </c>
      <c r="L14" s="18" t="s">
        <v>11</v>
      </c>
      <c r="M14" s="18" t="s">
        <v>12</v>
      </c>
      <c r="N14" s="29" t="s">
        <v>21</v>
      </c>
    </row>
    <row r="15" spans="1:14" x14ac:dyDescent="0.2">
      <c r="A15" s="20">
        <v>2015</v>
      </c>
      <c r="B15" s="5">
        <v>20000</v>
      </c>
      <c r="C15" s="4">
        <v>0</v>
      </c>
      <c r="D15" s="4">
        <v>0</v>
      </c>
      <c r="E15" s="4">
        <v>0</v>
      </c>
      <c r="F15" s="28">
        <v>0</v>
      </c>
      <c r="H15" s="20">
        <v>2015</v>
      </c>
      <c r="I15" s="5">
        <f>B15*365/1000000</f>
        <v>7.3</v>
      </c>
      <c r="J15" s="5">
        <f t="shared" ref="J15:M23" si="3">C15*365/1000000</f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31">
        <f>SUM(I15:M15)</f>
        <v>7.3</v>
      </c>
    </row>
    <row r="16" spans="1:14" x14ac:dyDescent="0.2">
      <c r="A16" s="20">
        <v>2020</v>
      </c>
      <c r="B16" s="5">
        <v>20000</v>
      </c>
      <c r="C16" s="5">
        <v>220000</v>
      </c>
      <c r="D16" s="4">
        <v>0</v>
      </c>
      <c r="E16" s="4">
        <v>0</v>
      </c>
      <c r="F16" s="28">
        <v>0</v>
      </c>
      <c r="H16" s="20">
        <v>2020</v>
      </c>
      <c r="I16" s="5">
        <f t="shared" ref="I16:I23" si="4">B16*365/1000000</f>
        <v>7.3</v>
      </c>
      <c r="J16" s="5">
        <f t="shared" si="3"/>
        <v>80.3</v>
      </c>
      <c r="K16" s="5">
        <f t="shared" si="3"/>
        <v>0</v>
      </c>
      <c r="L16" s="5">
        <f t="shared" si="3"/>
        <v>0</v>
      </c>
      <c r="M16" s="5">
        <f t="shared" si="3"/>
        <v>0</v>
      </c>
      <c r="N16" s="31">
        <f t="shared" ref="N16:N23" si="5">SUM(I16:M16)</f>
        <v>87.6</v>
      </c>
    </row>
    <row r="17" spans="1:14" x14ac:dyDescent="0.2">
      <c r="A17" s="20">
        <v>2025</v>
      </c>
      <c r="B17" s="5">
        <v>20000</v>
      </c>
      <c r="C17" s="5">
        <v>220000</v>
      </c>
      <c r="D17" s="4">
        <v>0</v>
      </c>
      <c r="E17" s="4">
        <v>0</v>
      </c>
      <c r="F17" s="28">
        <v>0</v>
      </c>
      <c r="H17" s="20">
        <v>2025</v>
      </c>
      <c r="I17" s="5">
        <f t="shared" si="4"/>
        <v>7.3</v>
      </c>
      <c r="J17" s="5">
        <f t="shared" si="3"/>
        <v>80.3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31">
        <f t="shared" si="5"/>
        <v>87.6</v>
      </c>
    </row>
    <row r="18" spans="1:14" x14ac:dyDescent="0.2">
      <c r="A18" s="20">
        <v>2030</v>
      </c>
      <c r="B18" s="5">
        <v>17000</v>
      </c>
      <c r="C18" s="5">
        <v>220000</v>
      </c>
      <c r="D18" s="5">
        <v>90000</v>
      </c>
      <c r="E18" s="5">
        <v>105000</v>
      </c>
      <c r="F18" s="28">
        <v>0</v>
      </c>
      <c r="H18" s="20">
        <v>2030</v>
      </c>
      <c r="I18" s="5">
        <f t="shared" si="4"/>
        <v>6.2050000000000001</v>
      </c>
      <c r="J18" s="5">
        <f t="shared" si="3"/>
        <v>80.3</v>
      </c>
      <c r="K18" s="5">
        <f t="shared" si="3"/>
        <v>32.85</v>
      </c>
      <c r="L18" s="5">
        <f t="shared" si="3"/>
        <v>38.325000000000003</v>
      </c>
      <c r="M18" s="5">
        <f t="shared" si="3"/>
        <v>0</v>
      </c>
      <c r="N18" s="31">
        <f t="shared" si="5"/>
        <v>157.68</v>
      </c>
    </row>
    <row r="19" spans="1:14" x14ac:dyDescent="0.2">
      <c r="A19" s="20">
        <v>2035</v>
      </c>
      <c r="B19" s="5">
        <v>17000</v>
      </c>
      <c r="C19" s="5">
        <v>220000</v>
      </c>
      <c r="D19" s="5">
        <v>90000</v>
      </c>
      <c r="E19" s="5">
        <v>105000</v>
      </c>
      <c r="F19" s="25">
        <v>20000</v>
      </c>
      <c r="H19" s="20">
        <v>2035</v>
      </c>
      <c r="I19" s="5">
        <f t="shared" si="4"/>
        <v>6.2050000000000001</v>
      </c>
      <c r="J19" s="5">
        <f t="shared" si="3"/>
        <v>80.3</v>
      </c>
      <c r="K19" s="5">
        <f t="shared" si="3"/>
        <v>32.85</v>
      </c>
      <c r="L19" s="5">
        <f t="shared" si="3"/>
        <v>38.325000000000003</v>
      </c>
      <c r="M19" s="5">
        <f t="shared" si="3"/>
        <v>7.3</v>
      </c>
      <c r="N19" s="31">
        <f t="shared" si="5"/>
        <v>164.98000000000002</v>
      </c>
    </row>
    <row r="20" spans="1:14" x14ac:dyDescent="0.2">
      <c r="A20" s="20">
        <v>2040</v>
      </c>
      <c r="B20" s="5">
        <v>17000</v>
      </c>
      <c r="C20" s="5">
        <v>220000</v>
      </c>
      <c r="D20" s="5">
        <v>90000</v>
      </c>
      <c r="E20" s="5">
        <v>105000</v>
      </c>
      <c r="F20" s="25">
        <v>20000</v>
      </c>
      <c r="H20" s="20">
        <v>2040</v>
      </c>
      <c r="I20" s="5">
        <f t="shared" si="4"/>
        <v>6.2050000000000001</v>
      </c>
      <c r="J20" s="5">
        <f t="shared" si="3"/>
        <v>80.3</v>
      </c>
      <c r="K20" s="5">
        <f t="shared" si="3"/>
        <v>32.85</v>
      </c>
      <c r="L20" s="5">
        <f t="shared" si="3"/>
        <v>38.325000000000003</v>
      </c>
      <c r="M20" s="5">
        <f t="shared" si="3"/>
        <v>7.3</v>
      </c>
      <c r="N20" s="31">
        <f t="shared" si="5"/>
        <v>164.98000000000002</v>
      </c>
    </row>
    <row r="21" spans="1:14" x14ac:dyDescent="0.2">
      <c r="A21" s="20">
        <v>2050</v>
      </c>
      <c r="B21" s="5">
        <v>17000</v>
      </c>
      <c r="C21" s="5">
        <v>220000</v>
      </c>
      <c r="D21" s="5">
        <v>90000</v>
      </c>
      <c r="E21" s="5">
        <v>105000</v>
      </c>
      <c r="F21" s="25">
        <v>20000</v>
      </c>
      <c r="H21" s="20">
        <v>2050</v>
      </c>
      <c r="I21" s="5">
        <f t="shared" si="4"/>
        <v>6.2050000000000001</v>
      </c>
      <c r="J21" s="5">
        <f t="shared" si="3"/>
        <v>80.3</v>
      </c>
      <c r="K21" s="5">
        <f t="shared" si="3"/>
        <v>32.85</v>
      </c>
      <c r="L21" s="5">
        <f t="shared" si="3"/>
        <v>38.325000000000003</v>
      </c>
      <c r="M21" s="5">
        <f t="shared" si="3"/>
        <v>7.3</v>
      </c>
      <c r="N21" s="31">
        <f t="shared" si="5"/>
        <v>164.98000000000002</v>
      </c>
    </row>
    <row r="22" spans="1:14" x14ac:dyDescent="0.2">
      <c r="A22" s="20">
        <v>2055</v>
      </c>
      <c r="B22" s="5">
        <v>17000</v>
      </c>
      <c r="C22" s="5">
        <v>220000</v>
      </c>
      <c r="D22" s="5">
        <v>90000</v>
      </c>
      <c r="E22" s="5">
        <v>105000</v>
      </c>
      <c r="F22" s="25">
        <v>20000</v>
      </c>
      <c r="H22" s="20">
        <v>2055</v>
      </c>
      <c r="I22" s="5">
        <f t="shared" si="4"/>
        <v>6.2050000000000001</v>
      </c>
      <c r="J22" s="5">
        <f t="shared" si="3"/>
        <v>80.3</v>
      </c>
      <c r="K22" s="5">
        <f t="shared" si="3"/>
        <v>32.85</v>
      </c>
      <c r="L22" s="5">
        <f t="shared" si="3"/>
        <v>38.325000000000003</v>
      </c>
      <c r="M22" s="5">
        <f t="shared" si="3"/>
        <v>7.3</v>
      </c>
      <c r="N22" s="31">
        <f t="shared" si="5"/>
        <v>164.98000000000002</v>
      </c>
    </row>
    <row r="23" spans="1:14" x14ac:dyDescent="0.2">
      <c r="A23" s="22">
        <v>2065</v>
      </c>
      <c r="B23" s="26">
        <v>17000</v>
      </c>
      <c r="C23" s="26">
        <v>220000</v>
      </c>
      <c r="D23" s="26">
        <v>90000</v>
      </c>
      <c r="E23" s="26">
        <v>105000</v>
      </c>
      <c r="F23" s="27">
        <v>20000</v>
      </c>
      <c r="H23" s="22">
        <v>2065</v>
      </c>
      <c r="I23" s="26">
        <f t="shared" si="4"/>
        <v>6.2050000000000001</v>
      </c>
      <c r="J23" s="26">
        <f t="shared" si="3"/>
        <v>80.3</v>
      </c>
      <c r="K23" s="26">
        <f t="shared" si="3"/>
        <v>32.85</v>
      </c>
      <c r="L23" s="26">
        <f t="shared" si="3"/>
        <v>38.325000000000003</v>
      </c>
      <c r="M23" s="26">
        <f t="shared" si="3"/>
        <v>7.3</v>
      </c>
      <c r="N23" s="32">
        <f t="shared" si="5"/>
        <v>164.98000000000002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baseColWidth="10" defaultColWidth="11" defaultRowHeight="16" x14ac:dyDescent="0.2"/>
  <cols>
    <col min="1" max="1" width="11" style="41"/>
    <col min="3" max="5" width="11" style="41"/>
  </cols>
  <sheetData>
    <row r="1" spans="1:5" s="46" customFormat="1" x14ac:dyDescent="0.25">
      <c r="A1" s="45" t="s">
        <v>26</v>
      </c>
      <c r="C1" s="45"/>
      <c r="D1" s="45"/>
      <c r="E1" s="45"/>
    </row>
    <row r="2" spans="1:5" x14ac:dyDescent="0.25">
      <c r="A2" s="41" t="s">
        <v>3</v>
      </c>
      <c r="B2" s="41" t="s">
        <v>25</v>
      </c>
      <c r="C2" s="41" t="s">
        <v>22</v>
      </c>
      <c r="D2" s="41" t="s">
        <v>23</v>
      </c>
      <c r="E2" s="41" t="s">
        <v>24</v>
      </c>
    </row>
    <row r="3" spans="1:5" x14ac:dyDescent="0.2">
      <c r="A3" s="41">
        <v>2009</v>
      </c>
      <c r="B3" t="s">
        <v>27</v>
      </c>
      <c r="C3" s="42">
        <v>82.115577160000001</v>
      </c>
      <c r="D3" s="42">
        <v>82.115577160000001</v>
      </c>
      <c r="E3" s="42">
        <v>82.115577160000001</v>
      </c>
    </row>
    <row r="4" spans="1:5" x14ac:dyDescent="0.2">
      <c r="A4" s="41">
        <v>2012</v>
      </c>
      <c r="B4" t="s">
        <v>27</v>
      </c>
      <c r="C4" s="42">
        <v>99.76302523999999</v>
      </c>
      <c r="D4" s="42">
        <v>103.69227991999999</v>
      </c>
      <c r="E4" s="42">
        <v>110.83699123999999</v>
      </c>
    </row>
    <row r="5" spans="1:5" x14ac:dyDescent="0.2">
      <c r="A5" s="41">
        <v>2015</v>
      </c>
      <c r="B5" t="s">
        <v>27</v>
      </c>
      <c r="C5" s="42">
        <v>99.744350019999999</v>
      </c>
      <c r="D5" s="42">
        <v>103.67286915999999</v>
      </c>
      <c r="E5" s="42">
        <v>110.81624302</v>
      </c>
    </row>
    <row r="6" spans="1:5" x14ac:dyDescent="0.2">
      <c r="A6" s="41">
        <v>2018</v>
      </c>
      <c r="B6" t="s">
        <v>27</v>
      </c>
      <c r="C6" s="42">
        <v>109.75626684000001</v>
      </c>
      <c r="D6" s="42">
        <v>116.165907</v>
      </c>
      <c r="E6" s="42">
        <v>128.55472740000002</v>
      </c>
    </row>
    <row r="7" spans="1:5" x14ac:dyDescent="0.2">
      <c r="A7" s="41">
        <v>2024</v>
      </c>
      <c r="B7" t="s">
        <v>27</v>
      </c>
      <c r="C7" s="42">
        <v>133.22604369999999</v>
      </c>
      <c r="D7" s="42">
        <v>145.89236558000002</v>
      </c>
      <c r="E7" s="42">
        <v>173.37727646000002</v>
      </c>
    </row>
    <row r="8" spans="1:5" x14ac:dyDescent="0.2">
      <c r="A8" s="41">
        <v>2030</v>
      </c>
      <c r="B8" t="s">
        <v>27</v>
      </c>
      <c r="C8" s="42">
        <v>161.530632</v>
      </c>
      <c r="D8" s="42">
        <v>182.519352</v>
      </c>
      <c r="E8" s="42">
        <v>233.24716799999999</v>
      </c>
    </row>
    <row r="9" spans="1:5" x14ac:dyDescent="0.2">
      <c r="A9" s="43">
        <v>2015</v>
      </c>
      <c r="B9" s="44" t="s">
        <v>28</v>
      </c>
      <c r="C9" s="43">
        <v>49.786000000000001</v>
      </c>
      <c r="D9" s="43">
        <v>53.426000000000002</v>
      </c>
      <c r="E9" s="43">
        <v>56.368000000000002</v>
      </c>
    </row>
    <row r="10" spans="1:5" x14ac:dyDescent="0.2">
      <c r="A10" s="43">
        <v>2020</v>
      </c>
      <c r="B10" s="44" t="s">
        <v>28</v>
      </c>
      <c r="C10" s="43">
        <v>58.302999999999997</v>
      </c>
      <c r="D10" s="43">
        <v>65.731999999999999</v>
      </c>
      <c r="E10" s="43">
        <v>71.804000000000002</v>
      </c>
    </row>
    <row r="11" spans="1:5" x14ac:dyDescent="0.2">
      <c r="A11" s="43">
        <v>2025</v>
      </c>
      <c r="B11" s="44" t="s">
        <v>28</v>
      </c>
      <c r="C11" s="43">
        <v>66.557000000000002</v>
      </c>
      <c r="D11" s="43">
        <v>79.614999999999995</v>
      </c>
      <c r="E11" s="43">
        <v>90.040999999999997</v>
      </c>
    </row>
    <row r="12" spans="1:5" x14ac:dyDescent="0.2">
      <c r="A12" s="43">
        <v>2030</v>
      </c>
      <c r="B12" s="44" t="s">
        <v>28</v>
      </c>
      <c r="C12" s="43">
        <v>74.650000000000006</v>
      </c>
      <c r="D12" s="43">
        <v>96.84</v>
      </c>
      <c r="E12" s="43">
        <v>111.839</v>
      </c>
    </row>
    <row r="13" spans="1:5" x14ac:dyDescent="0.2">
      <c r="A13" s="43">
        <v>2035</v>
      </c>
      <c r="B13" s="44" t="s">
        <v>28</v>
      </c>
      <c r="C13" s="43">
        <v>77.665999999999997</v>
      </c>
      <c r="D13" s="43">
        <v>109.61</v>
      </c>
      <c r="E13" s="43">
        <v>129.739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BWSS_Demand</vt:lpstr>
      <vt:lpstr>Supply</vt:lpstr>
      <vt:lpstr>BWSS_Supply_org</vt:lpstr>
      <vt:lpstr>Mwache_Demand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Umit Taner</cp:lastModifiedBy>
  <dcterms:created xsi:type="dcterms:W3CDTF">2015-10-03T21:47:10Z</dcterms:created>
  <dcterms:modified xsi:type="dcterms:W3CDTF">2016-04-25T23:25:53Z</dcterms:modified>
</cp:coreProperties>
</file>