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shboard\Data\"/>
    </mc:Choice>
  </mc:AlternateContent>
  <xr:revisionPtr revIDLastSave="0" documentId="13_ncr:1_{D63DB0A7-84D3-40D5-8955-201DBE231EAC}" xr6:coauthVersionLast="45" xr6:coauthVersionMax="45" xr10:uidLastSave="{00000000-0000-0000-0000-000000000000}"/>
  <bookViews>
    <workbookView xWindow="-120" yWindow="-120" windowWidth="20730" windowHeight="11160" firstSheet="13" activeTab="13" xr2:uid="{DE824284-8F7E-4BF0-86D5-84F0677CAF50}"/>
  </bookViews>
  <sheets>
    <sheet name="Namibia CPI" sheetId="4" r:id="rId1"/>
    <sheet name="Slate Account" sheetId="5" r:id="rId2"/>
    <sheet name="Inflation Components Forecast" sheetId="6" r:id="rId3"/>
    <sheet name="Short Term Models" sheetId="7" r:id="rId4"/>
    <sheet name="Medium Term Models" sheetId="8" r:id="rId5"/>
    <sheet name="Pump Price" sheetId="9" r:id="rId6"/>
    <sheet name="PSCE - LineGraphs" sheetId="1" r:id="rId7"/>
    <sheet name="PSCE - BarCharts" sheetId="3" r:id="rId8"/>
    <sheet name="Trade Bal - Current Account" sheetId="10" r:id="rId9"/>
    <sheet name="NEER-REER" sheetId="11" r:id="rId10"/>
    <sheet name="FS &amp; NPL" sheetId="12" r:id="rId11"/>
    <sheet name="FNB House Price Index" sheetId="13" r:id="rId12"/>
    <sheet name="Quarterly Real GDP" sheetId="15" r:id="rId13"/>
    <sheet name="Annual Growth Forecasts" sheetId="16" r:id="rId14"/>
    <sheet name="Output Gap" sheetId="17" r:id="rId15"/>
    <sheet name="Fiscal Stance" sheetId="14" r:id="rId16"/>
    <sheet name="DSA Projections" sheetId="19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D5" i="7"/>
  <c r="B5" i="7"/>
  <c r="C91" i="5" l="1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<sst xmlns="http://schemas.openxmlformats.org/spreadsheetml/2006/main" count="69" uniqueCount="56">
  <si>
    <t>Date</t>
  </si>
  <si>
    <t>Household PSCE</t>
  </si>
  <si>
    <t>PSCE Growth</t>
  </si>
  <si>
    <t>Businesses</t>
  </si>
  <si>
    <t>Households</t>
  </si>
  <si>
    <t>Mortgage Credit</t>
  </si>
  <si>
    <t>Installment &amp; Leasing</t>
  </si>
  <si>
    <t>Other Loans &amp; Advances</t>
  </si>
  <si>
    <t>Overdrafts</t>
  </si>
  <si>
    <t>Total PSCE</t>
  </si>
  <si>
    <t>Business PSCE</t>
  </si>
  <si>
    <t xml:space="preserve">Headline </t>
  </si>
  <si>
    <t xml:space="preserve">Core </t>
  </si>
  <si>
    <t>Slate Balance</t>
  </si>
  <si>
    <t>Over/Underrecovery</t>
  </si>
  <si>
    <t>Food</t>
  </si>
  <si>
    <t>Alcoholic B&amp;T</t>
  </si>
  <si>
    <t>Clothing</t>
  </si>
  <si>
    <t>Housing</t>
  </si>
  <si>
    <t>Furnishings</t>
  </si>
  <si>
    <t>Health</t>
  </si>
  <si>
    <t>Transport</t>
  </si>
  <si>
    <t>Communication</t>
  </si>
  <si>
    <t>Recreation</t>
  </si>
  <si>
    <t>Education</t>
  </si>
  <si>
    <t>Hotels</t>
  </si>
  <si>
    <t>Miscellaneous</t>
  </si>
  <si>
    <t>All items</t>
  </si>
  <si>
    <t>Component</t>
  </si>
  <si>
    <t>Adjusted Forecasts</t>
  </si>
  <si>
    <t>STIF Model</t>
  </si>
  <si>
    <t>ARIMA Model</t>
  </si>
  <si>
    <t>Consensus Forecast</t>
  </si>
  <si>
    <t>Model</t>
  </si>
  <si>
    <t>Scenario</t>
  </si>
  <si>
    <t>Baseline</t>
  </si>
  <si>
    <t xml:space="preserve">Alternative (Downside) </t>
  </si>
  <si>
    <t>Petrol</t>
  </si>
  <si>
    <t>Year</t>
  </si>
  <si>
    <t xml:space="preserve">Trade Balance </t>
  </si>
  <si>
    <t>Import Cover</t>
  </si>
  <si>
    <t>NEER</t>
  </si>
  <si>
    <t>REER</t>
  </si>
  <si>
    <t>Current Account Balance</t>
  </si>
  <si>
    <t>NPL Ratio</t>
  </si>
  <si>
    <t>Financial Stability Index</t>
  </si>
  <si>
    <t>Index</t>
  </si>
  <si>
    <t>Real GDP Growth</t>
  </si>
  <si>
    <t>Baseline (%)</t>
  </si>
  <si>
    <t>Worst Case (%)</t>
  </si>
  <si>
    <t>Output Gap (%)</t>
  </si>
  <si>
    <t>Primary Balance (% of GDP)</t>
  </si>
  <si>
    <t>CA Primary Balance (% of Potential GDP)</t>
  </si>
  <si>
    <t>Fiscal Impulse (% of Potential GDP)</t>
  </si>
  <si>
    <t>Gross Financing Requirements (% of GDP)</t>
  </si>
  <si>
    <t>Nominal Gross Public Debt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</si>
</sst>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A5E0-E905-4746-A40C-0354C8AA2F57}">
  <dimension ref="A1:C93"/>
  <sheetViews>
    <sheetView workbookViewId="0">
      <selection sqref="A1:B1048576"/>
    </sheetView>
  </sheetViews>
  <sheetFormatPr defaultRowHeight="15" x14ac:dyDescent="0.25"/>
  <cols>
    <col min="1" max="1" width="10.42578125" bestFit="1" customWidth="1"/>
  </cols>
  <sheetData>
    <row r="1" spans="1:3" x14ac:dyDescent="0.25">
      <c r="A1" s="2" t="s">
        <v>0</v>
      </c>
      <c r="B1" s="2" t="s">
        <v>11</v>
      </c>
      <c r="C1" s="2" t="s">
        <v>12</v>
      </c>
    </row>
    <row r="2" spans="1:3" x14ac:dyDescent="0.25">
      <c r="A2" s="1">
        <v>41275</v>
      </c>
      <c r="B2">
        <v>100.94361361032696</v>
      </c>
      <c r="C2">
        <v>78.57987637114519</v>
      </c>
    </row>
    <row r="3" spans="1:3" x14ac:dyDescent="0.25">
      <c r="A3" s="1">
        <v>41306</v>
      </c>
      <c r="B3">
        <v>101.35572629010947</v>
      </c>
      <c r="C3">
        <v>78.867296400147239</v>
      </c>
    </row>
    <row r="4" spans="1:3" x14ac:dyDescent="0.25">
      <c r="A4" s="1">
        <v>41334</v>
      </c>
      <c r="B4">
        <v>101.92051970409109</v>
      </c>
      <c r="C4">
        <v>79.292830627237677</v>
      </c>
    </row>
    <row r="5" spans="1:3" x14ac:dyDescent="0.25">
      <c r="A5" s="1">
        <v>41365</v>
      </c>
      <c r="B5">
        <v>102.25176501405839</v>
      </c>
      <c r="C5">
        <v>79.534178874316012</v>
      </c>
    </row>
    <row r="6" spans="1:3" x14ac:dyDescent="0.25">
      <c r="A6" s="1">
        <v>41395</v>
      </c>
      <c r="B6">
        <v>102.39948333448073</v>
      </c>
      <c r="C6">
        <v>79.805783944226704</v>
      </c>
    </row>
    <row r="7" spans="1:3" x14ac:dyDescent="0.25">
      <c r="A7" s="1">
        <v>41426</v>
      </c>
      <c r="B7">
        <v>102.65423061120909</v>
      </c>
      <c r="C7">
        <v>80.072705192775359</v>
      </c>
    </row>
    <row r="8" spans="1:3" x14ac:dyDescent="0.25">
      <c r="A8" s="1">
        <v>41456</v>
      </c>
      <c r="B8">
        <v>103.36637042363516</v>
      </c>
      <c r="C8">
        <v>80.262073300263609</v>
      </c>
    </row>
    <row r="9" spans="1:3" x14ac:dyDescent="0.25">
      <c r="A9" s="1">
        <v>41487</v>
      </c>
      <c r="B9">
        <v>103.77199658360436</v>
      </c>
      <c r="C9">
        <v>80.370210467890644</v>
      </c>
    </row>
    <row r="10" spans="1:3" x14ac:dyDescent="0.25">
      <c r="A10" s="1">
        <v>41518</v>
      </c>
      <c r="B10">
        <v>104.06982864793193</v>
      </c>
      <c r="C10">
        <v>80.571448070808486</v>
      </c>
    </row>
    <row r="11" spans="1:3" x14ac:dyDescent="0.25">
      <c r="A11" s="1">
        <v>41548</v>
      </c>
      <c r="B11">
        <v>104.47589745494739</v>
      </c>
      <c r="C11">
        <v>80.73313599148824</v>
      </c>
    </row>
    <row r="12" spans="1:3" x14ac:dyDescent="0.25">
      <c r="A12" s="1">
        <v>41579</v>
      </c>
      <c r="B12">
        <v>104.74558589025202</v>
      </c>
      <c r="C12">
        <v>80.958980558397229</v>
      </c>
    </row>
    <row r="13" spans="1:3" x14ac:dyDescent="0.25">
      <c r="A13" s="1">
        <v>41609</v>
      </c>
      <c r="B13">
        <v>104.9</v>
      </c>
      <c r="C13">
        <v>81.111546599515961</v>
      </c>
    </row>
    <row r="14" spans="1:3" x14ac:dyDescent="0.25">
      <c r="A14" s="1">
        <v>41640</v>
      </c>
      <c r="B14">
        <v>105.87767570664488</v>
      </c>
      <c r="C14">
        <v>82.011537717877374</v>
      </c>
    </row>
    <row r="15" spans="1:3" x14ac:dyDescent="0.25">
      <c r="A15" s="1">
        <v>41671</v>
      </c>
      <c r="B15">
        <v>106.60061324437393</v>
      </c>
      <c r="C15">
        <v>82.414320542351817</v>
      </c>
    </row>
    <row r="16" spans="1:3" x14ac:dyDescent="0.25">
      <c r="A16" s="1">
        <v>41699</v>
      </c>
      <c r="B16">
        <v>107.25658797106973</v>
      </c>
      <c r="C16">
        <v>82.661055117583345</v>
      </c>
    </row>
    <row r="17" spans="1:3" x14ac:dyDescent="0.25">
      <c r="A17" s="1">
        <v>41730</v>
      </c>
      <c r="B17">
        <v>108.28528734224263</v>
      </c>
      <c r="C17">
        <v>83.525580395580135</v>
      </c>
    </row>
    <row r="18" spans="1:3" x14ac:dyDescent="0.25">
      <c r="A18" s="1">
        <v>41760</v>
      </c>
      <c r="B18">
        <v>108.607710827378</v>
      </c>
      <c r="C18">
        <v>83.657280070218093</v>
      </c>
    </row>
    <row r="19" spans="1:3" x14ac:dyDescent="0.25">
      <c r="A19" s="1">
        <v>41791</v>
      </c>
      <c r="B19">
        <v>108.93559252677524</v>
      </c>
      <c r="C19">
        <v>83.882609777795594</v>
      </c>
    </row>
    <row r="20" spans="1:3" x14ac:dyDescent="0.25">
      <c r="A20" s="1">
        <v>41821</v>
      </c>
      <c r="B20">
        <v>109.11670321665025</v>
      </c>
      <c r="C20">
        <v>84.045596773346787</v>
      </c>
    </row>
    <row r="21" spans="1:3" x14ac:dyDescent="0.25">
      <c r="A21" s="1">
        <v>41852</v>
      </c>
      <c r="B21">
        <v>109.39066109981495</v>
      </c>
      <c r="C21">
        <v>84.328547847410846</v>
      </c>
    </row>
    <row r="22" spans="1:3" x14ac:dyDescent="0.25">
      <c r="A22" s="1">
        <v>41883</v>
      </c>
      <c r="B22">
        <v>109.56323215633111</v>
      </c>
      <c r="C22">
        <v>84.520962774940472</v>
      </c>
    </row>
    <row r="23" spans="1:3" x14ac:dyDescent="0.25">
      <c r="A23" s="1">
        <v>41913</v>
      </c>
      <c r="B23">
        <v>109.69421543585156</v>
      </c>
      <c r="C23">
        <v>84.625406797917236</v>
      </c>
    </row>
    <row r="24" spans="1:3" x14ac:dyDescent="0.25">
      <c r="A24" s="1">
        <v>41944</v>
      </c>
      <c r="B24">
        <v>109.93964627393177</v>
      </c>
      <c r="C24">
        <v>84.860406411575241</v>
      </c>
    </row>
    <row r="25" spans="1:3" x14ac:dyDescent="0.25">
      <c r="A25" s="1">
        <v>41974</v>
      </c>
      <c r="B25">
        <v>109.75409791849889</v>
      </c>
      <c r="C25">
        <v>84.871838720155012</v>
      </c>
    </row>
    <row r="26" spans="1:3" x14ac:dyDescent="0.25">
      <c r="A26" s="1">
        <v>42005</v>
      </c>
      <c r="B26">
        <v>110.601049654351</v>
      </c>
      <c r="C26">
        <v>85.971659291017048</v>
      </c>
    </row>
    <row r="27" spans="1:3" x14ac:dyDescent="0.25">
      <c r="A27" s="1">
        <v>42036</v>
      </c>
      <c r="B27">
        <v>110.4152061797177</v>
      </c>
      <c r="C27">
        <v>86.180719163869298</v>
      </c>
    </row>
    <row r="28" spans="1:3" x14ac:dyDescent="0.25">
      <c r="A28" s="1">
        <v>42064</v>
      </c>
      <c r="B28">
        <v>110.90550788355169</v>
      </c>
      <c r="C28">
        <v>86.564764752776654</v>
      </c>
    </row>
    <row r="29" spans="1:3" x14ac:dyDescent="0.25">
      <c r="A29" s="1">
        <v>42095</v>
      </c>
      <c r="B29">
        <v>111.45837834831958</v>
      </c>
      <c r="C29">
        <v>86.911441007766399</v>
      </c>
    </row>
    <row r="30" spans="1:3" x14ac:dyDescent="0.25">
      <c r="A30" s="1">
        <v>42125</v>
      </c>
      <c r="B30">
        <v>111.87346976696683</v>
      </c>
      <c r="C30">
        <v>87.073336042253516</v>
      </c>
    </row>
    <row r="31" spans="1:3" x14ac:dyDescent="0.25">
      <c r="A31" s="1">
        <v>42156</v>
      </c>
      <c r="B31">
        <v>112.25382831482113</v>
      </c>
      <c r="C31">
        <v>87.324755470403531</v>
      </c>
    </row>
    <row r="32" spans="1:3" x14ac:dyDescent="0.25">
      <c r="A32" s="1">
        <v>42186</v>
      </c>
      <c r="B32">
        <v>112.69933621366475</v>
      </c>
      <c r="C32">
        <v>87.468371725768947</v>
      </c>
    </row>
    <row r="33" spans="1:3" x14ac:dyDescent="0.25">
      <c r="A33" s="1">
        <v>42217</v>
      </c>
      <c r="B33">
        <v>113.05605422162533</v>
      </c>
      <c r="C33">
        <v>87.748075546559605</v>
      </c>
    </row>
    <row r="34" spans="1:3" x14ac:dyDescent="0.25">
      <c r="A34" s="1">
        <v>42248</v>
      </c>
      <c r="B34">
        <v>113.20465346688435</v>
      </c>
      <c r="C34">
        <v>87.896318331632912</v>
      </c>
    </row>
    <row r="35" spans="1:3" x14ac:dyDescent="0.25">
      <c r="A35" s="1">
        <v>42278</v>
      </c>
      <c r="B35">
        <v>113.38716475972842</v>
      </c>
      <c r="C35">
        <v>87.93809548866075</v>
      </c>
    </row>
    <row r="36" spans="1:3" x14ac:dyDescent="0.25">
      <c r="A36" s="1">
        <v>42309</v>
      </c>
      <c r="B36">
        <v>113.58128284372617</v>
      </c>
      <c r="C36">
        <v>88.07471752778676</v>
      </c>
    </row>
    <row r="37" spans="1:3" x14ac:dyDescent="0.25">
      <c r="A37" s="1">
        <v>42339</v>
      </c>
      <c r="B37">
        <v>113.81086000953313</v>
      </c>
      <c r="C37">
        <v>88.176305964702834</v>
      </c>
    </row>
    <row r="38" spans="1:3" x14ac:dyDescent="0.25">
      <c r="A38" s="1">
        <v>42370</v>
      </c>
      <c r="B38">
        <v>116.50678401401771</v>
      </c>
      <c r="C38">
        <v>90.736403512502832</v>
      </c>
    </row>
    <row r="39" spans="1:3" x14ac:dyDescent="0.25">
      <c r="A39" s="1">
        <v>42401</v>
      </c>
      <c r="B39">
        <v>117.19972102559679</v>
      </c>
      <c r="C39">
        <v>91.084810207903303</v>
      </c>
    </row>
    <row r="40" spans="1:3" x14ac:dyDescent="0.25">
      <c r="A40" s="1">
        <v>42430</v>
      </c>
      <c r="B40">
        <v>118.10796873977307</v>
      </c>
      <c r="C40">
        <v>91.642790513374237</v>
      </c>
    </row>
    <row r="41" spans="1:3" x14ac:dyDescent="0.25">
      <c r="A41" s="1">
        <v>42461</v>
      </c>
      <c r="B41">
        <v>118.82367875834869</v>
      </c>
      <c r="C41">
        <v>92.052574895200209</v>
      </c>
    </row>
    <row r="42" spans="1:3" x14ac:dyDescent="0.25">
      <c r="A42" s="1">
        <v>42491</v>
      </c>
      <c r="B42">
        <v>119.42070914343736</v>
      </c>
      <c r="C42">
        <v>92.445508711038514</v>
      </c>
    </row>
    <row r="43" spans="1:3" x14ac:dyDescent="0.25">
      <c r="A43" s="1">
        <v>42522</v>
      </c>
      <c r="B43">
        <v>119.8086004799618</v>
      </c>
      <c r="C43">
        <v>92.595381454869511</v>
      </c>
    </row>
    <row r="44" spans="1:3" x14ac:dyDescent="0.25">
      <c r="A44" s="1">
        <v>42552</v>
      </c>
      <c r="B44">
        <v>120.57555133520621</v>
      </c>
      <c r="C44">
        <v>92.927767515410537</v>
      </c>
    </row>
    <row r="45" spans="1:3" x14ac:dyDescent="0.25">
      <c r="A45" s="1">
        <v>42583</v>
      </c>
      <c r="B45">
        <v>120.77477970930502</v>
      </c>
      <c r="C45">
        <v>93.123046376441465</v>
      </c>
    </row>
    <row r="46" spans="1:3" x14ac:dyDescent="0.25">
      <c r="A46" s="1">
        <v>42614</v>
      </c>
      <c r="B46">
        <v>121.01454491705346</v>
      </c>
      <c r="C46">
        <v>93.484051455849951</v>
      </c>
    </row>
    <row r="47" spans="1:3" x14ac:dyDescent="0.25">
      <c r="A47" s="1">
        <v>42644</v>
      </c>
      <c r="B47">
        <v>121.61732414168958</v>
      </c>
      <c r="C47">
        <v>93.894119112133012</v>
      </c>
    </row>
    <row r="48" spans="1:3" x14ac:dyDescent="0.25">
      <c r="A48" s="1">
        <v>42675</v>
      </c>
      <c r="B48">
        <v>121.91735437799765</v>
      </c>
      <c r="C48">
        <v>94.021859927763373</v>
      </c>
    </row>
    <row r="49" spans="1:3" x14ac:dyDescent="0.25">
      <c r="A49" s="1">
        <v>42705</v>
      </c>
      <c r="B49">
        <v>122.11654202526069</v>
      </c>
      <c r="C49">
        <v>94.203106782511199</v>
      </c>
    </row>
    <row r="50" spans="1:3" x14ac:dyDescent="0.25">
      <c r="A50" s="1">
        <v>42736</v>
      </c>
      <c r="B50">
        <v>126.05837134254591</v>
      </c>
      <c r="C50">
        <v>97.847428044319486</v>
      </c>
    </row>
    <row r="51" spans="1:3" x14ac:dyDescent="0.25">
      <c r="A51" s="1">
        <v>42767</v>
      </c>
      <c r="B51">
        <v>126.28555123370654</v>
      </c>
      <c r="C51">
        <v>98.053970418703045</v>
      </c>
    </row>
    <row r="52" spans="1:3" x14ac:dyDescent="0.25">
      <c r="A52" s="1">
        <v>42795</v>
      </c>
      <c r="B52">
        <v>126.43426615260967</v>
      </c>
      <c r="C52">
        <v>98.179166751205045</v>
      </c>
    </row>
    <row r="53" spans="1:3" x14ac:dyDescent="0.25">
      <c r="A53" s="1">
        <v>42826</v>
      </c>
      <c r="B53">
        <v>126.76310315114848</v>
      </c>
      <c r="C53">
        <v>98.455849415540754</v>
      </c>
    </row>
    <row r="54" spans="1:3" x14ac:dyDescent="0.25">
      <c r="A54" s="1">
        <v>42856</v>
      </c>
      <c r="B54">
        <v>126.92061331761997</v>
      </c>
      <c r="C54">
        <v>98.552193161340156</v>
      </c>
    </row>
    <row r="55" spans="1:3" x14ac:dyDescent="0.25">
      <c r="A55" s="1">
        <v>42887</v>
      </c>
      <c r="B55">
        <v>127.09565270371623</v>
      </c>
      <c r="C55">
        <v>98.730407763369584</v>
      </c>
    </row>
    <row r="56" spans="1:3" x14ac:dyDescent="0.25">
      <c r="A56" s="1">
        <v>42917</v>
      </c>
      <c r="B56">
        <v>127.14643994409447</v>
      </c>
      <c r="C56">
        <v>98.816679187563068</v>
      </c>
    </row>
    <row r="57" spans="1:3" x14ac:dyDescent="0.25">
      <c r="A57" s="1">
        <v>42948</v>
      </c>
      <c r="B57">
        <v>127.25727086171514</v>
      </c>
      <c r="C57">
        <v>99.063950983700892</v>
      </c>
    </row>
    <row r="58" spans="1:3" x14ac:dyDescent="0.25">
      <c r="A58" s="1">
        <v>42979</v>
      </c>
      <c r="B58">
        <v>127.75439586804632</v>
      </c>
      <c r="C58">
        <v>99.279046220652759</v>
      </c>
    </row>
    <row r="59" spans="1:3" x14ac:dyDescent="0.25">
      <c r="A59" s="1">
        <v>43009</v>
      </c>
      <c r="B59">
        <v>127.89736461126711</v>
      </c>
      <c r="C59">
        <v>99.36841766731132</v>
      </c>
    </row>
    <row r="60" spans="1:3" x14ac:dyDescent="0.25">
      <c r="A60" s="1">
        <v>43040</v>
      </c>
      <c r="B60">
        <v>128.22788913929074</v>
      </c>
      <c r="C60">
        <v>99.483520264578118</v>
      </c>
    </row>
    <row r="61" spans="1:3" x14ac:dyDescent="0.25">
      <c r="A61" s="1">
        <v>43070</v>
      </c>
      <c r="B61">
        <v>128.42677889896876</v>
      </c>
      <c r="C61">
        <v>99.389377448469304</v>
      </c>
    </row>
    <row r="62" spans="1:3" x14ac:dyDescent="0.25">
      <c r="A62" s="1">
        <v>43101</v>
      </c>
      <c r="B62">
        <v>130.54003263394202</v>
      </c>
      <c r="C62">
        <v>101.31800893274583</v>
      </c>
    </row>
    <row r="63" spans="1:3" x14ac:dyDescent="0.25">
      <c r="A63" s="1">
        <v>43132</v>
      </c>
      <c r="B63">
        <v>130.73022213417678</v>
      </c>
      <c r="C63">
        <v>101.53657676798655</v>
      </c>
    </row>
    <row r="64" spans="1:3" x14ac:dyDescent="0.25">
      <c r="A64" s="1">
        <v>43160</v>
      </c>
      <c r="B64">
        <v>130.87769195146976</v>
      </c>
      <c r="C64">
        <v>101.60881398948834</v>
      </c>
    </row>
    <row r="65" spans="1:3" x14ac:dyDescent="0.25">
      <c r="A65" s="1">
        <v>43191</v>
      </c>
      <c r="B65">
        <v>131.30235628916463</v>
      </c>
      <c r="C65">
        <v>101.88073431036011</v>
      </c>
    </row>
    <row r="66" spans="1:3" x14ac:dyDescent="0.25">
      <c r="A66" s="1">
        <v>43221</v>
      </c>
      <c r="B66">
        <v>131.79738784353108</v>
      </c>
      <c r="C66">
        <v>102.08509554322234</v>
      </c>
    </row>
    <row r="67" spans="1:3" x14ac:dyDescent="0.25">
      <c r="A67" s="1">
        <v>43252</v>
      </c>
      <c r="B67">
        <v>132.12655721719813</v>
      </c>
      <c r="C67">
        <v>102.09600721548394</v>
      </c>
    </row>
    <row r="68" spans="1:3" x14ac:dyDescent="0.25">
      <c r="A68" s="1">
        <v>43282</v>
      </c>
      <c r="B68">
        <v>132.82321872575284</v>
      </c>
      <c r="C68">
        <v>102.42034253128072</v>
      </c>
    </row>
    <row r="69" spans="1:3" x14ac:dyDescent="0.25">
      <c r="A69" s="1">
        <v>43313</v>
      </c>
      <c r="B69">
        <v>132.86868523228617</v>
      </c>
      <c r="C69">
        <v>102.41567931454081</v>
      </c>
    </row>
    <row r="70" spans="1:3" x14ac:dyDescent="0.25">
      <c r="A70" s="1">
        <v>43344</v>
      </c>
      <c r="B70">
        <v>133.87080005795769</v>
      </c>
      <c r="C70">
        <v>103.19964886032281</v>
      </c>
    </row>
    <row r="71" spans="1:3" x14ac:dyDescent="0.25">
      <c r="A71" s="1">
        <v>43374</v>
      </c>
      <c r="B71">
        <v>134.43990609624586</v>
      </c>
      <c r="C71">
        <v>103.4448716838798</v>
      </c>
    </row>
    <row r="72" spans="1:3" x14ac:dyDescent="0.25">
      <c r="A72" s="1">
        <v>43405</v>
      </c>
      <c r="B72">
        <v>135.35158097517564</v>
      </c>
      <c r="C72">
        <v>103.87866630534381</v>
      </c>
    </row>
    <row r="73" spans="1:3" x14ac:dyDescent="0.25">
      <c r="A73" s="1">
        <v>43435</v>
      </c>
      <c r="B73">
        <v>135.04038230169812</v>
      </c>
      <c r="C73">
        <v>103.78387891292387</v>
      </c>
    </row>
    <row r="74" spans="1:3" x14ac:dyDescent="0.25">
      <c r="A74" s="1">
        <v>43466</v>
      </c>
      <c r="B74">
        <v>136.62061222476734</v>
      </c>
      <c r="C74">
        <v>105.62602068062012</v>
      </c>
    </row>
    <row r="75" spans="1:3" x14ac:dyDescent="0.25">
      <c r="A75" s="1">
        <v>43497</v>
      </c>
      <c r="B75">
        <v>136.50360887826278</v>
      </c>
      <c r="C75">
        <v>105.81423266319733</v>
      </c>
    </row>
    <row r="76" spans="1:3" x14ac:dyDescent="0.25">
      <c r="A76" s="1">
        <v>43525</v>
      </c>
      <c r="B76">
        <v>136.76394414482616</v>
      </c>
      <c r="C76">
        <v>105.94415071170224</v>
      </c>
    </row>
    <row r="77" spans="1:3" x14ac:dyDescent="0.25">
      <c r="A77" s="1">
        <v>43556</v>
      </c>
      <c r="B77">
        <v>137.24925661824017</v>
      </c>
      <c r="C77">
        <v>106.35242681704176</v>
      </c>
    </row>
    <row r="78" spans="1:3" x14ac:dyDescent="0.25">
      <c r="A78" s="1">
        <v>43586</v>
      </c>
      <c r="B78">
        <v>137.16919168316676</v>
      </c>
      <c r="C78">
        <v>106.05992357729431</v>
      </c>
    </row>
    <row r="79" spans="1:3" x14ac:dyDescent="0.25">
      <c r="A79" s="1">
        <v>43617</v>
      </c>
      <c r="B79">
        <v>137.33160019451248</v>
      </c>
      <c r="C79">
        <v>106.02702715813035</v>
      </c>
    </row>
    <row r="80" spans="1:3" x14ac:dyDescent="0.25">
      <c r="A80" s="1">
        <v>43647</v>
      </c>
      <c r="B80">
        <v>137.65694505726145</v>
      </c>
      <c r="C80">
        <v>105.98159739767902</v>
      </c>
    </row>
    <row r="81" spans="1:3" x14ac:dyDescent="0.25">
      <c r="A81" s="1">
        <v>43678</v>
      </c>
      <c r="B81">
        <v>137.79202758847592</v>
      </c>
      <c r="C81">
        <v>106.20267472226547</v>
      </c>
    </row>
    <row r="82" spans="1:3" x14ac:dyDescent="0.25">
      <c r="A82" s="1">
        <v>43709</v>
      </c>
      <c r="B82">
        <v>137.79202758847592</v>
      </c>
      <c r="C82">
        <v>106.05755128004006</v>
      </c>
    </row>
    <row r="83" spans="1:3" x14ac:dyDescent="0.25">
      <c r="A83" s="1">
        <v>43739</v>
      </c>
      <c r="B83">
        <v>138.49368635462324</v>
      </c>
      <c r="C83">
        <v>106.73549870461771</v>
      </c>
    </row>
    <row r="84" spans="1:3" x14ac:dyDescent="0.25">
      <c r="A84" s="1">
        <v>43770</v>
      </c>
      <c r="B84">
        <v>138.68197653535566</v>
      </c>
      <c r="C84">
        <v>106.83103772666587</v>
      </c>
    </row>
    <row r="85" spans="1:3" x14ac:dyDescent="0.25">
      <c r="A85" s="1">
        <v>43800</v>
      </c>
      <c r="B85">
        <v>138.53507880108617</v>
      </c>
      <c r="C85">
        <v>106.7375230504464</v>
      </c>
    </row>
    <row r="86" spans="1:3" x14ac:dyDescent="0.25">
      <c r="A86" s="1">
        <v>43831</v>
      </c>
      <c r="B86">
        <v>139.4217697738016</v>
      </c>
      <c r="C86">
        <v>107.3528977618427</v>
      </c>
    </row>
    <row r="87" spans="1:3" x14ac:dyDescent="0.25">
      <c r="A87" s="1">
        <v>43862</v>
      </c>
      <c r="B87">
        <v>139.84822361413333</v>
      </c>
      <c r="C87">
        <v>107.65343528404861</v>
      </c>
    </row>
    <row r="88" spans="1:3" x14ac:dyDescent="0.25">
      <c r="A88" s="1">
        <v>43891</v>
      </c>
      <c r="B88">
        <v>139.98392615007336</v>
      </c>
      <c r="C88">
        <v>107.71561191475061</v>
      </c>
    </row>
    <row r="89" spans="1:3" x14ac:dyDescent="0.25">
      <c r="A89" s="1">
        <v>43922</v>
      </c>
      <c r="B89">
        <v>139.50443166760462</v>
      </c>
      <c r="C89">
        <v>107.64713540951216</v>
      </c>
    </row>
    <row r="90" spans="1:3" x14ac:dyDescent="0.25">
      <c r="A90" s="1">
        <v>43952</v>
      </c>
      <c r="B90">
        <v>139.99496137089747</v>
      </c>
      <c r="C90">
        <v>108.6356549890565</v>
      </c>
    </row>
    <row r="91" spans="1:3" x14ac:dyDescent="0.25">
      <c r="A91" s="1">
        <v>43983</v>
      </c>
      <c r="B91">
        <v>140.28048155684448</v>
      </c>
      <c r="C91">
        <v>108.95906598550144</v>
      </c>
    </row>
    <row r="92" spans="1:3" x14ac:dyDescent="0.25">
      <c r="A92" s="1">
        <v>44013</v>
      </c>
      <c r="B92">
        <v>140.52958317743912</v>
      </c>
      <c r="C92">
        <v>109.01283028007322</v>
      </c>
    </row>
    <row r="93" spans="1:3" x14ac:dyDescent="0.25">
      <c r="A9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6C65-7474-414C-92EA-C2726B0A7E18}">
  <dimension ref="A1:C50"/>
  <sheetViews>
    <sheetView topLeftCell="A31" workbookViewId="0">
      <selection activeCell="A51" sqref="A51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41</v>
      </c>
      <c r="C1" t="s">
        <v>42</v>
      </c>
    </row>
    <row r="2" spans="1:3" x14ac:dyDescent="0.25">
      <c r="A2" s="1">
        <v>42552</v>
      </c>
      <c r="B2">
        <v>97.097428678952014</v>
      </c>
      <c r="C2">
        <v>99.268725870919852</v>
      </c>
    </row>
    <row r="3" spans="1:3" x14ac:dyDescent="0.25">
      <c r="A3" s="1">
        <v>42583</v>
      </c>
      <c r="B3">
        <v>98.780400169264496</v>
      </c>
      <c r="C3">
        <v>101.07654151873459</v>
      </c>
    </row>
    <row r="4" spans="1:3" x14ac:dyDescent="0.25">
      <c r="A4" s="1">
        <v>42614</v>
      </c>
      <c r="B4">
        <v>97.963490775025647</v>
      </c>
      <c r="C4">
        <v>100.14701531324009</v>
      </c>
    </row>
    <row r="5" spans="1:3" x14ac:dyDescent="0.25">
      <c r="A5" s="1">
        <v>42644</v>
      </c>
      <c r="B5">
        <v>98.521517648415738</v>
      </c>
      <c r="C5">
        <v>100.86311868092933</v>
      </c>
    </row>
    <row r="6" spans="1:3" x14ac:dyDescent="0.25">
      <c r="A6" s="1">
        <v>42675</v>
      </c>
      <c r="B6">
        <v>99.004190180777698</v>
      </c>
      <c r="C6">
        <v>101.35428637284194</v>
      </c>
    </row>
    <row r="7" spans="1:3" x14ac:dyDescent="0.25">
      <c r="A7" s="1">
        <v>42705</v>
      </c>
      <c r="B7">
        <v>99.727498032954216</v>
      </c>
      <c r="C7">
        <v>101.92015725073158</v>
      </c>
    </row>
    <row r="8" spans="1:3" x14ac:dyDescent="0.25">
      <c r="A8" s="1">
        <v>42736</v>
      </c>
      <c r="B8">
        <v>100.3948619556478</v>
      </c>
      <c r="C8">
        <v>105.4708007573664</v>
      </c>
    </row>
    <row r="9" spans="1:3" x14ac:dyDescent="0.25">
      <c r="A9" s="1">
        <v>42767</v>
      </c>
      <c r="B9">
        <v>101.38310029103791</v>
      </c>
      <c r="C9">
        <v>105.89838418791469</v>
      </c>
    </row>
    <row r="10" spans="1:3" x14ac:dyDescent="0.25">
      <c r="A10" s="1">
        <v>42795</v>
      </c>
      <c r="B10">
        <v>102.13940443723386</v>
      </c>
      <c r="C10">
        <v>106.2446222799602</v>
      </c>
    </row>
    <row r="11" spans="1:3" x14ac:dyDescent="0.25">
      <c r="A11" s="1">
        <v>42826</v>
      </c>
      <c r="B11">
        <v>100.27885046375103</v>
      </c>
      <c r="C11">
        <v>104.34100439181705</v>
      </c>
    </row>
    <row r="12" spans="1:3" x14ac:dyDescent="0.25">
      <c r="A12" s="1">
        <v>42856</v>
      </c>
      <c r="B12">
        <v>100.30677852219318</v>
      </c>
      <c r="C12">
        <v>104.2169579874445</v>
      </c>
    </row>
    <row r="13" spans="1:3" x14ac:dyDescent="0.25">
      <c r="A13" s="1">
        <v>42887</v>
      </c>
      <c r="B13">
        <v>101.09876647467611</v>
      </c>
      <c r="C13">
        <v>105.01567629570145</v>
      </c>
    </row>
    <row r="14" spans="1:3" x14ac:dyDescent="0.25">
      <c r="A14" s="1">
        <v>42917</v>
      </c>
      <c r="B14">
        <v>99.819345754438473</v>
      </c>
      <c r="C14">
        <v>103.53577565965816</v>
      </c>
    </row>
    <row r="15" spans="1:3" x14ac:dyDescent="0.25">
      <c r="A15" s="1">
        <v>42948</v>
      </c>
      <c r="B15">
        <v>99.184813821469064</v>
      </c>
      <c r="C15">
        <v>102.81666805858576</v>
      </c>
    </row>
    <row r="16" spans="1:3" x14ac:dyDescent="0.25">
      <c r="A16" s="1">
        <v>42979</v>
      </c>
      <c r="B16">
        <v>99.416507682210167</v>
      </c>
      <c r="C16">
        <v>102.96812891657251</v>
      </c>
    </row>
    <row r="17" spans="1:3" x14ac:dyDescent="0.25">
      <c r="A17" s="1">
        <v>43009</v>
      </c>
      <c r="B17">
        <v>98.335371548146142</v>
      </c>
      <c r="C17">
        <v>101.65049421274331</v>
      </c>
    </row>
    <row r="18" spans="1:3" x14ac:dyDescent="0.25">
      <c r="A18" s="1">
        <v>43040</v>
      </c>
      <c r="B18">
        <v>97.393512407417006</v>
      </c>
      <c r="C18">
        <v>100.72197737745832</v>
      </c>
    </row>
    <row r="19" spans="1:3" x14ac:dyDescent="0.25">
      <c r="A19" s="1">
        <v>43070</v>
      </c>
      <c r="B19">
        <v>99.877074451381603</v>
      </c>
      <c r="C19">
        <v>103.04725666251109</v>
      </c>
    </row>
    <row r="20" spans="1:3" x14ac:dyDescent="0.25">
      <c r="A20" s="1">
        <v>43101</v>
      </c>
      <c r="B20">
        <v>102.72922859778603</v>
      </c>
      <c r="C20">
        <v>107.34938832642432</v>
      </c>
    </row>
    <row r="21" spans="1:3" x14ac:dyDescent="0.25">
      <c r="A21" s="1">
        <v>43132</v>
      </c>
      <c r="B21">
        <v>104.05374603594836</v>
      </c>
      <c r="C21">
        <v>107.98544589012391</v>
      </c>
    </row>
    <row r="22" spans="1:3" x14ac:dyDescent="0.25">
      <c r="A22" s="1">
        <v>43160</v>
      </c>
      <c r="B22">
        <v>104.08964587890192</v>
      </c>
      <c r="C22">
        <v>107.77340391944516</v>
      </c>
    </row>
    <row r="23" spans="1:3" x14ac:dyDescent="0.25">
      <c r="A23" s="1">
        <v>43191</v>
      </c>
      <c r="B23">
        <v>103.39810148105052</v>
      </c>
      <c r="C23">
        <v>106.66648054958158</v>
      </c>
    </row>
    <row r="24" spans="1:3" x14ac:dyDescent="0.25">
      <c r="A24" s="1">
        <v>43221</v>
      </c>
      <c r="B24">
        <v>103.19393853468091</v>
      </c>
      <c r="C24">
        <v>106.51593754185198</v>
      </c>
    </row>
    <row r="25" spans="1:3" x14ac:dyDescent="0.25">
      <c r="A25" s="1">
        <v>43252</v>
      </c>
      <c r="B25">
        <v>101.01925658179724</v>
      </c>
      <c r="C25">
        <v>104.1121803169289</v>
      </c>
    </row>
    <row r="26" spans="1:3" x14ac:dyDescent="0.25">
      <c r="A26" s="1">
        <v>43282</v>
      </c>
      <c r="B26">
        <v>101.01980602905736</v>
      </c>
      <c r="C26">
        <v>104.14033807576367</v>
      </c>
    </row>
    <row r="27" spans="1:3" x14ac:dyDescent="0.25">
      <c r="A27" s="1">
        <v>43313</v>
      </c>
      <c r="B27">
        <v>99.496434133391034</v>
      </c>
      <c r="C27">
        <v>102.4192967927618</v>
      </c>
    </row>
    <row r="28" spans="1:3" x14ac:dyDescent="0.25">
      <c r="A28" s="1">
        <v>43344</v>
      </c>
      <c r="B28">
        <v>98.039986873182087</v>
      </c>
      <c r="C28">
        <v>100.96573677993047</v>
      </c>
    </row>
    <row r="29" spans="1:3" x14ac:dyDescent="0.25">
      <c r="A29" s="1">
        <v>43374</v>
      </c>
      <c r="B29">
        <v>99.903538129565916</v>
      </c>
      <c r="C29">
        <v>102.70039057246591</v>
      </c>
    </row>
    <row r="30" spans="1:3" x14ac:dyDescent="0.25">
      <c r="A30" s="1">
        <v>43405</v>
      </c>
      <c r="B30">
        <v>101.38468044706968</v>
      </c>
      <c r="C30">
        <v>104.80898482291745</v>
      </c>
    </row>
    <row r="31" spans="1:3" x14ac:dyDescent="0.25">
      <c r="A31" s="1">
        <v>43435</v>
      </c>
      <c r="B31">
        <v>100.53852684691668</v>
      </c>
      <c r="C31">
        <v>103.75327637101385</v>
      </c>
    </row>
    <row r="32" spans="1:3" x14ac:dyDescent="0.25">
      <c r="A32" s="1">
        <v>43466</v>
      </c>
      <c r="B32">
        <v>101.82426038245625</v>
      </c>
      <c r="C32">
        <v>106.32884671970329</v>
      </c>
    </row>
    <row r="33" spans="1:3" x14ac:dyDescent="0.25">
      <c r="A33" s="1">
        <v>43497</v>
      </c>
      <c r="B33">
        <v>102.20127014158395</v>
      </c>
      <c r="C33">
        <v>105.95977433793631</v>
      </c>
    </row>
    <row r="34" spans="1:3" x14ac:dyDescent="0.25">
      <c r="A34" s="1">
        <v>43525</v>
      </c>
      <c r="B34">
        <v>100.53610965889709</v>
      </c>
      <c r="C34">
        <v>103.69278703666878</v>
      </c>
    </row>
    <row r="35" spans="1:3" x14ac:dyDescent="0.25">
      <c r="A35" s="1">
        <v>43556</v>
      </c>
      <c r="B35">
        <v>101.48167635074586</v>
      </c>
      <c r="C35">
        <v>104.41902011189563</v>
      </c>
    </row>
    <row r="36" spans="1:3" x14ac:dyDescent="0.25">
      <c r="A36" s="1">
        <v>43586</v>
      </c>
      <c r="B36">
        <v>101.39111758955298</v>
      </c>
      <c r="C36">
        <v>103.86722666370991</v>
      </c>
    </row>
    <row r="37" spans="1:3" x14ac:dyDescent="0.25">
      <c r="A37" s="1">
        <v>43617</v>
      </c>
      <c r="B37">
        <v>100.88679640536454</v>
      </c>
      <c r="C37">
        <v>103.02946244772663</v>
      </c>
    </row>
    <row r="38" spans="1:3" x14ac:dyDescent="0.25">
      <c r="A38" s="1">
        <v>43647</v>
      </c>
      <c r="B38">
        <v>102.50658997771504</v>
      </c>
      <c r="C38">
        <v>104.69099699479609</v>
      </c>
    </row>
    <row r="39" spans="1:3" x14ac:dyDescent="0.25">
      <c r="A39" s="1">
        <v>43678</v>
      </c>
      <c r="B39">
        <v>99.83511770364268</v>
      </c>
      <c r="C39">
        <v>101.6650572960297</v>
      </c>
    </row>
    <row r="40" spans="1:3" x14ac:dyDescent="0.25">
      <c r="A40" s="1">
        <v>43709</v>
      </c>
      <c r="B40">
        <v>101.03105234077941</v>
      </c>
      <c r="C40">
        <v>102.82780433273095</v>
      </c>
    </row>
    <row r="41" spans="1:3" x14ac:dyDescent="0.25">
      <c r="A41" s="1">
        <v>43739</v>
      </c>
      <c r="B41">
        <v>101.75749425571327</v>
      </c>
      <c r="C41">
        <v>103.13736501434497</v>
      </c>
    </row>
    <row r="42" spans="1:3" x14ac:dyDescent="0.25">
      <c r="A42" s="1">
        <v>43770</v>
      </c>
      <c r="B42">
        <v>103.12696540772589</v>
      </c>
      <c r="C42">
        <v>104.02168951099466</v>
      </c>
    </row>
    <row r="43" spans="1:3" x14ac:dyDescent="0.25">
      <c r="A43" s="1">
        <v>43800</v>
      </c>
      <c r="B43">
        <v>104.34944191672646</v>
      </c>
      <c r="C43">
        <v>104.66274665608202</v>
      </c>
    </row>
    <row r="44" spans="1:3" x14ac:dyDescent="0.25">
      <c r="A44" s="1">
        <v>43831</v>
      </c>
      <c r="B44">
        <v>104.5467097883261</v>
      </c>
      <c r="C44">
        <v>105.09726806661629</v>
      </c>
    </row>
    <row r="45" spans="1:3" x14ac:dyDescent="0.25">
      <c r="A45" s="1">
        <v>43862</v>
      </c>
      <c r="B45">
        <v>103.44008265008473</v>
      </c>
      <c r="C45">
        <v>103.48318291964473</v>
      </c>
    </row>
    <row r="46" spans="1:3" x14ac:dyDescent="0.25">
      <c r="A46" s="1">
        <v>43891</v>
      </c>
      <c r="B46">
        <v>99.627740680916446</v>
      </c>
      <c r="C46">
        <v>99.228421141329378</v>
      </c>
    </row>
    <row r="47" spans="1:3" x14ac:dyDescent="0.25">
      <c r="A47" s="1">
        <v>43922</v>
      </c>
      <c r="B47">
        <v>96.836405127186111</v>
      </c>
      <c r="C47">
        <v>95.812914973333022</v>
      </c>
    </row>
    <row r="48" spans="1:3" x14ac:dyDescent="0.25">
      <c r="A48" s="1">
        <v>43952</v>
      </c>
      <c r="B48">
        <v>97.710668190516813</v>
      </c>
      <c r="C48">
        <v>97.222847357884007</v>
      </c>
    </row>
    <row r="49" spans="1:3" x14ac:dyDescent="0.25">
      <c r="A49" s="1">
        <v>43983</v>
      </c>
      <c r="B49">
        <v>99.291597705528659</v>
      </c>
      <c r="C49">
        <v>98.504849403895918</v>
      </c>
    </row>
    <row r="50" spans="1:3" x14ac:dyDescent="0.25">
      <c r="A50" s="1">
        <v>44013</v>
      </c>
      <c r="B50">
        <v>99.573455295387816</v>
      </c>
      <c r="C50">
        <v>99.138182909281213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24AB-063B-4780-BB78-44F1F66BB493}">
  <dimension ref="A1:I18"/>
  <sheetViews>
    <sheetView workbookViewId="0">
      <selection activeCell="A2" sqref="A2:A18"/>
    </sheetView>
  </sheetViews>
  <sheetFormatPr defaultRowHeight="15" x14ac:dyDescent="0.25"/>
  <cols>
    <col min="1" max="1" width="10.42578125" style="3" bestFit="1" customWidth="1"/>
    <col min="3" max="3" width="22.42578125" bestFit="1" customWidth="1"/>
  </cols>
  <sheetData>
    <row r="1" spans="1:9" x14ac:dyDescent="0.25">
      <c r="A1" s="2" t="s">
        <v>0</v>
      </c>
      <c r="B1" s="2" t="s">
        <v>44</v>
      </c>
      <c r="C1" s="2" t="s">
        <v>45</v>
      </c>
    </row>
    <row r="2" spans="1:9" x14ac:dyDescent="0.25">
      <c r="A2" s="5">
        <v>42430</v>
      </c>
      <c r="B2">
        <v>1.6044696014415245</v>
      </c>
      <c r="C2">
        <v>0.36933269516055134</v>
      </c>
      <c r="F2" s="4"/>
      <c r="G2" s="4"/>
      <c r="H2" s="4"/>
      <c r="I2" s="4"/>
    </row>
    <row r="3" spans="1:9" x14ac:dyDescent="0.25">
      <c r="A3" s="5">
        <v>42522</v>
      </c>
      <c r="B3">
        <v>1.618311844404994</v>
      </c>
      <c r="C3">
        <v>0.16997239917716911</v>
      </c>
    </row>
    <row r="4" spans="1:9" x14ac:dyDescent="0.25">
      <c r="A4" s="5">
        <v>42614</v>
      </c>
      <c r="B4">
        <v>1.7684387591569442</v>
      </c>
      <c r="C4">
        <v>0.17207717391033839</v>
      </c>
    </row>
    <row r="5" spans="1:9" x14ac:dyDescent="0.25">
      <c r="A5" s="5">
        <v>42705</v>
      </c>
      <c r="B5">
        <v>1.5441761367325622</v>
      </c>
      <c r="C5">
        <v>0.35130514678991176</v>
      </c>
    </row>
    <row r="6" spans="1:9" x14ac:dyDescent="0.25">
      <c r="A6" s="5">
        <v>42795</v>
      </c>
      <c r="B6">
        <v>1.9</v>
      </c>
      <c r="C6">
        <v>-6.8204061046657216E-2</v>
      </c>
    </row>
    <row r="7" spans="1:9" x14ac:dyDescent="0.25">
      <c r="A7" s="5">
        <v>42887</v>
      </c>
      <c r="B7">
        <v>2.0500000000000003</v>
      </c>
      <c r="C7">
        <v>-0.12958639699822072</v>
      </c>
    </row>
    <row r="8" spans="1:9" x14ac:dyDescent="0.25">
      <c r="A8" s="5">
        <v>42979</v>
      </c>
      <c r="B8">
        <v>2.2116639294737945</v>
      </c>
      <c r="C8">
        <v>5.2802025981137035E-2</v>
      </c>
    </row>
    <row r="9" spans="1:9" x14ac:dyDescent="0.25">
      <c r="A9" s="5">
        <v>43070</v>
      </c>
      <c r="B9">
        <v>2.5</v>
      </c>
      <c r="C9">
        <v>0.17634551442641566</v>
      </c>
    </row>
    <row r="10" spans="1:9" x14ac:dyDescent="0.25">
      <c r="A10" s="5">
        <v>43160</v>
      </c>
      <c r="B10">
        <v>2.8881589183282355</v>
      </c>
      <c r="C10">
        <v>0.35504915402538018</v>
      </c>
    </row>
    <row r="11" spans="1:9" x14ac:dyDescent="0.25">
      <c r="A11" s="5">
        <v>43252</v>
      </c>
      <c r="B11">
        <v>2.9251019833522842</v>
      </c>
      <c r="C11">
        <v>0.54414532435902174</v>
      </c>
    </row>
    <row r="12" spans="1:9" x14ac:dyDescent="0.25">
      <c r="A12" s="5">
        <v>43344</v>
      </c>
      <c r="B12">
        <v>3.4264671393370505</v>
      </c>
      <c r="C12">
        <v>0.54988687611755438</v>
      </c>
    </row>
    <row r="13" spans="1:9" x14ac:dyDescent="0.25">
      <c r="A13" s="5">
        <v>43435</v>
      </c>
      <c r="B13">
        <v>3.5948086245605757</v>
      </c>
      <c r="C13">
        <v>0.55594206969963977</v>
      </c>
    </row>
    <row r="14" spans="1:9" x14ac:dyDescent="0.25">
      <c r="A14" s="5">
        <v>43525</v>
      </c>
      <c r="B14">
        <v>3.8111130564159721</v>
      </c>
    </row>
    <row r="15" spans="1:9" x14ac:dyDescent="0.25">
      <c r="A15" s="5">
        <v>43617</v>
      </c>
      <c r="B15">
        <v>4.4610294703735489</v>
      </c>
    </row>
    <row r="16" spans="1:9" x14ac:dyDescent="0.25">
      <c r="A16" s="5">
        <v>43709</v>
      </c>
      <c r="B16">
        <v>4.6975526274992321</v>
      </c>
    </row>
    <row r="17" spans="1:2" x14ac:dyDescent="0.25">
      <c r="A17" s="5">
        <v>43800</v>
      </c>
      <c r="B17">
        <v>4.8352595701409689</v>
      </c>
    </row>
    <row r="18" spans="1:2" x14ac:dyDescent="0.25">
      <c r="A18" s="5">
        <v>43891</v>
      </c>
      <c r="B18">
        <v>5.2015207978720284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46EC-A2AB-44D0-827E-223D29BE2161}">
  <dimension ref="A1:B58"/>
  <sheetViews>
    <sheetView workbookViewId="0">
      <selection activeCell="C3" sqref="C3"/>
    </sheetView>
  </sheetViews>
  <sheetFormatPr defaultRowHeight="15" x14ac:dyDescent="0.25"/>
  <cols>
    <col min="1" max="1" width="10.42578125" bestFit="1" customWidth="1"/>
  </cols>
  <sheetData>
    <row r="1" spans="1:2" x14ac:dyDescent="0.25">
      <c r="A1" s="2" t="s">
        <v>0</v>
      </c>
      <c r="B1" s="2" t="s">
        <v>46</v>
      </c>
    </row>
    <row r="2" spans="1:2" s="6" customFormat="1" x14ac:dyDescent="0.25">
      <c r="A2" s="1">
        <v>42005</v>
      </c>
      <c r="B2" s="3">
        <v>87.213879574281961</v>
      </c>
    </row>
    <row r="3" spans="1:2" s="6" customFormat="1" x14ac:dyDescent="0.25">
      <c r="A3" s="1">
        <v>42036</v>
      </c>
      <c r="B3" s="3">
        <v>84.677066627788307</v>
      </c>
    </row>
    <row r="4" spans="1:2" s="6" customFormat="1" x14ac:dyDescent="0.25">
      <c r="A4" s="1">
        <v>42064</v>
      </c>
      <c r="B4" s="3">
        <v>88.963405744277594</v>
      </c>
    </row>
    <row r="5" spans="1:2" s="6" customFormat="1" x14ac:dyDescent="0.25">
      <c r="A5" s="1">
        <v>42095</v>
      </c>
      <c r="B5" s="3">
        <v>92.462458084268846</v>
      </c>
    </row>
    <row r="6" spans="1:2" s="6" customFormat="1" x14ac:dyDescent="0.25">
      <c r="A6" s="1">
        <v>42125</v>
      </c>
      <c r="B6" s="3">
        <v>95.87403411576031</v>
      </c>
    </row>
    <row r="7" spans="1:2" s="6" customFormat="1" x14ac:dyDescent="0.25">
      <c r="A7" s="1">
        <v>42156</v>
      </c>
      <c r="B7" s="3">
        <v>96.048986732759872</v>
      </c>
    </row>
    <row r="8" spans="1:2" s="6" customFormat="1" x14ac:dyDescent="0.25">
      <c r="A8" s="1">
        <v>42186</v>
      </c>
      <c r="B8" s="3">
        <v>97.973465519755052</v>
      </c>
    </row>
    <row r="9" spans="1:2" s="6" customFormat="1" x14ac:dyDescent="0.25">
      <c r="A9" s="1">
        <v>42217</v>
      </c>
      <c r="B9" s="3">
        <v>98.410847062253964</v>
      </c>
    </row>
    <row r="10" spans="1:2" s="6" customFormat="1" x14ac:dyDescent="0.25">
      <c r="A10" s="1">
        <v>42248</v>
      </c>
      <c r="B10" s="3">
        <v>98.93570491325265</v>
      </c>
    </row>
    <row r="11" spans="1:2" s="6" customFormat="1" x14ac:dyDescent="0.25">
      <c r="A11" s="1">
        <v>42278</v>
      </c>
      <c r="B11" s="3">
        <v>99.635515381250912</v>
      </c>
    </row>
    <row r="12" spans="1:2" s="6" customFormat="1" x14ac:dyDescent="0.25">
      <c r="A12" s="1">
        <v>42309</v>
      </c>
      <c r="B12" s="3">
        <v>98.410847062253964</v>
      </c>
    </row>
    <row r="13" spans="1:2" s="6" customFormat="1" x14ac:dyDescent="0.25">
      <c r="A13" s="1">
        <v>42339</v>
      </c>
      <c r="B13" s="3">
        <v>100.07289692374981</v>
      </c>
    </row>
    <row r="14" spans="1:2" x14ac:dyDescent="0.25">
      <c r="A14" s="1">
        <v>42370</v>
      </c>
      <c r="B14">
        <v>90.712931914273213</v>
      </c>
    </row>
    <row r="15" spans="1:2" x14ac:dyDescent="0.25">
      <c r="A15" s="1">
        <v>42401</v>
      </c>
      <c r="B15">
        <v>92.81236331826797</v>
      </c>
    </row>
    <row r="16" spans="1:2" x14ac:dyDescent="0.25">
      <c r="A16" s="1">
        <v>42430</v>
      </c>
      <c r="B16">
        <v>91.15031345677211</v>
      </c>
    </row>
    <row r="17" spans="1:2" x14ac:dyDescent="0.25">
      <c r="A17" s="1">
        <v>42461</v>
      </c>
      <c r="B17">
        <v>101.12261262574718</v>
      </c>
    </row>
    <row r="18" spans="1:2" x14ac:dyDescent="0.25">
      <c r="A18" s="1">
        <v>42491</v>
      </c>
      <c r="B18">
        <v>102.52223356174368</v>
      </c>
    </row>
    <row r="19" spans="1:2" x14ac:dyDescent="0.25">
      <c r="A19" s="1">
        <v>42522</v>
      </c>
      <c r="B19">
        <v>102.69718617874327</v>
      </c>
    </row>
    <row r="20" spans="1:2" x14ac:dyDescent="0.25">
      <c r="A20" s="1">
        <v>42552</v>
      </c>
      <c r="B20">
        <v>102.43475725324392</v>
      </c>
    </row>
    <row r="21" spans="1:2" x14ac:dyDescent="0.25">
      <c r="A21" s="1">
        <v>42583</v>
      </c>
      <c r="B21">
        <v>103.57194926374108</v>
      </c>
    </row>
    <row r="22" spans="1:2" x14ac:dyDescent="0.25">
      <c r="A22" s="1">
        <v>42614</v>
      </c>
      <c r="B22">
        <v>104.27175973173932</v>
      </c>
    </row>
    <row r="23" spans="1:2" x14ac:dyDescent="0.25">
      <c r="A23" s="1">
        <v>42644</v>
      </c>
      <c r="B23">
        <v>104.97157019973757</v>
      </c>
    </row>
    <row r="24" spans="1:2" x14ac:dyDescent="0.25">
      <c r="A24" s="1">
        <v>42675</v>
      </c>
      <c r="B24">
        <v>104.79661758273799</v>
      </c>
    </row>
    <row r="25" spans="1:2" x14ac:dyDescent="0.25">
      <c r="A25" s="1">
        <v>42705</v>
      </c>
      <c r="B25">
        <v>98.93570491325265</v>
      </c>
    </row>
    <row r="26" spans="1:2" x14ac:dyDescent="0.25">
      <c r="A26" s="1">
        <v>42736</v>
      </c>
      <c r="B26">
        <v>99.198133838752</v>
      </c>
    </row>
    <row r="27" spans="1:2" x14ac:dyDescent="0.25">
      <c r="A27" s="1">
        <v>42767</v>
      </c>
      <c r="B27">
        <v>100.77270739174806</v>
      </c>
    </row>
    <row r="28" spans="1:2" x14ac:dyDescent="0.25">
      <c r="A28" s="1">
        <v>42795</v>
      </c>
      <c r="B28">
        <v>108.99548039072751</v>
      </c>
    </row>
    <row r="29" spans="1:2" x14ac:dyDescent="0.25">
      <c r="A29" s="1">
        <v>42826</v>
      </c>
      <c r="B29">
        <v>108.64557515672837</v>
      </c>
    </row>
    <row r="30" spans="1:2" x14ac:dyDescent="0.25">
      <c r="A30" s="1">
        <v>42856</v>
      </c>
      <c r="B30">
        <v>106.89604898673275</v>
      </c>
    </row>
    <row r="31" spans="1:2" x14ac:dyDescent="0.25">
      <c r="A31" s="1">
        <v>42887</v>
      </c>
      <c r="B31">
        <v>104.88409389123778</v>
      </c>
    </row>
    <row r="32" spans="1:2" x14ac:dyDescent="0.25">
      <c r="A32" s="1">
        <v>42917</v>
      </c>
      <c r="B32">
        <v>108.14649603532702</v>
      </c>
    </row>
    <row r="33" spans="1:2" x14ac:dyDescent="0.25">
      <c r="A33" s="1">
        <v>42948</v>
      </c>
      <c r="B33">
        <v>105.97054771818335</v>
      </c>
    </row>
    <row r="34" spans="1:2" x14ac:dyDescent="0.25">
      <c r="A34" s="1">
        <v>42979</v>
      </c>
      <c r="B34">
        <v>102.37530344877048</v>
      </c>
    </row>
    <row r="35" spans="1:2" x14ac:dyDescent="0.25">
      <c r="A35" s="1">
        <v>43009</v>
      </c>
      <c r="B35">
        <v>98.287308382541198</v>
      </c>
    </row>
    <row r="36" spans="1:2" x14ac:dyDescent="0.25">
      <c r="A36" s="1">
        <v>43040</v>
      </c>
      <c r="B36">
        <v>100.96241778113502</v>
      </c>
    </row>
    <row r="37" spans="1:2" x14ac:dyDescent="0.25">
      <c r="A37" s="1">
        <v>43070</v>
      </c>
      <c r="B37">
        <v>99.935402300289979</v>
      </c>
    </row>
    <row r="38" spans="1:2" x14ac:dyDescent="0.25">
      <c r="A38" s="1">
        <v>43101</v>
      </c>
      <c r="B38">
        <v>96.945568133370415</v>
      </c>
    </row>
    <row r="39" spans="1:2" x14ac:dyDescent="0.25">
      <c r="A39" s="1">
        <v>43132</v>
      </c>
      <c r="B39">
        <v>96.999151468996587</v>
      </c>
    </row>
    <row r="40" spans="1:2" x14ac:dyDescent="0.25">
      <c r="A40" s="1">
        <v>43160</v>
      </c>
      <c r="B40">
        <v>99.376035489859063</v>
      </c>
    </row>
    <row r="41" spans="1:2" x14ac:dyDescent="0.25">
      <c r="A41" s="1">
        <v>43191</v>
      </c>
      <c r="B41">
        <v>102.99716311891495</v>
      </c>
    </row>
    <row r="42" spans="1:2" x14ac:dyDescent="0.25">
      <c r="A42" s="1">
        <v>43221</v>
      </c>
      <c r="B42">
        <v>104.96731555867133</v>
      </c>
    </row>
    <row r="43" spans="1:2" x14ac:dyDescent="0.25">
      <c r="A43" s="1">
        <v>43252</v>
      </c>
      <c r="B43">
        <v>105.73573725048983</v>
      </c>
    </row>
    <row r="44" spans="1:2" x14ac:dyDescent="0.25">
      <c r="A44" s="1">
        <v>43282</v>
      </c>
      <c r="B44">
        <v>103.68838752789729</v>
      </c>
    </row>
    <row r="45" spans="1:2" x14ac:dyDescent="0.25">
      <c r="A45" s="1">
        <v>43313</v>
      </c>
      <c r="B45">
        <v>103.68807907392559</v>
      </c>
    </row>
    <row r="46" spans="1:2" x14ac:dyDescent="0.25">
      <c r="A46" s="1">
        <v>43344</v>
      </c>
      <c r="B46">
        <v>101.46422555385399</v>
      </c>
    </row>
    <row r="47" spans="1:2" x14ac:dyDescent="0.25">
      <c r="A47" s="1">
        <v>43374</v>
      </c>
      <c r="B47">
        <v>100.17037867144903</v>
      </c>
    </row>
    <row r="48" spans="1:2" x14ac:dyDescent="0.25">
      <c r="A48" s="1">
        <v>43405</v>
      </c>
      <c r="B48">
        <v>96.821002662395884</v>
      </c>
    </row>
    <row r="49" spans="1:2" x14ac:dyDescent="0.25">
      <c r="A49" s="1">
        <v>43435</v>
      </c>
      <c r="B49">
        <v>97.337808983800329</v>
      </c>
    </row>
    <row r="50" spans="1:2" x14ac:dyDescent="0.25">
      <c r="A50" s="1">
        <v>43466</v>
      </c>
      <c r="B50">
        <v>102.4550321487288</v>
      </c>
    </row>
    <row r="51" spans="1:2" x14ac:dyDescent="0.25">
      <c r="A51" s="1">
        <v>43497</v>
      </c>
      <c r="B51">
        <v>97.197027926238093</v>
      </c>
    </row>
    <row r="52" spans="1:2" x14ac:dyDescent="0.25">
      <c r="A52" s="1">
        <v>43525</v>
      </c>
      <c r="B52">
        <v>93.715158756085046</v>
      </c>
    </row>
    <row r="53" spans="1:2" x14ac:dyDescent="0.25">
      <c r="A53" s="1">
        <v>43556</v>
      </c>
      <c r="B53">
        <v>92.096348196489558</v>
      </c>
    </row>
    <row r="54" spans="1:2" x14ac:dyDescent="0.25">
      <c r="A54" s="1">
        <v>43586</v>
      </c>
      <c r="B54">
        <v>93.532012195929838</v>
      </c>
    </row>
    <row r="55" spans="1:2" x14ac:dyDescent="0.25">
      <c r="A55" s="1">
        <v>43617</v>
      </c>
      <c r="B55">
        <v>93.329412696887829</v>
      </c>
    </row>
    <row r="56" spans="1:2" x14ac:dyDescent="0.25">
      <c r="A56" s="1">
        <v>43647</v>
      </c>
      <c r="B56">
        <v>92.424363948968718</v>
      </c>
    </row>
    <row r="57" spans="1:2" x14ac:dyDescent="0.25">
      <c r="A57" s="1">
        <v>43678</v>
      </c>
      <c r="B57">
        <v>94.507629063413518</v>
      </c>
    </row>
    <row r="58" spans="1:2" x14ac:dyDescent="0.25">
      <c r="A58" s="1">
        <v>43709</v>
      </c>
      <c r="B58">
        <v>98.044212235715079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FAEE-4E74-409B-AF56-D85B62B15E33}">
  <dimension ref="A1:H18"/>
  <sheetViews>
    <sheetView workbookViewId="0">
      <selection activeCell="I5" sqref="I5"/>
    </sheetView>
  </sheetViews>
  <sheetFormatPr defaultRowHeight="15" x14ac:dyDescent="0.25"/>
  <cols>
    <col min="1" max="1" width="10.42578125" bestFit="1" customWidth="1"/>
    <col min="2" max="2" width="16.140625" bestFit="1" customWidth="1"/>
  </cols>
  <sheetData>
    <row r="1" spans="1:8" x14ac:dyDescent="0.25">
      <c r="A1" t="s">
        <v>0</v>
      </c>
      <c r="B1" t="s">
        <v>47</v>
      </c>
    </row>
    <row r="2" spans="1:8" x14ac:dyDescent="0.25">
      <c r="A2" s="5">
        <v>42430</v>
      </c>
      <c r="B2">
        <v>2.8596425872086106</v>
      </c>
    </row>
    <row r="3" spans="1:8" x14ac:dyDescent="0.25">
      <c r="A3" s="5">
        <v>42522</v>
      </c>
      <c r="B3">
        <v>-2.3863214736974614</v>
      </c>
    </row>
    <row r="4" spans="1:8" x14ac:dyDescent="0.25">
      <c r="A4" s="5">
        <v>42614</v>
      </c>
      <c r="B4">
        <v>-1.573776617957412</v>
      </c>
    </row>
    <row r="5" spans="1:8" x14ac:dyDescent="0.25">
      <c r="A5" s="5">
        <v>42705</v>
      </c>
      <c r="B5">
        <v>7.9641988282452836E-2</v>
      </c>
    </row>
    <row r="6" spans="1:8" x14ac:dyDescent="0.25">
      <c r="A6" s="5">
        <v>42795</v>
      </c>
      <c r="B6">
        <v>-1.6113113227623099</v>
      </c>
      <c r="H6" s="6"/>
    </row>
    <row r="7" spans="1:8" x14ac:dyDescent="0.25">
      <c r="A7" s="5">
        <v>42887</v>
      </c>
      <c r="B7">
        <v>0.65960430006912762</v>
      </c>
      <c r="H7" s="6"/>
    </row>
    <row r="8" spans="1:8" x14ac:dyDescent="0.25">
      <c r="A8" s="5">
        <v>42979</v>
      </c>
      <c r="B8">
        <v>-1.6244361875397351</v>
      </c>
      <c r="H8" s="6"/>
    </row>
    <row r="9" spans="1:8" x14ac:dyDescent="0.25">
      <c r="A9" s="5">
        <v>43070</v>
      </c>
      <c r="B9">
        <v>1.5794466323707512</v>
      </c>
      <c r="H9" s="6"/>
    </row>
    <row r="10" spans="1:8" x14ac:dyDescent="0.25">
      <c r="A10" s="5">
        <v>43160</v>
      </c>
      <c r="B10">
        <v>1.8672754033441485</v>
      </c>
      <c r="H10" s="6"/>
    </row>
    <row r="11" spans="1:8" x14ac:dyDescent="0.25">
      <c r="A11" s="5">
        <v>43252</v>
      </c>
      <c r="B11">
        <v>4.1470432107950872</v>
      </c>
      <c r="H11" s="6"/>
    </row>
    <row r="12" spans="1:8" x14ac:dyDescent="0.25">
      <c r="A12" s="5">
        <v>43344</v>
      </c>
      <c r="B12">
        <v>0.70050999081043841</v>
      </c>
      <c r="H12" s="6"/>
    </row>
    <row r="13" spans="1:8" x14ac:dyDescent="0.25">
      <c r="A13" s="5">
        <v>43435</v>
      </c>
      <c r="B13">
        <v>-3.7248083083462502</v>
      </c>
      <c r="H13" s="6"/>
    </row>
    <row r="14" spans="1:8" x14ac:dyDescent="0.25">
      <c r="A14" s="5">
        <v>43525</v>
      </c>
      <c r="B14">
        <v>-3.2949095746664159</v>
      </c>
      <c r="H14" s="6"/>
    </row>
    <row r="15" spans="1:8" x14ac:dyDescent="0.25">
      <c r="A15" s="5">
        <v>43617</v>
      </c>
      <c r="B15">
        <v>-2.1159512377605827</v>
      </c>
      <c r="H15" s="6"/>
    </row>
    <row r="16" spans="1:8" x14ac:dyDescent="0.25">
      <c r="A16" s="5">
        <v>43709</v>
      </c>
      <c r="B16">
        <v>-0.64604874231248832</v>
      </c>
      <c r="H16" s="6"/>
    </row>
    <row r="17" spans="1:8" x14ac:dyDescent="0.25">
      <c r="A17" s="5">
        <v>43800</v>
      </c>
      <c r="B17">
        <v>2.3185040768155085</v>
      </c>
      <c r="H17" s="6"/>
    </row>
    <row r="18" spans="1:8" x14ac:dyDescent="0.25">
      <c r="A18" s="5">
        <v>43891</v>
      </c>
      <c r="B18">
        <v>-0.75954229948294039</v>
      </c>
      <c r="H18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9B9D-E4E8-48B7-9174-09C8E3A5E7CA}">
  <dimension ref="A1:C4"/>
  <sheetViews>
    <sheetView tabSelected="1" workbookViewId="0">
      <selection activeCell="C1" sqref="C1"/>
    </sheetView>
  </sheetViews>
  <sheetFormatPr defaultRowHeight="15" x14ac:dyDescent="0.25"/>
  <cols>
    <col min="2" max="2" width="12" bestFit="1" customWidth="1"/>
    <col min="3" max="3" width="14.85546875" bestFit="1" customWidth="1"/>
  </cols>
  <sheetData>
    <row r="1" spans="1:3" x14ac:dyDescent="0.25">
      <c r="A1" t="s">
        <v>38</v>
      </c>
      <c r="B1" t="s">
        <v>48</v>
      </c>
      <c r="C1" t="s">
        <v>49</v>
      </c>
    </row>
    <row r="2" spans="1:3" x14ac:dyDescent="0.25">
      <c r="A2">
        <v>2020</v>
      </c>
      <c r="B2">
        <v>-7.8</v>
      </c>
      <c r="C2">
        <v>-12.2</v>
      </c>
    </row>
    <row r="3" spans="1:3" x14ac:dyDescent="0.25">
      <c r="A3">
        <v>2021</v>
      </c>
      <c r="B3">
        <v>2.1</v>
      </c>
      <c r="C3">
        <v>1.9</v>
      </c>
    </row>
    <row r="4" spans="1:3" x14ac:dyDescent="0.25">
      <c r="A4">
        <v>2022</v>
      </c>
      <c r="B4">
        <v>2.7</v>
      </c>
      <c r="C4">
        <v>2.6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7FAB-78FE-4CA1-AE37-87F9DD757598}">
  <dimension ref="A1:B8"/>
  <sheetViews>
    <sheetView workbookViewId="0">
      <selection activeCell="C2" sqref="C2"/>
    </sheetView>
  </sheetViews>
  <sheetFormatPr defaultRowHeight="15" x14ac:dyDescent="0.25"/>
  <cols>
    <col min="2" max="2" width="14.7109375" bestFit="1" customWidth="1"/>
  </cols>
  <sheetData>
    <row r="1" spans="1:2" x14ac:dyDescent="0.25">
      <c r="A1" s="2" t="s">
        <v>38</v>
      </c>
      <c r="B1" s="2" t="s">
        <v>50</v>
      </c>
    </row>
    <row r="2" spans="1:2" x14ac:dyDescent="0.25">
      <c r="A2">
        <v>2017</v>
      </c>
      <c r="B2">
        <v>4.8917206021763402</v>
      </c>
    </row>
    <row r="3" spans="1:2" x14ac:dyDescent="0.25">
      <c r="A3">
        <v>2018</v>
      </c>
      <c r="B3">
        <v>5.6848560681405997</v>
      </c>
    </row>
    <row r="4" spans="1:2" x14ac:dyDescent="0.25">
      <c r="A4" s="6">
        <v>2019</v>
      </c>
      <c r="B4">
        <v>1.9882716937094191</v>
      </c>
    </row>
    <row r="5" spans="1:2" x14ac:dyDescent="0.25">
      <c r="A5" s="6">
        <v>2020</v>
      </c>
      <c r="B5">
        <v>-4.5349139613006608</v>
      </c>
    </row>
    <row r="6" spans="1:2" x14ac:dyDescent="0.25">
      <c r="A6" s="6">
        <v>2021</v>
      </c>
      <c r="B6">
        <v>-3.519044329829065</v>
      </c>
    </row>
    <row r="7" spans="1:2" x14ac:dyDescent="0.25">
      <c r="A7" s="6">
        <v>2022</v>
      </c>
      <c r="B7">
        <v>-0.77920908190778482</v>
      </c>
    </row>
    <row r="8" spans="1:2" x14ac:dyDescent="0.25">
      <c r="A8" s="6">
        <v>2023</v>
      </c>
      <c r="B8">
        <v>2.5490630292152314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DFC9-6FD3-4979-93C1-AD2954D9714A}">
  <dimension ref="A1:I14"/>
  <sheetViews>
    <sheetView workbookViewId="0">
      <selection activeCell="C15" sqref="C15"/>
    </sheetView>
  </sheetViews>
  <sheetFormatPr defaultRowHeight="15" x14ac:dyDescent="0.25"/>
  <cols>
    <col min="2" max="2" width="25.5703125" bestFit="1" customWidth="1"/>
    <col min="3" max="3" width="37.28515625" bestFit="1" customWidth="1"/>
    <col min="4" max="4" width="43.140625" bestFit="1" customWidth="1"/>
    <col min="5" max="5" width="32.85546875" bestFit="1" customWidth="1"/>
  </cols>
  <sheetData>
    <row r="1" spans="1:9" x14ac:dyDescent="0.25">
      <c r="A1" t="s">
        <v>38</v>
      </c>
      <c r="B1" s="8" t="s">
        <v>51</v>
      </c>
      <c r="C1" s="8" t="s">
        <v>52</v>
      </c>
      <c r="D1" s="8" t="s">
        <v>53</v>
      </c>
    </row>
    <row r="2" spans="1:9" s="6" customFormat="1" x14ac:dyDescent="0.25">
      <c r="A2">
        <v>2017</v>
      </c>
      <c r="B2">
        <v>1.0581776579414497</v>
      </c>
      <c r="C2">
        <v>-4.9797788339542173</v>
      </c>
      <c r="D2">
        <v>0.92536142301015634</v>
      </c>
    </row>
    <row r="3" spans="1:9" s="6" customFormat="1" x14ac:dyDescent="0.25">
      <c r="A3" s="6">
        <v>2018</v>
      </c>
      <c r="B3">
        <v>-1.3963291547226706</v>
      </c>
      <c r="C3">
        <v>-7.5467943852633663</v>
      </c>
      <c r="D3">
        <v>2.567015551309149</v>
      </c>
      <c r="F3" s="7"/>
    </row>
    <row r="4" spans="1:9" s="6" customFormat="1" x14ac:dyDescent="0.25">
      <c r="A4" s="6">
        <v>2019</v>
      </c>
      <c r="B4">
        <v>-7.6578858308308986</v>
      </c>
      <c r="C4">
        <v>-11.358420003211799</v>
      </c>
      <c r="D4">
        <v>3.8116256179484331</v>
      </c>
      <c r="F4" s="7"/>
    </row>
    <row r="5" spans="1:9" s="6" customFormat="1" x14ac:dyDescent="0.25">
      <c r="A5" s="6">
        <v>2020</v>
      </c>
      <c r="B5">
        <v>-7.588240500139845</v>
      </c>
      <c r="C5">
        <v>-7.7598118737106718</v>
      </c>
      <c r="D5">
        <v>-3.5986081295011276</v>
      </c>
      <c r="F5" s="7"/>
    </row>
    <row r="6" spans="1:9" s="6" customFormat="1" x14ac:dyDescent="0.25">
      <c r="A6" s="6">
        <v>2021</v>
      </c>
      <c r="B6">
        <v>-6.4920538565367805</v>
      </c>
      <c r="C6">
        <v>-5.2440521904823587</v>
      </c>
      <c r="D6">
        <v>-2.5157596832283131</v>
      </c>
      <c r="F6" s="7"/>
    </row>
    <row r="7" spans="1:9" s="6" customFormat="1" x14ac:dyDescent="0.25">
      <c r="A7" s="6">
        <v>2022</v>
      </c>
      <c r="B7">
        <v>-7.5156184147185741</v>
      </c>
      <c r="C7">
        <v>-6.523849754405016</v>
      </c>
      <c r="D7">
        <v>1.2797975639226573</v>
      </c>
      <c r="F7" s="7"/>
    </row>
    <row r="8" spans="1:9" s="6" customFormat="1" x14ac:dyDescent="0.25">
      <c r="A8" s="6">
        <v>2023</v>
      </c>
      <c r="B8">
        <v>-0.86081457203794431</v>
      </c>
      <c r="C8">
        <v>-3.2620925272964834</v>
      </c>
      <c r="D8">
        <v>-3.2617572271085327</v>
      </c>
      <c r="F8" s="7"/>
    </row>
    <row r="9" spans="1:9" s="6" customFormat="1" x14ac:dyDescent="0.25">
      <c r="A9"/>
      <c r="B9"/>
      <c r="C9"/>
      <c r="D9"/>
    </row>
    <row r="10" spans="1:9" s="6" customFormat="1" x14ac:dyDescent="0.25">
      <c r="A10"/>
      <c r="B10"/>
      <c r="C10"/>
      <c r="D10"/>
    </row>
    <row r="11" spans="1:9" s="6" customFormat="1" x14ac:dyDescent="0.25">
      <c r="A11"/>
      <c r="B11"/>
      <c r="C11"/>
      <c r="D11"/>
    </row>
    <row r="12" spans="1:9" s="6" customFormat="1" x14ac:dyDescent="0.25">
      <c r="A12"/>
      <c r="B12"/>
      <c r="C12"/>
      <c r="D12"/>
      <c r="E12"/>
      <c r="F12"/>
      <c r="G12"/>
      <c r="H12"/>
      <c r="I12"/>
    </row>
    <row r="13" spans="1:9" s="6" customFormat="1" x14ac:dyDescent="0.25">
      <c r="A13"/>
      <c r="B13"/>
      <c r="C13"/>
      <c r="D13"/>
      <c r="E13"/>
      <c r="F13"/>
      <c r="G13"/>
      <c r="H13"/>
      <c r="I13"/>
    </row>
    <row r="14" spans="1:9" s="6" customFormat="1" x14ac:dyDescent="0.25">
      <c r="A14"/>
      <c r="B14"/>
      <c r="C14"/>
      <c r="D14"/>
      <c r="E14"/>
      <c r="F14"/>
      <c r="G14"/>
      <c r="H14"/>
      <c r="I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A0C1-D5A6-4CC3-9774-1DF63CB4E5B3}">
  <dimension ref="A1:C7"/>
  <sheetViews>
    <sheetView workbookViewId="0">
      <selection activeCell="A7" sqref="A2:A7"/>
    </sheetView>
  </sheetViews>
  <sheetFormatPr defaultRowHeight="15" x14ac:dyDescent="0.25"/>
  <cols>
    <col min="2" max="2" width="38.85546875" bestFit="1" customWidth="1"/>
    <col min="3" max="3" width="35.42578125" bestFit="1" customWidth="1"/>
  </cols>
  <sheetData>
    <row r="1" spans="1:3" x14ac:dyDescent="0.25">
      <c r="A1" s="8" t="s">
        <v>38</v>
      </c>
      <c r="B1" s="8" t="s">
        <v>54</v>
      </c>
      <c r="C1" s="8" t="s">
        <v>55</v>
      </c>
    </row>
    <row r="2" spans="1:3" x14ac:dyDescent="0.25">
      <c r="A2">
        <v>2018</v>
      </c>
      <c r="B2">
        <v>3.1</v>
      </c>
      <c r="C2">
        <v>48.7</v>
      </c>
    </row>
    <row r="3" spans="1:3" x14ac:dyDescent="0.25">
      <c r="A3">
        <v>2019</v>
      </c>
      <c r="B3">
        <v>5.5</v>
      </c>
      <c r="C3">
        <v>52.4</v>
      </c>
    </row>
    <row r="4" spans="1:3" x14ac:dyDescent="0.25">
      <c r="A4" s="7">
        <v>2020</v>
      </c>
      <c r="B4">
        <v>14.7</v>
      </c>
      <c r="C4">
        <v>67.5</v>
      </c>
    </row>
    <row r="5" spans="1:3" x14ac:dyDescent="0.25">
      <c r="A5" s="7">
        <v>2021</v>
      </c>
      <c r="B5">
        <v>13.4</v>
      </c>
      <c r="C5">
        <v>73.7</v>
      </c>
    </row>
    <row r="6" spans="1:3" x14ac:dyDescent="0.25">
      <c r="A6" s="7">
        <v>2022</v>
      </c>
      <c r="B6">
        <v>13</v>
      </c>
      <c r="C6">
        <v>75.2</v>
      </c>
    </row>
    <row r="7" spans="1:3" x14ac:dyDescent="0.25">
      <c r="A7" s="7">
        <v>2023</v>
      </c>
      <c r="B7">
        <v>13.8</v>
      </c>
      <c r="C7">
        <v>77.400000000000006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D4EA-4448-429E-BBAB-4F3740A549FD}">
  <dimension ref="A1:E91"/>
  <sheetViews>
    <sheetView workbookViewId="0">
      <selection activeCell="A38" sqref="A38:A80"/>
    </sheetView>
  </sheetViews>
  <sheetFormatPr defaultRowHeight="15" x14ac:dyDescent="0.25"/>
  <cols>
    <col min="1" max="1" width="10.42578125" bestFit="1" customWidth="1"/>
    <col min="2" max="2" width="12.7109375" bestFit="1" customWidth="1"/>
    <col min="3" max="3" width="19.7109375" bestFit="1" customWidth="1"/>
    <col min="4" max="4" width="25.5703125" bestFit="1" customWidth="1"/>
    <col min="5" max="5" width="38" bestFit="1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/>
      <c r="E1" s="2"/>
    </row>
    <row r="2" spans="1:5" x14ac:dyDescent="0.25">
      <c r="A2" s="1">
        <v>41275</v>
      </c>
      <c r="B2">
        <v>-19.152099999999997</v>
      </c>
    </row>
    <row r="3" spans="1:5" x14ac:dyDescent="0.25">
      <c r="A3" s="1">
        <v>41306</v>
      </c>
      <c r="B3">
        <v>-60.3489</v>
      </c>
      <c r="C3">
        <f>B3-B2</f>
        <v>-41.196800000000003</v>
      </c>
    </row>
    <row r="4" spans="1:5" x14ac:dyDescent="0.25">
      <c r="A4" s="1">
        <v>41334</v>
      </c>
      <c r="B4">
        <v>-68.010200000000012</v>
      </c>
      <c r="C4">
        <f t="shared" ref="C4:C67" si="0">B4-B3</f>
        <v>-7.6613000000000113</v>
      </c>
    </row>
    <row r="5" spans="1:5" x14ac:dyDescent="0.25">
      <c r="A5" s="1">
        <v>41365</v>
      </c>
      <c r="B5">
        <v>41.161199999999994</v>
      </c>
      <c r="C5">
        <f t="shared" si="0"/>
        <v>109.17140000000001</v>
      </c>
    </row>
    <row r="6" spans="1:5" x14ac:dyDescent="0.25">
      <c r="A6" s="1">
        <v>41395</v>
      </c>
      <c r="B6">
        <v>53.0411</v>
      </c>
      <c r="C6">
        <f t="shared" si="0"/>
        <v>11.879900000000006</v>
      </c>
    </row>
    <row r="7" spans="1:5" x14ac:dyDescent="0.25">
      <c r="A7" s="1">
        <v>41426</v>
      </c>
      <c r="B7">
        <v>-9.9647999999999985</v>
      </c>
      <c r="C7">
        <f t="shared" si="0"/>
        <v>-63.005899999999997</v>
      </c>
    </row>
    <row r="8" spans="1:5" x14ac:dyDescent="0.25">
      <c r="A8" s="1">
        <v>41456</v>
      </c>
      <c r="B8">
        <v>-109.8449</v>
      </c>
      <c r="C8">
        <f t="shared" si="0"/>
        <v>-99.880099999999999</v>
      </c>
    </row>
    <row r="9" spans="1:5" x14ac:dyDescent="0.25">
      <c r="A9" s="1">
        <v>41487</v>
      </c>
      <c r="B9">
        <v>-137.226</v>
      </c>
      <c r="C9">
        <f t="shared" si="0"/>
        <v>-27.381100000000004</v>
      </c>
    </row>
    <row r="10" spans="1:5" x14ac:dyDescent="0.25">
      <c r="A10" s="1">
        <v>41518</v>
      </c>
      <c r="B10">
        <v>-11.387600000000001</v>
      </c>
      <c r="C10">
        <f t="shared" si="0"/>
        <v>125.83839999999999</v>
      </c>
    </row>
    <row r="11" spans="1:5" x14ac:dyDescent="0.25">
      <c r="A11" s="1">
        <v>41548</v>
      </c>
      <c r="B11">
        <v>8.4689999999999994</v>
      </c>
      <c r="C11">
        <f t="shared" si="0"/>
        <v>19.8566</v>
      </c>
    </row>
    <row r="12" spans="1:5" x14ac:dyDescent="0.25">
      <c r="A12" s="1">
        <v>41579</v>
      </c>
      <c r="B12">
        <v>19.7925</v>
      </c>
      <c r="C12">
        <f t="shared" si="0"/>
        <v>11.323500000000001</v>
      </c>
    </row>
    <row r="13" spans="1:5" x14ac:dyDescent="0.25">
      <c r="A13" s="1">
        <v>41609</v>
      </c>
      <c r="B13">
        <v>5.5260999999999996</v>
      </c>
      <c r="C13">
        <f t="shared" si="0"/>
        <v>-14.266400000000001</v>
      </c>
    </row>
    <row r="14" spans="1:5" x14ac:dyDescent="0.25">
      <c r="A14" s="1">
        <v>41640</v>
      </c>
      <c r="B14">
        <v>-27.709199999999996</v>
      </c>
      <c r="C14">
        <f t="shared" si="0"/>
        <v>-33.235299999999995</v>
      </c>
    </row>
    <row r="15" spans="1:5" x14ac:dyDescent="0.25">
      <c r="A15" s="1">
        <v>41671</v>
      </c>
      <c r="B15">
        <v>-28.8185</v>
      </c>
      <c r="C15">
        <f t="shared" si="0"/>
        <v>-1.1093000000000046</v>
      </c>
    </row>
    <row r="16" spans="1:5" x14ac:dyDescent="0.25">
      <c r="A16" s="1">
        <v>41699</v>
      </c>
      <c r="B16">
        <v>10.506300000000001</v>
      </c>
      <c r="C16">
        <f t="shared" si="0"/>
        <v>39.324800000000003</v>
      </c>
    </row>
    <row r="17" spans="1:3" x14ac:dyDescent="0.25">
      <c r="A17" s="1">
        <v>41730</v>
      </c>
      <c r="B17">
        <v>28.191500000000001</v>
      </c>
      <c r="C17">
        <f t="shared" si="0"/>
        <v>17.685200000000002</v>
      </c>
    </row>
    <row r="18" spans="1:3" x14ac:dyDescent="0.25">
      <c r="A18" s="1">
        <v>41760</v>
      </c>
      <c r="B18">
        <v>27.3386</v>
      </c>
      <c r="C18">
        <f t="shared" si="0"/>
        <v>-0.85290000000000177</v>
      </c>
    </row>
    <row r="19" spans="1:3" x14ac:dyDescent="0.25">
      <c r="A19" s="1">
        <v>41791</v>
      </c>
      <c r="B19">
        <v>32.657499999999999</v>
      </c>
      <c r="C19">
        <f t="shared" si="0"/>
        <v>5.3188999999999993</v>
      </c>
    </row>
    <row r="20" spans="1:3" x14ac:dyDescent="0.25">
      <c r="A20" s="1">
        <v>41821</v>
      </c>
      <c r="B20">
        <v>43.5</v>
      </c>
      <c r="C20">
        <f t="shared" si="0"/>
        <v>10.842500000000001</v>
      </c>
    </row>
    <row r="21" spans="1:3" x14ac:dyDescent="0.25">
      <c r="A21" s="1">
        <v>41852</v>
      </c>
      <c r="B21">
        <v>28.651299999999999</v>
      </c>
      <c r="C21">
        <f t="shared" si="0"/>
        <v>-14.848700000000001</v>
      </c>
    </row>
    <row r="22" spans="1:3" x14ac:dyDescent="0.25">
      <c r="A22" s="1">
        <v>41883</v>
      </c>
      <c r="B22">
        <v>41.948</v>
      </c>
      <c r="C22">
        <f t="shared" si="0"/>
        <v>13.296700000000001</v>
      </c>
    </row>
    <row r="23" spans="1:3" x14ac:dyDescent="0.25">
      <c r="A23" s="1">
        <v>41913</v>
      </c>
      <c r="B23">
        <v>72.543399999999991</v>
      </c>
      <c r="C23">
        <f t="shared" si="0"/>
        <v>30.595399999999991</v>
      </c>
    </row>
    <row r="24" spans="1:3" x14ac:dyDescent="0.25">
      <c r="A24" s="1">
        <v>41944</v>
      </c>
      <c r="B24">
        <v>80.156999999999996</v>
      </c>
      <c r="C24">
        <f t="shared" si="0"/>
        <v>7.6136000000000053</v>
      </c>
    </row>
    <row r="25" spans="1:3" x14ac:dyDescent="0.25">
      <c r="A25" s="1">
        <v>41974</v>
      </c>
      <c r="B25">
        <v>141.83520000000001</v>
      </c>
      <c r="C25">
        <f t="shared" si="0"/>
        <v>61.678200000000018</v>
      </c>
    </row>
    <row r="26" spans="1:3" x14ac:dyDescent="0.25">
      <c r="A26" s="1">
        <v>42005</v>
      </c>
      <c r="B26">
        <v>140.17320000000001</v>
      </c>
      <c r="C26">
        <f t="shared" si="0"/>
        <v>-1.6620000000000061</v>
      </c>
    </row>
    <row r="27" spans="1:3" x14ac:dyDescent="0.25">
      <c r="A27" s="1">
        <v>42036</v>
      </c>
      <c r="B27">
        <v>109.9726</v>
      </c>
      <c r="C27">
        <f t="shared" si="0"/>
        <v>-30.200600000000009</v>
      </c>
    </row>
    <row r="28" spans="1:3" x14ac:dyDescent="0.25">
      <c r="A28" s="1">
        <v>42064</v>
      </c>
      <c r="B28">
        <v>-0.27939999999999987</v>
      </c>
      <c r="C28">
        <f t="shared" si="0"/>
        <v>-110.252</v>
      </c>
    </row>
    <row r="29" spans="1:3" x14ac:dyDescent="0.25">
      <c r="A29" s="1">
        <v>42095</v>
      </c>
      <c r="B29">
        <v>-2.4166000000000021</v>
      </c>
      <c r="C29">
        <f t="shared" si="0"/>
        <v>-2.1372000000000022</v>
      </c>
    </row>
    <row r="30" spans="1:3" x14ac:dyDescent="0.25">
      <c r="A30" s="1">
        <v>42125</v>
      </c>
      <c r="B30">
        <v>10.182300000000003</v>
      </c>
      <c r="C30">
        <f t="shared" si="0"/>
        <v>12.598900000000006</v>
      </c>
    </row>
    <row r="31" spans="1:3" x14ac:dyDescent="0.25">
      <c r="A31" s="1">
        <v>42156</v>
      </c>
      <c r="B31">
        <v>-7.8559000000000019</v>
      </c>
      <c r="C31">
        <f t="shared" si="0"/>
        <v>-18.038200000000003</v>
      </c>
    </row>
    <row r="32" spans="1:3" x14ac:dyDescent="0.25">
      <c r="A32" s="1">
        <v>42186</v>
      </c>
      <c r="B32">
        <v>-27.307700000000004</v>
      </c>
      <c r="C32">
        <f t="shared" si="0"/>
        <v>-19.451800000000002</v>
      </c>
    </row>
    <row r="33" spans="1:3" x14ac:dyDescent="0.25">
      <c r="A33" s="1">
        <v>42217</v>
      </c>
      <c r="B33">
        <v>107.81020000000001</v>
      </c>
      <c r="C33">
        <f t="shared" si="0"/>
        <v>135.11790000000002</v>
      </c>
    </row>
    <row r="34" spans="1:3" x14ac:dyDescent="0.25">
      <c r="A34" s="1">
        <v>42248</v>
      </c>
      <c r="B34">
        <v>109.28830000000001</v>
      </c>
      <c r="C34">
        <f t="shared" si="0"/>
        <v>1.4780999999999977</v>
      </c>
    </row>
    <row r="35" spans="1:3" x14ac:dyDescent="0.25">
      <c r="A35" s="1">
        <v>42278</v>
      </c>
      <c r="B35">
        <v>28.187900000000003</v>
      </c>
      <c r="C35">
        <f t="shared" si="0"/>
        <v>-81.100400000000008</v>
      </c>
    </row>
    <row r="36" spans="1:3" x14ac:dyDescent="0.25">
      <c r="A36" s="1">
        <v>42309</v>
      </c>
      <c r="B36">
        <v>44.212600000000002</v>
      </c>
      <c r="C36">
        <f t="shared" si="0"/>
        <v>16.024699999999999</v>
      </c>
    </row>
    <row r="37" spans="1:3" x14ac:dyDescent="0.25">
      <c r="A37" s="1">
        <v>42339</v>
      </c>
      <c r="B37">
        <v>107.80249999999999</v>
      </c>
      <c r="C37">
        <f t="shared" si="0"/>
        <v>63.589899999999993</v>
      </c>
    </row>
    <row r="38" spans="1:3" x14ac:dyDescent="0.25">
      <c r="A38" s="1">
        <v>42370</v>
      </c>
      <c r="B38">
        <v>36.515900000000002</v>
      </c>
      <c r="C38">
        <f t="shared" si="0"/>
        <v>-71.286599999999993</v>
      </c>
    </row>
    <row r="39" spans="1:3" x14ac:dyDescent="0.25">
      <c r="A39" s="1">
        <v>42401</v>
      </c>
      <c r="B39">
        <v>93.908299999999997</v>
      </c>
      <c r="C39">
        <f t="shared" si="0"/>
        <v>57.392399999999995</v>
      </c>
    </row>
    <row r="40" spans="1:3" x14ac:dyDescent="0.25">
      <c r="A40" s="1">
        <v>42430</v>
      </c>
      <c r="B40">
        <v>-38.267000000000003</v>
      </c>
      <c r="C40">
        <f t="shared" si="0"/>
        <v>-132.17529999999999</v>
      </c>
    </row>
    <row r="41" spans="1:3" x14ac:dyDescent="0.25">
      <c r="A41" s="1">
        <v>42461</v>
      </c>
      <c r="B41">
        <v>-67.554199999999994</v>
      </c>
      <c r="C41">
        <f t="shared" si="0"/>
        <v>-29.287199999999991</v>
      </c>
    </row>
    <row r="42" spans="1:3" x14ac:dyDescent="0.25">
      <c r="A42" s="1">
        <v>42491</v>
      </c>
      <c r="B42">
        <v>-112.488</v>
      </c>
      <c r="C42">
        <f t="shared" si="0"/>
        <v>-44.933800000000005</v>
      </c>
    </row>
    <row r="43" spans="1:3" x14ac:dyDescent="0.25">
      <c r="A43" s="1">
        <v>42522</v>
      </c>
      <c r="B43">
        <v>-53.147800000000004</v>
      </c>
      <c r="C43">
        <f t="shared" si="0"/>
        <v>59.340199999999996</v>
      </c>
    </row>
    <row r="44" spans="1:3" x14ac:dyDescent="0.25">
      <c r="A44" s="1">
        <v>42552</v>
      </c>
      <c r="B44">
        <v>4.3019000000000016</v>
      </c>
      <c r="C44">
        <f t="shared" si="0"/>
        <v>57.449700000000007</v>
      </c>
    </row>
    <row r="45" spans="1:3" x14ac:dyDescent="0.25">
      <c r="A45" s="1">
        <v>42583</v>
      </c>
      <c r="B45">
        <v>98.993600000000001</v>
      </c>
      <c r="C45">
        <f t="shared" si="0"/>
        <v>94.691699999999997</v>
      </c>
    </row>
    <row r="46" spans="1:3" x14ac:dyDescent="0.25">
      <c r="A46" s="1">
        <v>42614</v>
      </c>
      <c r="B46">
        <v>15.462699999999998</v>
      </c>
      <c r="C46">
        <f t="shared" si="0"/>
        <v>-83.530900000000003</v>
      </c>
    </row>
    <row r="47" spans="1:3" x14ac:dyDescent="0.25">
      <c r="A47" s="1">
        <v>42644</v>
      </c>
      <c r="B47">
        <v>-21.043900000000001</v>
      </c>
      <c r="C47">
        <f t="shared" si="0"/>
        <v>-36.506599999999999</v>
      </c>
    </row>
    <row r="48" spans="1:3" x14ac:dyDescent="0.25">
      <c r="A48" s="1">
        <v>42675</v>
      </c>
      <c r="B48">
        <v>-14.171099999999999</v>
      </c>
      <c r="C48">
        <f t="shared" si="0"/>
        <v>6.8728000000000016</v>
      </c>
    </row>
    <row r="49" spans="1:3" x14ac:dyDescent="0.25">
      <c r="A49" s="1">
        <v>42705</v>
      </c>
      <c r="B49">
        <v>-70.299300000000002</v>
      </c>
      <c r="C49">
        <f t="shared" si="0"/>
        <v>-56.128200000000007</v>
      </c>
    </row>
    <row r="50" spans="1:3" x14ac:dyDescent="0.25">
      <c r="A50" s="1">
        <v>42736</v>
      </c>
      <c r="B50">
        <v>-102.83270000000002</v>
      </c>
      <c r="C50">
        <f t="shared" si="0"/>
        <v>-32.533400000000015</v>
      </c>
    </row>
    <row r="51" spans="1:3" x14ac:dyDescent="0.25">
      <c r="A51" s="1">
        <v>42767</v>
      </c>
      <c r="B51">
        <v>-27.736300000000004</v>
      </c>
      <c r="C51">
        <f t="shared" si="0"/>
        <v>75.096400000000017</v>
      </c>
    </row>
    <row r="52" spans="1:3" x14ac:dyDescent="0.25">
      <c r="A52" s="1">
        <v>42795</v>
      </c>
      <c r="B52">
        <v>33.837699999999998</v>
      </c>
      <c r="C52">
        <f t="shared" si="0"/>
        <v>61.573999999999998</v>
      </c>
    </row>
    <row r="53" spans="1:3" x14ac:dyDescent="0.25">
      <c r="A53" s="1">
        <v>42826</v>
      </c>
      <c r="B53">
        <v>-10.388399999999999</v>
      </c>
      <c r="C53">
        <f t="shared" si="0"/>
        <v>-44.226099999999995</v>
      </c>
    </row>
    <row r="54" spans="1:3" x14ac:dyDescent="0.25">
      <c r="A54" s="1">
        <v>42856</v>
      </c>
      <c r="B54">
        <v>11.9434</v>
      </c>
      <c r="C54">
        <f t="shared" si="0"/>
        <v>22.331800000000001</v>
      </c>
    </row>
    <row r="55" spans="1:3" x14ac:dyDescent="0.25">
      <c r="A55" s="1">
        <v>42887</v>
      </c>
      <c r="B55">
        <v>77.875399999999999</v>
      </c>
      <c r="C55">
        <f t="shared" si="0"/>
        <v>65.932000000000002</v>
      </c>
    </row>
    <row r="56" spans="1:3" x14ac:dyDescent="0.25">
      <c r="A56" s="1">
        <v>42917</v>
      </c>
      <c r="B56">
        <v>64.549300000000002</v>
      </c>
      <c r="C56">
        <f t="shared" si="0"/>
        <v>-13.326099999999997</v>
      </c>
    </row>
    <row r="57" spans="1:3" x14ac:dyDescent="0.25">
      <c r="A57" s="1">
        <v>42948</v>
      </c>
      <c r="B57">
        <v>-11.139200000000001</v>
      </c>
      <c r="C57">
        <f t="shared" si="0"/>
        <v>-75.688500000000005</v>
      </c>
    </row>
    <row r="58" spans="1:3" x14ac:dyDescent="0.25">
      <c r="A58" s="1">
        <v>42979</v>
      </c>
      <c r="B58">
        <v>-68.76339999999999</v>
      </c>
      <c r="C58">
        <f t="shared" si="0"/>
        <v>-57.624199999999988</v>
      </c>
    </row>
    <row r="59" spans="1:3" x14ac:dyDescent="0.25">
      <c r="A59" s="1">
        <v>43009</v>
      </c>
      <c r="B59">
        <v>0</v>
      </c>
      <c r="C59">
        <f t="shared" si="0"/>
        <v>68.76339999999999</v>
      </c>
    </row>
    <row r="60" spans="1:3" x14ac:dyDescent="0.25">
      <c r="A60" s="1">
        <v>43040</v>
      </c>
      <c r="B60">
        <v>-97.064999999999998</v>
      </c>
      <c r="C60">
        <f t="shared" si="0"/>
        <v>-97.064999999999998</v>
      </c>
    </row>
    <row r="61" spans="1:3" x14ac:dyDescent="0.25">
      <c r="A61" s="1">
        <v>43070</v>
      </c>
      <c r="B61">
        <v>-5.3792999999999997</v>
      </c>
      <c r="C61">
        <f t="shared" si="0"/>
        <v>91.685699999999997</v>
      </c>
    </row>
    <row r="62" spans="1:3" x14ac:dyDescent="0.25">
      <c r="A62" s="1">
        <v>43101</v>
      </c>
      <c r="B62">
        <v>-14.9109</v>
      </c>
      <c r="C62">
        <f t="shared" si="0"/>
        <v>-9.531600000000001</v>
      </c>
    </row>
    <row r="63" spans="1:3" x14ac:dyDescent="0.25">
      <c r="A63" s="1">
        <v>43132</v>
      </c>
      <c r="B63">
        <v>13.036900000000001</v>
      </c>
      <c r="C63">
        <f t="shared" si="0"/>
        <v>27.947800000000001</v>
      </c>
    </row>
    <row r="64" spans="1:3" x14ac:dyDescent="0.25">
      <c r="A64" s="1">
        <v>43160</v>
      </c>
      <c r="B64">
        <v>28.921900000000001</v>
      </c>
      <c r="C64">
        <f t="shared" si="0"/>
        <v>15.885</v>
      </c>
    </row>
    <row r="65" spans="1:3" x14ac:dyDescent="0.25">
      <c r="A65" s="1">
        <v>43191</v>
      </c>
      <c r="B65">
        <v>-10.790100000000001</v>
      </c>
      <c r="C65">
        <f t="shared" si="0"/>
        <v>-39.712000000000003</v>
      </c>
    </row>
    <row r="66" spans="1:3" x14ac:dyDescent="0.25">
      <c r="A66" s="1">
        <v>43221</v>
      </c>
      <c r="B66">
        <v>-98.608000000000004</v>
      </c>
      <c r="C66">
        <f t="shared" si="0"/>
        <v>-87.817900000000009</v>
      </c>
    </row>
    <row r="67" spans="1:3" x14ac:dyDescent="0.25">
      <c r="A67" s="1">
        <v>43252</v>
      </c>
      <c r="B67">
        <v>-66.348500000000001</v>
      </c>
      <c r="C67">
        <f t="shared" si="0"/>
        <v>32.259500000000003</v>
      </c>
    </row>
    <row r="68" spans="1:3" x14ac:dyDescent="0.25">
      <c r="A68" s="1">
        <v>43282</v>
      </c>
      <c r="B68">
        <v>-59.2102</v>
      </c>
      <c r="C68">
        <f t="shared" ref="C68:C91" si="1">B68-B67</f>
        <v>7.138300000000001</v>
      </c>
    </row>
    <row r="69" spans="1:3" x14ac:dyDescent="0.25">
      <c r="A69" s="1">
        <v>43313</v>
      </c>
      <c r="B69">
        <v>-110.9285</v>
      </c>
      <c r="C69">
        <f t="shared" si="1"/>
        <v>-51.718299999999999</v>
      </c>
    </row>
    <row r="70" spans="1:3" x14ac:dyDescent="0.25">
      <c r="A70" s="1">
        <v>43344</v>
      </c>
      <c r="B70">
        <v>-135.7662</v>
      </c>
      <c r="C70">
        <f t="shared" si="1"/>
        <v>-24.837699999999998</v>
      </c>
    </row>
    <row r="71" spans="1:3" x14ac:dyDescent="0.25">
      <c r="A71" s="1">
        <v>43374</v>
      </c>
      <c r="B71">
        <v>-97.932400000000001</v>
      </c>
      <c r="C71">
        <f t="shared" si="1"/>
        <v>37.833799999999997</v>
      </c>
    </row>
    <row r="72" spans="1:3" x14ac:dyDescent="0.25">
      <c r="A72" s="1">
        <v>43405</v>
      </c>
      <c r="B72">
        <v>114.5675</v>
      </c>
      <c r="C72">
        <f t="shared" si="1"/>
        <v>212.4999</v>
      </c>
    </row>
    <row r="73" spans="1:3" x14ac:dyDescent="0.25">
      <c r="A73" s="1">
        <v>43435</v>
      </c>
      <c r="B73">
        <v>162.50239999999999</v>
      </c>
      <c r="C73">
        <f t="shared" si="1"/>
        <v>47.934899999999999</v>
      </c>
    </row>
    <row r="74" spans="1:3" x14ac:dyDescent="0.25">
      <c r="A74" s="1">
        <v>43466</v>
      </c>
      <c r="B74">
        <v>60.394500000000008</v>
      </c>
      <c r="C74">
        <f t="shared" si="1"/>
        <v>-102.10789999999999</v>
      </c>
    </row>
    <row r="75" spans="1:3" x14ac:dyDescent="0.25">
      <c r="A75" s="1">
        <v>43497</v>
      </c>
      <c r="B75">
        <v>-4.2692000000000005</v>
      </c>
      <c r="C75">
        <f t="shared" si="1"/>
        <v>-64.663700000000006</v>
      </c>
    </row>
    <row r="76" spans="1:3" x14ac:dyDescent="0.25">
      <c r="A76" s="1">
        <v>43525</v>
      </c>
      <c r="B76">
        <v>-45.136499999999998</v>
      </c>
      <c r="C76">
        <f t="shared" si="1"/>
        <v>-40.8673</v>
      </c>
    </row>
    <row r="77" spans="1:3" x14ac:dyDescent="0.25">
      <c r="A77" s="1">
        <v>43556</v>
      </c>
      <c r="B77">
        <v>-112.5493</v>
      </c>
      <c r="C77">
        <f t="shared" si="1"/>
        <v>-67.412800000000004</v>
      </c>
    </row>
    <row r="78" spans="1:3" x14ac:dyDescent="0.25">
      <c r="A78" s="1">
        <v>43586</v>
      </c>
      <c r="B78">
        <v>-37.878</v>
      </c>
      <c r="C78">
        <f t="shared" si="1"/>
        <v>74.671300000000002</v>
      </c>
    </row>
    <row r="79" spans="1:3" x14ac:dyDescent="0.25">
      <c r="A79" s="1">
        <v>43617</v>
      </c>
      <c r="B79">
        <v>46.184100000000001</v>
      </c>
      <c r="C79">
        <f t="shared" si="1"/>
        <v>84.062100000000001</v>
      </c>
    </row>
    <row r="80" spans="1:3" x14ac:dyDescent="0.25">
      <c r="A80" s="1">
        <v>43647</v>
      </c>
      <c r="B80">
        <v>89.894899999999993</v>
      </c>
      <c r="C80">
        <f t="shared" si="1"/>
        <v>43.710799999999992</v>
      </c>
    </row>
    <row r="81" spans="1:3" x14ac:dyDescent="0.25">
      <c r="A81" s="1">
        <v>43678</v>
      </c>
      <c r="B81">
        <v>18.173299999999998</v>
      </c>
      <c r="C81">
        <f t="shared" si="1"/>
        <v>-71.721599999999995</v>
      </c>
    </row>
    <row r="82" spans="1:3" x14ac:dyDescent="0.25">
      <c r="A82" s="1">
        <v>43709</v>
      </c>
      <c r="B82">
        <v>0</v>
      </c>
      <c r="C82">
        <f t="shared" si="1"/>
        <v>-18.173299999999998</v>
      </c>
    </row>
    <row r="83" spans="1:3" x14ac:dyDescent="0.25">
      <c r="A83" s="1">
        <v>43739</v>
      </c>
      <c r="B83">
        <v>-33.007600000000004</v>
      </c>
      <c r="C83">
        <f t="shared" si="1"/>
        <v>-33.007600000000004</v>
      </c>
    </row>
    <row r="84" spans="1:3" x14ac:dyDescent="0.25">
      <c r="A84" s="1">
        <v>43770</v>
      </c>
      <c r="B84">
        <v>-16.2119</v>
      </c>
      <c r="C84">
        <f t="shared" si="1"/>
        <v>16.795700000000004</v>
      </c>
    </row>
    <row r="85" spans="1:3" x14ac:dyDescent="0.25">
      <c r="A85" s="1">
        <v>43800</v>
      </c>
      <c r="B85">
        <v>-17.6264</v>
      </c>
      <c r="C85">
        <f t="shared" si="1"/>
        <v>-1.4145000000000003</v>
      </c>
    </row>
    <row r="86" spans="1:3" x14ac:dyDescent="0.25">
      <c r="A86" s="1">
        <v>43831</v>
      </c>
      <c r="B86">
        <v>-3.9432</v>
      </c>
      <c r="C86">
        <f t="shared" si="1"/>
        <v>13.683199999999999</v>
      </c>
    </row>
    <row r="87" spans="1:3" x14ac:dyDescent="0.25">
      <c r="A87" s="1">
        <v>43862</v>
      </c>
      <c r="B87">
        <v>44.648000000000003</v>
      </c>
      <c r="C87">
        <f t="shared" si="1"/>
        <v>48.591200000000001</v>
      </c>
    </row>
    <row r="88" spans="1:3" x14ac:dyDescent="0.25">
      <c r="A88" s="1">
        <v>43891</v>
      </c>
      <c r="B88">
        <v>205.02279999999999</v>
      </c>
      <c r="C88">
        <f t="shared" si="1"/>
        <v>160.37479999999999</v>
      </c>
    </row>
    <row r="89" spans="1:3" x14ac:dyDescent="0.25">
      <c r="A89" s="1">
        <v>43922</v>
      </c>
      <c r="B89">
        <v>188.88229999999999</v>
      </c>
      <c r="C89">
        <f t="shared" si="1"/>
        <v>-16.140500000000003</v>
      </c>
    </row>
    <row r="90" spans="1:3" x14ac:dyDescent="0.25">
      <c r="A90" s="1">
        <v>43952</v>
      </c>
      <c r="B90">
        <v>157.39439999999999</v>
      </c>
      <c r="C90">
        <f t="shared" si="1"/>
        <v>-31.487899999999996</v>
      </c>
    </row>
    <row r="91" spans="1:3" x14ac:dyDescent="0.25">
      <c r="A91" s="1">
        <v>43983</v>
      </c>
      <c r="B91">
        <v>2.2903000000000029</v>
      </c>
      <c r="C91">
        <f t="shared" si="1"/>
        <v>-155.10409999999999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0C61-5618-40EB-9D93-7ED06831997B}">
  <dimension ref="A1:G14"/>
  <sheetViews>
    <sheetView workbookViewId="0">
      <selection activeCell="G10" sqref="G10"/>
    </sheetView>
  </sheetViews>
  <sheetFormatPr defaultRowHeight="15" x14ac:dyDescent="0.25"/>
  <cols>
    <col min="1" max="1" width="15.140625" bestFit="1" customWidth="1"/>
    <col min="2" max="2" width="12" bestFit="1" customWidth="1"/>
    <col min="3" max="4" width="12.7109375" bestFit="1" customWidth="1"/>
    <col min="6" max="7" width="12" bestFit="1" customWidth="1"/>
  </cols>
  <sheetData>
    <row r="1" spans="1:7" x14ac:dyDescent="0.25">
      <c r="A1" s="2" t="s">
        <v>28</v>
      </c>
      <c r="B1" s="4">
        <v>44013</v>
      </c>
      <c r="C1" s="4">
        <v>44044</v>
      </c>
      <c r="D1" s="4">
        <v>44075</v>
      </c>
      <c r="E1" s="4"/>
      <c r="F1" s="4"/>
      <c r="G1" s="4"/>
    </row>
    <row r="2" spans="1:7" x14ac:dyDescent="0.25">
      <c r="A2" s="3" t="s">
        <v>15</v>
      </c>
      <c r="B2">
        <v>4.8168166243229393</v>
      </c>
      <c r="C2">
        <v>4.8722640369591508</v>
      </c>
      <c r="D2">
        <v>4.7495715571097552</v>
      </c>
    </row>
    <row r="3" spans="1:7" x14ac:dyDescent="0.25">
      <c r="A3" s="3" t="s">
        <v>16</v>
      </c>
      <c r="B3">
        <v>4.0649691072718319</v>
      </c>
      <c r="C3">
        <v>4.2287057059949618</v>
      </c>
      <c r="D3">
        <v>4.553319868632677</v>
      </c>
    </row>
    <row r="4" spans="1:7" x14ac:dyDescent="0.25">
      <c r="A4" s="3" t="s">
        <v>17</v>
      </c>
      <c r="B4">
        <v>-2.2360198871677617</v>
      </c>
      <c r="C4">
        <v>-2.4119148519349931</v>
      </c>
      <c r="D4">
        <v>-2.9232375461818005</v>
      </c>
    </row>
    <row r="5" spans="1:7" x14ac:dyDescent="0.25">
      <c r="A5" s="3" t="s">
        <v>18</v>
      </c>
      <c r="B5">
        <v>-0.84813059012465164</v>
      </c>
      <c r="C5">
        <v>-0.82862536056648173</v>
      </c>
      <c r="D5">
        <v>-0.69733004146781408</v>
      </c>
    </row>
    <row r="6" spans="1:7" x14ac:dyDescent="0.25">
      <c r="A6" s="3" t="s">
        <v>19</v>
      </c>
      <c r="B6">
        <v>2.5453974825166759</v>
      </c>
      <c r="C6">
        <v>1.9202672046591207</v>
      </c>
      <c r="D6">
        <v>1.7516592232185824</v>
      </c>
    </row>
    <row r="7" spans="1:7" x14ac:dyDescent="0.25">
      <c r="A7" s="3" t="s">
        <v>20</v>
      </c>
      <c r="B7">
        <v>3.7255068392205493</v>
      </c>
      <c r="C7">
        <v>4.1501244365168999</v>
      </c>
      <c r="D7">
        <v>4.1587415138373274</v>
      </c>
    </row>
    <row r="8" spans="1:7" x14ac:dyDescent="0.25">
      <c r="A8" s="3" t="s">
        <v>21</v>
      </c>
      <c r="B8">
        <v>-0.89611125660115087</v>
      </c>
      <c r="C8">
        <v>9.9125153655998943E-2</v>
      </c>
      <c r="D8">
        <v>1.4128877011863494</v>
      </c>
    </row>
    <row r="9" spans="1:7" x14ac:dyDescent="0.25">
      <c r="A9" s="3" t="s">
        <v>22</v>
      </c>
      <c r="B9">
        <v>2.2403083418873759</v>
      </c>
      <c r="C9">
        <v>2.4962716833960785</v>
      </c>
      <c r="D9">
        <v>1.9529598409375737</v>
      </c>
    </row>
    <row r="10" spans="1:7" x14ac:dyDescent="0.25">
      <c r="A10" s="3" t="s">
        <v>23</v>
      </c>
      <c r="B10">
        <v>6.3123972994922894</v>
      </c>
      <c r="C10">
        <v>5.9980847862648234</v>
      </c>
      <c r="D10">
        <v>5.1210970284435886</v>
      </c>
    </row>
    <row r="11" spans="1:7" x14ac:dyDescent="0.25">
      <c r="A11" s="3" t="s">
        <v>24</v>
      </c>
      <c r="B11">
        <v>6.9769106699482331</v>
      </c>
      <c r="C11">
        <v>6.9769106699482331</v>
      </c>
      <c r="D11">
        <v>6.9769106699482331</v>
      </c>
    </row>
    <row r="12" spans="1:7" x14ac:dyDescent="0.25">
      <c r="A12" s="3" t="s">
        <v>25</v>
      </c>
      <c r="B12">
        <v>0.68416279538896507</v>
      </c>
      <c r="C12">
        <v>1.5401661859127058</v>
      </c>
      <c r="D12">
        <v>2.1987266686036788</v>
      </c>
    </row>
    <row r="13" spans="1:7" x14ac:dyDescent="0.25">
      <c r="A13" s="3" t="s">
        <v>26</v>
      </c>
      <c r="B13">
        <v>5.9484888480290987</v>
      </c>
      <c r="C13">
        <v>5.9762780720039377</v>
      </c>
      <c r="D13">
        <v>5.697151015161106</v>
      </c>
    </row>
    <row r="14" spans="1:7" x14ac:dyDescent="0.25">
      <c r="A14" s="3" t="s">
        <v>27</v>
      </c>
      <c r="B14">
        <v>2.0973565112642811</v>
      </c>
      <c r="C14">
        <v>2.2647792772781505</v>
      </c>
      <c r="D14">
        <v>2.4406428989187212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A962-B555-46AF-8FED-9729DE53DC63}">
  <dimension ref="A1:D5"/>
  <sheetViews>
    <sheetView workbookViewId="0">
      <selection activeCell="C1" sqref="C1"/>
    </sheetView>
  </sheetViews>
  <sheetFormatPr defaultRowHeight="15" x14ac:dyDescent="0.25"/>
  <cols>
    <col min="1" max="1" width="18" bestFit="1" customWidth="1"/>
    <col min="2" max="4" width="10.42578125" bestFit="1" customWidth="1"/>
  </cols>
  <sheetData>
    <row r="1" spans="1:4" x14ac:dyDescent="0.25">
      <c r="A1" s="2" t="s">
        <v>33</v>
      </c>
      <c r="B1" s="4">
        <v>44013</v>
      </c>
      <c r="C1" s="4">
        <v>44044</v>
      </c>
      <c r="D1" s="4">
        <v>44075</v>
      </c>
    </row>
    <row r="2" spans="1:4" x14ac:dyDescent="0.25">
      <c r="A2" t="s">
        <v>31</v>
      </c>
      <c r="B2">
        <v>2.2000000000000002</v>
      </c>
      <c r="C2">
        <v>2.4</v>
      </c>
      <c r="D2">
        <v>2.5</v>
      </c>
    </row>
    <row r="3" spans="1:4" x14ac:dyDescent="0.25">
      <c r="A3" t="s">
        <v>29</v>
      </c>
      <c r="B3">
        <v>2.1</v>
      </c>
      <c r="C3">
        <v>2.2000000000000002</v>
      </c>
      <c r="D3">
        <v>2.2999999999999998</v>
      </c>
    </row>
    <row r="4" spans="1:4" x14ac:dyDescent="0.25">
      <c r="A4" t="s">
        <v>30</v>
      </c>
      <c r="B4">
        <v>2.5</v>
      </c>
      <c r="C4">
        <v>2.6</v>
      </c>
      <c r="D4">
        <v>2.7</v>
      </c>
    </row>
    <row r="5" spans="1:4" x14ac:dyDescent="0.25">
      <c r="A5" t="s">
        <v>32</v>
      </c>
      <c r="B5">
        <f>AVERAGE(B2:B4)</f>
        <v>2.2666666666666671</v>
      </c>
      <c r="C5">
        <f t="shared" ref="C5:D5" si="0">AVERAGE(C2:C4)</f>
        <v>2.4</v>
      </c>
      <c r="D5">
        <f t="shared" si="0"/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103-F345-4F91-A51A-D3B9BC4E9D7F}">
  <dimension ref="A1:M3"/>
  <sheetViews>
    <sheetView workbookViewId="0">
      <selection activeCell="B1" sqref="B1:E1"/>
    </sheetView>
  </sheetViews>
  <sheetFormatPr defaultRowHeight="15" x14ac:dyDescent="0.25"/>
  <cols>
    <col min="1" max="1" width="30.42578125" bestFit="1" customWidth="1"/>
    <col min="2" max="3" width="30.42578125" customWidth="1"/>
    <col min="4" max="13" width="10.42578125" bestFit="1" customWidth="1"/>
  </cols>
  <sheetData>
    <row r="1" spans="1:13" x14ac:dyDescent="0.25">
      <c r="A1" s="2" t="s">
        <v>34</v>
      </c>
      <c r="B1" s="4">
        <v>43891</v>
      </c>
      <c r="C1" s="4">
        <v>43983</v>
      </c>
      <c r="D1" s="4">
        <v>44075</v>
      </c>
      <c r="E1" s="4">
        <v>44166</v>
      </c>
      <c r="F1" s="4">
        <v>44256</v>
      </c>
      <c r="G1" s="4">
        <v>44348</v>
      </c>
      <c r="H1" s="4">
        <v>44440</v>
      </c>
      <c r="I1" s="4">
        <v>44531</v>
      </c>
      <c r="J1" s="4">
        <v>44621</v>
      </c>
      <c r="K1" s="4">
        <v>44713</v>
      </c>
      <c r="L1" s="4">
        <v>44805</v>
      </c>
      <c r="M1" s="4">
        <v>44896</v>
      </c>
    </row>
    <row r="2" spans="1:13" x14ac:dyDescent="0.25">
      <c r="A2" t="s">
        <v>35</v>
      </c>
      <c r="B2">
        <v>2.2999999999999998</v>
      </c>
      <c r="C2">
        <v>1.9</v>
      </c>
      <c r="D2">
        <v>2.1</v>
      </c>
      <c r="E2">
        <v>2.2000000000000002</v>
      </c>
      <c r="F2">
        <v>2.5</v>
      </c>
      <c r="G2">
        <v>2.4</v>
      </c>
      <c r="H2">
        <v>2.5</v>
      </c>
      <c r="I2">
        <v>2.7</v>
      </c>
      <c r="J2">
        <v>3</v>
      </c>
      <c r="K2">
        <v>2.9</v>
      </c>
      <c r="L2">
        <v>2.7</v>
      </c>
      <c r="M2">
        <v>2.5</v>
      </c>
    </row>
    <row r="3" spans="1:13" x14ac:dyDescent="0.25">
      <c r="A3" t="s">
        <v>36</v>
      </c>
      <c r="B3">
        <v>2.2999999999999998</v>
      </c>
      <c r="C3">
        <v>1.9</v>
      </c>
      <c r="D3">
        <v>2.5</v>
      </c>
      <c r="E3">
        <v>2.8</v>
      </c>
      <c r="F3">
        <v>2.9</v>
      </c>
      <c r="G3">
        <v>2.8</v>
      </c>
      <c r="H3">
        <v>2.6</v>
      </c>
      <c r="I3">
        <v>2.7</v>
      </c>
      <c r="J3">
        <v>3.2</v>
      </c>
      <c r="K3">
        <v>3</v>
      </c>
      <c r="L3">
        <v>2.9</v>
      </c>
      <c r="M3">
        <v>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E42C-FEC9-4248-8EAF-D0BE789488F1}">
  <dimension ref="A1:B3"/>
  <sheetViews>
    <sheetView workbookViewId="0">
      <selection activeCell="B3" sqref="B3"/>
    </sheetView>
  </sheetViews>
  <sheetFormatPr defaultRowHeight="15" x14ac:dyDescent="0.25"/>
  <cols>
    <col min="1" max="1" width="10.42578125" bestFit="1" customWidth="1"/>
  </cols>
  <sheetData>
    <row r="1" spans="1:2" x14ac:dyDescent="0.25">
      <c r="A1" s="2" t="s">
        <v>0</v>
      </c>
      <c r="B1" s="2" t="s">
        <v>37</v>
      </c>
    </row>
    <row r="2" spans="1:2" x14ac:dyDescent="0.25">
      <c r="A2" s="1">
        <v>44013</v>
      </c>
      <c r="B2">
        <v>10.35</v>
      </c>
    </row>
    <row r="3" spans="1:2" x14ac:dyDescent="0.25">
      <c r="A3" s="1">
        <v>44044</v>
      </c>
      <c r="B3">
        <v>11.35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C7FA-B0AE-4BB2-A013-8B4B5DB8A84D}">
  <dimension ref="A1:E37"/>
  <sheetViews>
    <sheetView topLeftCell="A11" workbookViewId="0">
      <selection activeCell="J34" sqref="J34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6" bestFit="1" customWidth="1"/>
    <col min="4" max="4" width="13.5703125" bestFit="1" customWidth="1"/>
    <col min="5" max="5" width="10.140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10</v>
      </c>
      <c r="E1" s="2" t="s">
        <v>9</v>
      </c>
    </row>
    <row r="2" spans="1:5" x14ac:dyDescent="0.25">
      <c r="A2" s="1">
        <v>43101</v>
      </c>
      <c r="B2">
        <v>6.0380613815269797</v>
      </c>
      <c r="C2">
        <v>51858.041290000001</v>
      </c>
      <c r="D2">
        <v>38513.686049999997</v>
      </c>
      <c r="E2">
        <f>(C2+D2)</f>
        <v>90371.727339999998</v>
      </c>
    </row>
    <row r="3" spans="1:5" x14ac:dyDescent="0.25">
      <c r="A3" s="1">
        <v>43132</v>
      </c>
      <c r="B3">
        <v>6.0380914912414196</v>
      </c>
      <c r="C3">
        <v>52195.203970000002</v>
      </c>
      <c r="D3">
        <v>39179.945160000003</v>
      </c>
      <c r="E3">
        <f t="shared" ref="E3:E37" si="0">(C3+D3)</f>
        <v>91375.149130000005</v>
      </c>
    </row>
    <row r="4" spans="1:5" x14ac:dyDescent="0.25">
      <c r="A4" s="1">
        <v>43160</v>
      </c>
      <c r="B4">
        <v>6.0153260222847704</v>
      </c>
      <c r="C4">
        <v>52348.499159999999</v>
      </c>
      <c r="D4">
        <v>39009.377240000002</v>
      </c>
      <c r="E4">
        <f t="shared" si="0"/>
        <v>91357.876400000008</v>
      </c>
    </row>
    <row r="5" spans="1:5" x14ac:dyDescent="0.25">
      <c r="A5" s="1">
        <v>43191</v>
      </c>
      <c r="B5">
        <v>6.1434368518009697</v>
      </c>
      <c r="C5">
        <v>52540.884749999997</v>
      </c>
      <c r="D5">
        <v>39053.275759999997</v>
      </c>
      <c r="E5">
        <f t="shared" si="0"/>
        <v>91594.160509999987</v>
      </c>
    </row>
    <row r="6" spans="1:5" x14ac:dyDescent="0.25">
      <c r="A6" s="1">
        <v>43221</v>
      </c>
      <c r="B6">
        <v>5.7272574149444599</v>
      </c>
      <c r="C6">
        <v>52832.844109999998</v>
      </c>
      <c r="D6">
        <v>38895.474190000001</v>
      </c>
      <c r="E6">
        <f t="shared" si="0"/>
        <v>91728.318299999999</v>
      </c>
    </row>
    <row r="7" spans="1:5" x14ac:dyDescent="0.25">
      <c r="A7" s="1">
        <v>43252</v>
      </c>
      <c r="B7">
        <v>5.7167350687211398</v>
      </c>
      <c r="C7">
        <v>52812.542520000003</v>
      </c>
      <c r="D7">
        <v>39247.22496</v>
      </c>
      <c r="E7">
        <f t="shared" si="0"/>
        <v>92059.76748000001</v>
      </c>
    </row>
    <row r="8" spans="1:5" x14ac:dyDescent="0.25">
      <c r="A8" s="1">
        <v>43282</v>
      </c>
      <c r="B8">
        <v>5.5486017396631402</v>
      </c>
      <c r="C8">
        <v>53177.251250000001</v>
      </c>
      <c r="D8">
        <v>39178.162909999999</v>
      </c>
      <c r="E8">
        <f t="shared" si="0"/>
        <v>92355.41416</v>
      </c>
    </row>
    <row r="9" spans="1:5" x14ac:dyDescent="0.25">
      <c r="A9" s="1">
        <v>43313</v>
      </c>
      <c r="B9">
        <v>6.7805889922280302</v>
      </c>
      <c r="C9">
        <v>53423.638959999997</v>
      </c>
      <c r="D9">
        <v>40256.239439999998</v>
      </c>
      <c r="E9">
        <f t="shared" si="0"/>
        <v>93679.878399999987</v>
      </c>
    </row>
    <row r="10" spans="1:5" x14ac:dyDescent="0.25">
      <c r="A10" s="1">
        <v>43344</v>
      </c>
      <c r="B10">
        <v>6.7101850575334403</v>
      </c>
      <c r="C10">
        <v>53675.116860000002</v>
      </c>
      <c r="D10">
        <v>40571.247929999998</v>
      </c>
      <c r="E10">
        <f t="shared" si="0"/>
        <v>94246.364789999992</v>
      </c>
    </row>
    <row r="11" spans="1:5" x14ac:dyDescent="0.25">
      <c r="A11" s="1">
        <v>43374</v>
      </c>
      <c r="B11">
        <v>7.1822930974745702</v>
      </c>
      <c r="C11">
        <v>54041.83913</v>
      </c>
      <c r="D11">
        <v>40777.003340000003</v>
      </c>
      <c r="E11">
        <f t="shared" si="0"/>
        <v>94818.842470000003</v>
      </c>
    </row>
    <row r="12" spans="1:5" x14ac:dyDescent="0.25">
      <c r="A12" s="1">
        <v>43405</v>
      </c>
      <c r="B12">
        <v>7.3516605233976096</v>
      </c>
      <c r="C12">
        <v>54540.902459999998</v>
      </c>
      <c r="D12">
        <v>41012.080280000002</v>
      </c>
      <c r="E12">
        <f t="shared" si="0"/>
        <v>95552.982740000007</v>
      </c>
    </row>
    <row r="13" spans="1:5" x14ac:dyDescent="0.25">
      <c r="A13" s="1">
        <v>43435</v>
      </c>
      <c r="B13">
        <v>6.8849129722149103</v>
      </c>
      <c r="C13">
        <v>54931.223250000003</v>
      </c>
      <c r="D13">
        <v>40966.399310000001</v>
      </c>
      <c r="E13">
        <f t="shared" si="0"/>
        <v>95897.622560000003</v>
      </c>
    </row>
    <row r="14" spans="1:5" x14ac:dyDescent="0.25">
      <c r="A14" s="1">
        <v>43466</v>
      </c>
      <c r="B14">
        <v>6.3955744015548701</v>
      </c>
      <c r="C14">
        <v>54813.245179999998</v>
      </c>
      <c r="D14">
        <v>41338.273220000003</v>
      </c>
      <c r="E14">
        <f t="shared" si="0"/>
        <v>96151.518400000001</v>
      </c>
    </row>
    <row r="15" spans="1:5" x14ac:dyDescent="0.25">
      <c r="A15" s="1">
        <v>43497</v>
      </c>
      <c r="B15">
        <v>6.0409526804173597</v>
      </c>
      <c r="C15">
        <v>55210.091529999998</v>
      </c>
      <c r="D15">
        <v>41684.987110000002</v>
      </c>
      <c r="E15">
        <f t="shared" si="0"/>
        <v>96895.078639999992</v>
      </c>
    </row>
    <row r="16" spans="1:5" x14ac:dyDescent="0.25">
      <c r="A16" s="1">
        <v>43525</v>
      </c>
      <c r="B16">
        <v>5.9879303302194602</v>
      </c>
      <c r="C16">
        <v>55152.274089999999</v>
      </c>
      <c r="D16">
        <v>41676.048300000002</v>
      </c>
      <c r="E16">
        <f t="shared" si="0"/>
        <v>96828.322390000001</v>
      </c>
    </row>
    <row r="17" spans="1:5" x14ac:dyDescent="0.25">
      <c r="A17" s="1">
        <v>43556</v>
      </c>
      <c r="B17">
        <v>7.0149065226690999</v>
      </c>
      <c r="C17">
        <v>55583.02852</v>
      </c>
      <c r="D17">
        <v>42436.376730000004</v>
      </c>
      <c r="E17">
        <f t="shared" si="0"/>
        <v>98019.405250000011</v>
      </c>
    </row>
    <row r="18" spans="1:5" x14ac:dyDescent="0.25">
      <c r="A18" s="1">
        <v>43586</v>
      </c>
      <c r="B18">
        <v>8.3391362577721999</v>
      </c>
      <c r="C18">
        <v>55852.934630000003</v>
      </c>
      <c r="D18">
        <v>43524.733119999997</v>
      </c>
      <c r="E18">
        <f t="shared" si="0"/>
        <v>99377.667749999993</v>
      </c>
    </row>
    <row r="19" spans="1:5" x14ac:dyDescent="0.25">
      <c r="A19" s="1">
        <v>43617</v>
      </c>
      <c r="B19">
        <v>7.7782549046496703</v>
      </c>
      <c r="C19">
        <v>54494.31422</v>
      </c>
      <c r="D19">
        <v>44726.096649999999</v>
      </c>
      <c r="E19">
        <f t="shared" si="0"/>
        <v>99220.410869999992</v>
      </c>
    </row>
    <row r="20" spans="1:5" x14ac:dyDescent="0.25">
      <c r="A20" s="1">
        <v>43647</v>
      </c>
      <c r="B20">
        <v>7.5252194722007797</v>
      </c>
      <c r="C20">
        <v>56314.50793</v>
      </c>
      <c r="D20">
        <v>42990.85385</v>
      </c>
      <c r="E20">
        <f t="shared" si="0"/>
        <v>99305.361780000007</v>
      </c>
    </row>
    <row r="21" spans="1:5" x14ac:dyDescent="0.25">
      <c r="A21" s="1">
        <v>43678</v>
      </c>
      <c r="B21">
        <v>6.4256428525024303</v>
      </c>
      <c r="C21">
        <v>56642.854610000002</v>
      </c>
      <c r="D21">
        <v>43056.558199999999</v>
      </c>
      <c r="E21">
        <f t="shared" si="0"/>
        <v>99699.412810000009</v>
      </c>
    </row>
    <row r="22" spans="1:5" x14ac:dyDescent="0.25">
      <c r="A22" s="1">
        <v>43709</v>
      </c>
      <c r="B22">
        <v>6.5266577906808099</v>
      </c>
      <c r="C22">
        <v>56539.327250000002</v>
      </c>
      <c r="D22">
        <v>43858.175210000001</v>
      </c>
      <c r="E22">
        <f t="shared" si="0"/>
        <v>100397.50246</v>
      </c>
    </row>
    <row r="23" spans="1:5" x14ac:dyDescent="0.25">
      <c r="A23" s="1">
        <v>43739</v>
      </c>
      <c r="B23">
        <v>6.4211959051560301</v>
      </c>
      <c r="C23">
        <v>57371.159390000001</v>
      </c>
      <c r="D23">
        <v>43536.186670000003</v>
      </c>
      <c r="E23">
        <f t="shared" si="0"/>
        <v>100907.34606000001</v>
      </c>
    </row>
    <row r="24" spans="1:5" x14ac:dyDescent="0.25">
      <c r="A24" s="1">
        <v>43770</v>
      </c>
      <c r="B24">
        <v>6.0627396381367999</v>
      </c>
      <c r="C24">
        <v>57805.939899999998</v>
      </c>
      <c r="D24">
        <v>43540.171439999998</v>
      </c>
      <c r="E24">
        <f t="shared" si="0"/>
        <v>101346.11134</v>
      </c>
    </row>
    <row r="25" spans="1:5" x14ac:dyDescent="0.25">
      <c r="A25" s="1">
        <v>43800</v>
      </c>
      <c r="B25">
        <v>7.1702391117129602</v>
      </c>
      <c r="C25">
        <v>57920.878290000001</v>
      </c>
      <c r="D25">
        <v>44852.833070000001</v>
      </c>
      <c r="E25">
        <f t="shared" si="0"/>
        <v>102773.71136</v>
      </c>
    </row>
    <row r="26" spans="1:5" x14ac:dyDescent="0.25">
      <c r="A26" s="1">
        <v>43831</v>
      </c>
      <c r="B26">
        <v>7.25116619687204</v>
      </c>
      <c r="C26">
        <v>58668.000670000001</v>
      </c>
      <c r="D26">
        <v>44455.62412</v>
      </c>
      <c r="E26">
        <f t="shared" si="0"/>
        <v>103123.62479</v>
      </c>
    </row>
    <row r="27" spans="1:5" x14ac:dyDescent="0.25">
      <c r="A27" s="1">
        <v>43862</v>
      </c>
      <c r="B27">
        <v>6.14998629821019</v>
      </c>
      <c r="C27">
        <v>58935.240290000002</v>
      </c>
      <c r="D27">
        <v>43918.872430000003</v>
      </c>
      <c r="E27">
        <f t="shared" si="0"/>
        <v>102854.11272</v>
      </c>
    </row>
    <row r="28" spans="1:5" x14ac:dyDescent="0.25">
      <c r="A28" s="1">
        <v>43891</v>
      </c>
      <c r="B28">
        <v>6.1066734030400402</v>
      </c>
      <c r="C28">
        <v>59148.708400000003</v>
      </c>
      <c r="D28">
        <v>43592.603369999997</v>
      </c>
      <c r="E28">
        <f t="shared" si="0"/>
        <v>102741.31177</v>
      </c>
    </row>
    <row r="29" spans="1:5" x14ac:dyDescent="0.25">
      <c r="A29" s="1">
        <v>43922</v>
      </c>
      <c r="B29">
        <v>3.7083419764985801</v>
      </c>
      <c r="C29">
        <v>58732.7</v>
      </c>
      <c r="D29">
        <v>42921.5</v>
      </c>
      <c r="E29">
        <f t="shared" si="0"/>
        <v>101654.2</v>
      </c>
    </row>
    <row r="30" spans="1:5" x14ac:dyDescent="0.25">
      <c r="A30" s="1">
        <v>43952</v>
      </c>
      <c r="B30">
        <v>2.1877473070402198</v>
      </c>
      <c r="C30">
        <v>58775.199999999997</v>
      </c>
      <c r="D30">
        <v>42776</v>
      </c>
      <c r="E30">
        <f t="shared" si="0"/>
        <v>101551.2</v>
      </c>
    </row>
    <row r="31" spans="1:5" x14ac:dyDescent="0.25">
      <c r="A31" s="1">
        <v>43983</v>
      </c>
      <c r="B31">
        <v>2.82551654988927</v>
      </c>
      <c r="C31">
        <v>58895.9</v>
      </c>
      <c r="D31">
        <v>43127.9</v>
      </c>
      <c r="E31">
        <f t="shared" si="0"/>
        <v>102023.8</v>
      </c>
    </row>
    <row r="32" spans="1:5" x14ac:dyDescent="0.25">
      <c r="A32" s="1">
        <v>44013</v>
      </c>
      <c r="B32">
        <v>3.0288123598308898</v>
      </c>
      <c r="C32">
        <v>59292.527039321802</v>
      </c>
      <c r="D32">
        <v>42882.390611142997</v>
      </c>
      <c r="E32">
        <f t="shared" si="0"/>
        <v>102174.91765046481</v>
      </c>
    </row>
    <row r="33" spans="1:5" x14ac:dyDescent="0.25">
      <c r="A33" s="1">
        <v>44044</v>
      </c>
      <c r="B33">
        <v>2.7097340454191898</v>
      </c>
      <c r="C33">
        <v>59608.343696182303</v>
      </c>
      <c r="D33">
        <v>42285.550904459</v>
      </c>
      <c r="E33">
        <f t="shared" si="0"/>
        <v>101893.8946006413</v>
      </c>
    </row>
    <row r="34" spans="1:5" x14ac:dyDescent="0.25">
      <c r="A34" s="1">
        <v>44075</v>
      </c>
      <c r="B34">
        <v>2.9109442483147099</v>
      </c>
      <c r="C34">
        <v>60076.041706076503</v>
      </c>
      <c r="D34">
        <v>42527.791752012898</v>
      </c>
      <c r="E34">
        <f t="shared" si="0"/>
        <v>102603.8334580894</v>
      </c>
    </row>
    <row r="35" spans="1:5" x14ac:dyDescent="0.25">
      <c r="A35" s="1">
        <v>44105</v>
      </c>
      <c r="B35">
        <v>2.5163537765606301</v>
      </c>
      <c r="C35">
        <v>60499.079086151702</v>
      </c>
      <c r="D35">
        <v>42732.891220938996</v>
      </c>
      <c r="E35">
        <f t="shared" si="0"/>
        <v>103231.9703070907</v>
      </c>
    </row>
    <row r="36" spans="1:5" x14ac:dyDescent="0.25">
      <c r="A36" s="1">
        <v>44136</v>
      </c>
      <c r="B36">
        <v>2.8579910904405601</v>
      </c>
      <c r="C36">
        <v>60830.745208067499</v>
      </c>
      <c r="D36">
        <v>43192.806085284297</v>
      </c>
      <c r="E36">
        <f t="shared" si="0"/>
        <v>104023.5512933518</v>
      </c>
    </row>
    <row r="37" spans="1:5" x14ac:dyDescent="0.25">
      <c r="A37" s="1">
        <v>44166</v>
      </c>
      <c r="B37">
        <v>1.94656704508046</v>
      </c>
      <c r="C37">
        <v>61144.214926243098</v>
      </c>
      <c r="D37">
        <v>44076.061726681</v>
      </c>
      <c r="E37">
        <f t="shared" si="0"/>
        <v>105220.27665292411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5CE9-79F7-49E1-99F1-CEEADC6FC0D6}">
  <dimension ref="A1:H4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0.7109375" bestFit="1" customWidth="1"/>
    <col min="4" max="4" width="11.42578125" bestFit="1" customWidth="1"/>
    <col min="6" max="6" width="20.42578125" bestFit="1" customWidth="1"/>
    <col min="7" max="7" width="22.85546875" bestFit="1" customWidth="1"/>
    <col min="8" max="8" width="10.42578125" bestFit="1" customWidth="1"/>
  </cols>
  <sheetData>
    <row r="1" spans="1:8" x14ac:dyDescent="0.25">
      <c r="A1" s="2" t="s">
        <v>0</v>
      </c>
      <c r="B1" s="2" t="s">
        <v>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1">
        <v>44013</v>
      </c>
      <c r="B2">
        <v>3</v>
      </c>
      <c r="C2">
        <v>-0.3</v>
      </c>
      <c r="D2">
        <v>5.3</v>
      </c>
      <c r="E2">
        <v>1.9</v>
      </c>
      <c r="F2">
        <v>-8.8000000000000007</v>
      </c>
      <c r="G2">
        <v>10.8</v>
      </c>
      <c r="H2">
        <v>2.5</v>
      </c>
    </row>
    <row r="3" spans="1:8" x14ac:dyDescent="0.25">
      <c r="A3" s="1">
        <v>44044</v>
      </c>
      <c r="B3">
        <v>2.7</v>
      </c>
      <c r="C3">
        <v>-1.8</v>
      </c>
      <c r="D3">
        <v>5.2</v>
      </c>
      <c r="E3">
        <v>1.3</v>
      </c>
      <c r="F3">
        <v>-8</v>
      </c>
      <c r="G3">
        <v>8.6</v>
      </c>
      <c r="H3">
        <v>5.0999999999999996</v>
      </c>
    </row>
    <row r="4" spans="1:8" x14ac:dyDescent="0.25">
      <c r="A4" s="1">
        <v>44075</v>
      </c>
      <c r="B4">
        <v>2.9</v>
      </c>
      <c r="C4">
        <v>-3</v>
      </c>
      <c r="D4">
        <v>6.3</v>
      </c>
      <c r="E4">
        <v>2.1</v>
      </c>
      <c r="F4">
        <v>-8.1</v>
      </c>
      <c r="G4">
        <v>7.9</v>
      </c>
      <c r="H4">
        <v>0.9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D8ED-0AC8-43B6-87D6-6350E273F3CB}">
  <dimension ref="A1:D6"/>
  <sheetViews>
    <sheetView workbookViewId="0">
      <selection activeCell="C6" sqref="C6"/>
    </sheetView>
  </sheetViews>
  <sheetFormatPr defaultRowHeight="15" x14ac:dyDescent="0.25"/>
  <cols>
    <col min="2" max="2" width="13.85546875" bestFit="1" customWidth="1"/>
    <col min="3" max="3" width="14.7109375" bestFit="1" customWidth="1"/>
    <col min="4" max="4" width="12.5703125" bestFit="1" customWidth="1"/>
  </cols>
  <sheetData>
    <row r="1" spans="1:4" x14ac:dyDescent="0.25">
      <c r="A1" t="s">
        <v>38</v>
      </c>
      <c r="B1" t="s">
        <v>39</v>
      </c>
      <c r="C1" t="s">
        <v>43</v>
      </c>
      <c r="D1" t="s">
        <v>40</v>
      </c>
    </row>
    <row r="2" spans="1:4" x14ac:dyDescent="0.25">
      <c r="A2">
        <v>2017</v>
      </c>
      <c r="B2">
        <v>-14</v>
      </c>
      <c r="C2">
        <v>-3.7</v>
      </c>
      <c r="D2">
        <v>4.5</v>
      </c>
    </row>
    <row r="3" spans="1:4" x14ac:dyDescent="0.25">
      <c r="A3">
        <v>2018</v>
      </c>
      <c r="B3">
        <v>-11.3</v>
      </c>
      <c r="C3">
        <v>-2.6</v>
      </c>
      <c r="D3">
        <v>4.5</v>
      </c>
    </row>
    <row r="4" spans="1:4" x14ac:dyDescent="0.25">
      <c r="A4">
        <v>2019</v>
      </c>
      <c r="B4">
        <v>-10.8</v>
      </c>
      <c r="C4">
        <v>-2.6</v>
      </c>
      <c r="D4">
        <v>4.2</v>
      </c>
    </row>
    <row r="5" spans="1:4" x14ac:dyDescent="0.25">
      <c r="A5">
        <v>2020</v>
      </c>
      <c r="B5">
        <v>-9.4</v>
      </c>
      <c r="C5">
        <v>2.2000000000000002</v>
      </c>
      <c r="D5">
        <v>5.7</v>
      </c>
    </row>
    <row r="6" spans="1:4" x14ac:dyDescent="0.25">
      <c r="A6">
        <v>2021</v>
      </c>
      <c r="B6">
        <v>-10.3</v>
      </c>
      <c r="C6">
        <v>-1.4</v>
      </c>
      <c r="D6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Namibia CPI</vt:lpstr>
      <vt:lpstr>Slate Account</vt:lpstr>
      <vt:lpstr>Inflation Components Forecast</vt:lpstr>
      <vt:lpstr>Short Term Models</vt:lpstr>
      <vt:lpstr>Medium Term Models</vt:lpstr>
      <vt:lpstr>Pump Price</vt:lpstr>
      <vt:lpstr>PSCE - LineGraphs</vt:lpstr>
      <vt:lpstr>PSCE - BarCharts</vt:lpstr>
      <vt:lpstr>Trade Bal - Current Account</vt:lpstr>
      <vt:lpstr>NEER-REER</vt:lpstr>
      <vt:lpstr>FS &amp; NPL</vt:lpstr>
      <vt:lpstr>FNB House Price Index</vt:lpstr>
      <vt:lpstr>Quarterly Real GDP</vt:lpstr>
      <vt:lpstr>Annual Growth Forecasts</vt:lpstr>
      <vt:lpstr>Output Gap</vt:lpstr>
      <vt:lpstr>Fiscal Stance</vt:lpstr>
      <vt:lpstr>DSA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Shatiwa, Tangeni</dc:creator>
  <cp:lastModifiedBy>user</cp:lastModifiedBy>
  <dcterms:created xsi:type="dcterms:W3CDTF">2020-08-12T18:25:51Z</dcterms:created>
  <dcterms:modified xsi:type="dcterms:W3CDTF">2020-08-30T19:22:19Z</dcterms:modified>
</cp:coreProperties>
</file>