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 defaultThemeVersion="124226"/>
  <bookViews>
    <workbookView xWindow="705" yWindow="165" windowWidth="27525" windowHeight="11250" tabRatio="707"/>
  </bookViews>
  <sheets>
    <sheet name="表紙" sheetId="98" r:id="rId1"/>
    <sheet name="更新履歴" sheetId="100" r:id="rId2"/>
    <sheet name="概要" sheetId="102" r:id="rId3"/>
    <sheet name="テストケース観点" sheetId="59" r:id="rId4"/>
    <sheet name="T001" sheetId="106" r:id="rId5"/>
    <sheet name="T002" sheetId="118" r:id="rId6"/>
  </sheets>
  <definedNames>
    <definedName name="_CTL2" hidden="1">{"'IF-AW製造仕様71'!$A$1:$CH$55"}</definedName>
    <definedName name="_xlnm._FilterDatabase" localSheetId="5" hidden="1">'T002'!$B$3:$R$3</definedName>
    <definedName name="a" hidden="1">{"'IF-AW製造仕様71'!$A$1:$CH$55"}</definedName>
    <definedName name="aa" hidden="1">{"'IF-AW製造仕様71'!$A$1:$CH$55"}</definedName>
    <definedName name="aaa" hidden="1">{"'IF-AW製造仕様71'!$A$1:$CH$55"}</definedName>
    <definedName name="aaaaaaa" hidden="1">{"'IF-AW製造仕様71'!$A$1:$CH$55"}</definedName>
    <definedName name="aaaaaaaa" hidden="1">{"'IF-AW製造仕様71'!$A$1:$CH$55"}</definedName>
    <definedName name="aaaaaaaaa" hidden="1">{"'IF-AW製造仕様71'!$A$1:$CH$55"}</definedName>
    <definedName name="aaaaaaaaaaaaaaaaa" hidden="1">{"'IF-AW製造仕様71'!$A$1:$CH$55"}</definedName>
    <definedName name="aaaaaaaaaaaaaaaaaaaa" hidden="1">{"'IF-AW製造仕様71'!$A$1:$CH$55"}</definedName>
    <definedName name="Access_Button" hidden="1">"ﾓｼﾞｭｰﾙ一覧_ＳＳＰ_List"</definedName>
    <definedName name="AccessDatabase" hidden="1">"C:\SAKAMOTO\ﾓｼﾞｭｰﾙ一覧.mdb"</definedName>
    <definedName name="b" hidden="1">{"'IF-AW製造仕様71'!$A$1:$CH$55"}</definedName>
    <definedName name="ccc" hidden="1">{"'IF-AW製造仕様71'!$A$1:$CH$55"}</definedName>
    <definedName name="CTL" hidden="1">{"'IF-AW製造仕様71'!$A$1:$CH$55"}</definedName>
    <definedName name="d" hidden="1">{"'IF-AW製造仕様71'!$A$1:$CH$55"}</definedName>
    <definedName name="ddw" hidden="1">{"'IF-AW製造仕様71'!$A$1:$CH$55"}</definedName>
    <definedName name="deed" hidden="1">{"'IF-AW製造仕様71'!$A$1:$CH$55"}</definedName>
    <definedName name="deeeee" hidden="1">{"'IF-AW製造仕様71'!$A$1:$CH$55"}</definedName>
    <definedName name="ｄふぁｄｆ" hidden="1">{"'IF-AW製造仕様71'!$A$1:$CH$55"}</definedName>
    <definedName name="ecece" hidden="1">{"'IF-AW製造仕様71'!$A$1:$CH$55"}</definedName>
    <definedName name="ecee" hidden="1">{"'IF-AW製造仕様71'!$A$1:$CH$55"}</definedName>
    <definedName name="edfee" hidden="1">{"'IF-AW製造仕様71'!$A$1:$CH$55"}</definedName>
    <definedName name="edfefdef" hidden="1">{"'IF-AW製造仕様71'!$A$1:$CH$55"}</definedName>
    <definedName name="edffe" hidden="1">{"'IF-AW製造仕様71'!$A$1:$CH$55"}</definedName>
    <definedName name="ee" hidden="1">{"'IF-AW製造仕様71'!$A$1:$CH$55"}</definedName>
    <definedName name="eeee" hidden="1">{"'IF-AW製造仕様71'!$A$1:$CH$55"}</definedName>
    <definedName name="eeeee" hidden="1">{"'IF-AW製造仕様71'!$A$1:$CH$55"}</definedName>
    <definedName name="eeeeeee" hidden="1">{"'IF-AW製造仕様71'!$A$1:$CH$55"}</definedName>
    <definedName name="ｆ" hidden="1">{"'IF-AW製造仕様71'!$A$1:$CH$55"}</definedName>
    <definedName name="ｆｂｚｓ" hidden="1">{"'IF-AW製造仕様71'!$A$1:$CH$55"}</definedName>
    <definedName name="ｆｄｓ" hidden="1">{"'IF-AW製造仕様71'!$A$1:$CH$55"}</definedName>
    <definedName name="fefref" hidden="1">{"'IF-AW製造仕様71'!$A$1:$CH$55"}</definedName>
    <definedName name="fff" hidden="1">{"'IF-AW製造仕様71'!$A$1:$CH$55"}</definedName>
    <definedName name="ffwref" hidden="1">{"'IF-AW製造仕様71'!$A$1:$CH$55"}</definedName>
    <definedName name="fgbdghdfbdf" hidden="1">{"'IF-AW製造仕様71'!$A$1:$CH$55"}</definedName>
    <definedName name="ggfthybf" hidden="1">{"'IF-AW製造仕様71'!$A$1:$CH$55"}</definedName>
    <definedName name="ggyjhnvfgt" hidden="1">{"'IF-AW製造仕様71'!$A$1:$CH$55"}</definedName>
    <definedName name="h" hidden="1">{"'IF-AW製造仕様71'!$A$1:$CH$55"}</definedName>
    <definedName name="hgbdfdgfgd" hidden="1">{"'IF-AW製造仕様71'!$A$1:$CH$55"}</definedName>
    <definedName name="hhh" hidden="1">{"'IF-AW製造仕様71'!$A$1:$CH$55"}</definedName>
    <definedName name="HTML_CodePage" hidden="1">932</definedName>
    <definedName name="HTML_Control" hidden="1">{"'IF-AW製造仕様71'!$A$1:$CH$55"}</definedName>
    <definedName name="HTML_Description" hidden="1">""</definedName>
    <definedName name="HTML_Email" hidden="1">""</definedName>
    <definedName name="HTML_Header" hidden="1">"AW製造仕様データ（FJRDG70レコード)"</definedName>
    <definedName name="HTML_LastUpdate" hidden="1">"99/08/26"</definedName>
    <definedName name="HTML_LineAfter" hidden="1">FALSE</definedName>
    <definedName name="HTML_LineBefore" hidden="1">FALSE</definedName>
    <definedName name="HTML_Name" hidden="1">"ななふし"</definedName>
    <definedName name="HTML_OBDlg2" hidden="1">TRUE</definedName>
    <definedName name="HTML_OBDlg4" hidden="1">TRUE</definedName>
    <definedName name="HTML_OS" hidden="1">0</definedName>
    <definedName name="HTML_PathFile" hidden="1">"J:\AW\src\Vb\Common\Reference\RDG71.html"</definedName>
    <definedName name="HTML_Title" hidden="1">"AW製造仕様データ（FJRDG70レコード)-データ構造設計書（ＡＷ）"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i" hidden="1">{"'IF-AW製造仕様71'!$A$1:$CH$55"}</definedName>
    <definedName name="j" hidden="1">{"'IF-AW製造仕様71'!$A$1:$CH$55"}</definedName>
    <definedName name="jj" hidden="1">{"'IF-AW製造仕様71'!$A$1:$CH$55"}</definedName>
    <definedName name="jjjj" hidden="1">{"'IF-AW製造仕様71'!$A$1:$CH$55"}</definedName>
    <definedName name="jkhjh" hidden="1">{"'IF-AW製造仕様71'!$A$1:$CH$55"}</definedName>
    <definedName name="jkjh" hidden="1">{"'IF-AW製造仕様71'!$A$1:$CH$55"}</definedName>
    <definedName name="k" hidden="1">{"'IF-AW製造仕様71'!$A$1:$CH$55"}</definedName>
    <definedName name="m" hidden="1">{"'IF-AW製造仕様71'!$A$1:$CH$55"}</definedName>
    <definedName name="n" hidden="1">{"'IF-AW製造仕様71'!$A$1:$CH$55"}</definedName>
    <definedName name="nnnnnn" hidden="1">{"'IF-AW製造仕様71'!$A$1:$CH$55"}</definedName>
    <definedName name="o" hidden="1">{"'IF-AW製造仕様71'!$A$1:$CH$55"}</definedName>
    <definedName name="opopopo" hidden="1">{"'IF-AW製造仕様71'!$A$1:$CH$55"}</definedName>
    <definedName name="_xlnm.Print_Area" localSheetId="2">概要!$A$1:$AB$37</definedName>
    <definedName name="_xlnm.Print_Titles" localSheetId="5">'T002'!$1:$3</definedName>
    <definedName name="q" hidden="1">{"'IF-AW製造仕様71'!$A$1:$CH$55"}</definedName>
    <definedName name="qaqa" hidden="1">{"'IF-AW製造仕様71'!$A$1:$CH$55"}</definedName>
    <definedName name="qdryhbf" hidden="1">{"'IF-AW製造仕様71'!$A$1:$CH$55"}</definedName>
    <definedName name="qqq" hidden="1">{"'IF-AW製造仕様71'!$A$1:$CH$55"}</definedName>
    <definedName name="qqqqqqq" hidden="1">{"'IF-AW製造仕様71'!$A$1:$CH$55"}</definedName>
    <definedName name="qqqqqqqqq" hidden="1">{"'IF-AW製造仕様71'!$A$1:$CH$55"}</definedName>
    <definedName name="rrrr" hidden="1">{"'IF-AW製造仕様71'!$A$1:$CH$55"}</definedName>
    <definedName name="ｒｗｒｗｒｗ" hidden="1">{"'IF-AW製造仕様71'!$A$1:$CH$55"}</definedName>
    <definedName name="ｒｗｒｗｒうぇ" hidden="1">{"'IF-AW製造仕様71'!$A$1:$CH$55"}</definedName>
    <definedName name="ｒｗれれ" hidden="1">{"'IF-AW製造仕様71'!$A$1:$CH$55"}</definedName>
    <definedName name="ｒっｔうぇｒｔｗｔ" hidden="1">{"'IF-AW製造仕様71'!$A$1:$CH$55"}</definedName>
    <definedName name="ss" hidden="1">{"'IF-AW製造仕様71'!$A$1:$CH$55"}</definedName>
    <definedName name="sss" hidden="1">{"'IF-AW製造仕様71'!$A$1:$CH$55"}</definedName>
    <definedName name="t" hidden="1">{"'IF-AW製造仕様71'!$A$1:$CH$55"}</definedName>
    <definedName name="ttt" hidden="1">{"'IF-AW製造仕様71'!$A$1:$CH$55"}</definedName>
    <definedName name="u" hidden="1">{"'IF-AW製造仕様71'!$A$1:$CH$55"}</definedName>
    <definedName name="uuuu" hidden="1">{"'IF-AW製造仕様71'!$A$1:$CH$55"}</definedName>
    <definedName name="y" hidden="1">{"'IF-AW製造仕様71'!$A$1:$CH$55"}</definedName>
    <definedName name="yy" hidden="1">{"'IF-AW製造仕様71'!$A$1:$CH$55"}</definedName>
    <definedName name="z" hidden="1">{"'IF-AW製造仕様71'!$A$1:$CH$55"}</definedName>
    <definedName name="Z_03151E56_ABC8_4A6C_B6E5_9A7E07C8BD4B_.wvu.Rows" localSheetId="5" hidden="1">#REF!,#REF!</definedName>
    <definedName name="Z_03151E56_ABC8_4A6C_B6E5_9A7E07C8BD4B_.wvu.Rows" hidden="1">#REF!,#REF!</definedName>
    <definedName name="zzzzzzzzz" hidden="1">{"'IF-AW製造仕様71'!$A$1:$CH$55"}</definedName>
    <definedName name="あ" hidden="1">{"'IF-AW製造仕様71'!$A$1:$CH$55"}</definedName>
    <definedName name="あああ" hidden="1">{"'IF-AW製造仕様71'!$A$1:$CH$55"}</definedName>
    <definedName name="ああああ" hidden="1">{"'IF-AW製造仕様71'!$A$1:$CH$55"}</definedName>
    <definedName name="あふぁｄ" hidden="1">{"'IF-AW製造仕様71'!$A$1:$CH$55"}</definedName>
    <definedName name="っっっｒ" hidden="1">{"'IF-AW製造仕様71'!$A$1:$CH$55"}</definedName>
    <definedName name="っっっっｒ" hidden="1">{"'IF-AW製造仕様71'!$A$1:$CH$55"}</definedName>
    <definedName name="れれれｒ" hidden="1">{"'IF-AW製造仕様71'!$A$1:$CH$55"}</definedName>
    <definedName name="運用支援" hidden="1">{"'IF-AW製造仕様71'!$A$1:$CH$55"}</definedName>
    <definedName name="運用支援２" hidden="1">{"'IF-AW製造仕様71'!$A$1:$CH$55"}</definedName>
    <definedName name="開発機" hidden="1">{"'IF-AW製造仕様71'!$A$1:$CH$55"}</definedName>
    <definedName name="開発機のスケジュール" hidden="1">{"'IF-AW製造仕様71'!$A$1:$CH$55"}</definedName>
    <definedName name="別紙１" hidden="1">{"'IF-AW製造仕様71'!$A$1:$CH$55"}</definedName>
    <definedName name="別紙１０" hidden="1">{"'IF-AW製造仕様71'!$A$1:$CH$55"}</definedName>
    <definedName name="別紙２" hidden="1">{"'IF-AW製造仕様71'!$A$1:$CH$55"}</definedName>
    <definedName name="別紙３" hidden="1">{"'IF-AW製造仕様71'!$A$1:$CH$55"}</definedName>
    <definedName name="別紙４" hidden="1">{"'IF-AW製造仕様71'!$A$1:$CH$55"}</definedName>
    <definedName name="別紙５" hidden="1">{"'IF-AW製造仕様71'!$A$1:$CH$55"}</definedName>
    <definedName name="別紙６" hidden="1">{"'IF-AW製造仕様71'!$A$1:$CH$55"}</definedName>
    <definedName name="別紙７" hidden="1">{"'IF-AW製造仕様71'!$A$1:$CH$55"}</definedName>
    <definedName name="別紙８" hidden="1">{"'IF-AW製造仕様71'!$A$1:$CH$55"}</definedName>
    <definedName name="別紙９" hidden="1">{"'IF-AW製造仕様71'!$A$1:$CH$55"}</definedName>
  </definedNames>
  <calcPr calcId="145621"/>
</workbook>
</file>

<file path=xl/calcChain.xml><?xml version="1.0" encoding="utf-8"?>
<calcChain xmlns="http://schemas.openxmlformats.org/spreadsheetml/2006/main">
  <c r="P12" i="118" l="1"/>
  <c r="A12" i="118"/>
  <c r="P11" i="118"/>
  <c r="A11" i="118"/>
  <c r="P10" i="118"/>
  <c r="A10" i="118"/>
  <c r="P9" i="118"/>
  <c r="A9" i="118"/>
  <c r="P8" i="118"/>
  <c r="A8" i="118"/>
  <c r="P7" i="118"/>
  <c r="A7" i="118"/>
  <c r="P6" i="118"/>
  <c r="A6" i="118"/>
  <c r="P15" i="106"/>
  <c r="A15" i="106"/>
  <c r="P14" i="106"/>
  <c r="A14" i="106"/>
  <c r="P13" i="106"/>
  <c r="A13" i="106"/>
  <c r="P12" i="106"/>
  <c r="A12" i="106"/>
  <c r="P13" i="118" l="1"/>
  <c r="A13" i="118"/>
  <c r="P5" i="118"/>
  <c r="A5" i="118"/>
  <c r="P4" i="118"/>
  <c r="A4" i="118"/>
  <c r="P10" i="106" l="1"/>
  <c r="A10" i="106"/>
  <c r="P9" i="106"/>
  <c r="A9" i="106"/>
  <c r="P8" i="106"/>
  <c r="A8" i="106"/>
  <c r="P16" i="106" l="1"/>
  <c r="A16" i="106"/>
  <c r="P11" i="106"/>
  <c r="A11" i="106"/>
  <c r="P7" i="106" l="1"/>
  <c r="A7" i="106"/>
  <c r="P6" i="106"/>
  <c r="A6" i="106"/>
  <c r="P5" i="106"/>
  <c r="A5" i="106"/>
  <c r="P4" i="106"/>
  <c r="A4" i="106"/>
  <c r="B6" i="59"/>
  <c r="C6" i="59" l="1"/>
  <c r="H6" i="59"/>
  <c r="D6" i="59"/>
  <c r="F6" i="59"/>
  <c r="E6" i="59"/>
  <c r="I6" i="59" l="1"/>
  <c r="G6" i="59"/>
  <c r="K6" i="59"/>
  <c r="P17" i="106" l="1"/>
  <c r="A17" i="106"/>
  <c r="I24" i="98" l="1"/>
  <c r="J7" i="59"/>
  <c r="I32" i="98"/>
  <c r="B4" i="59"/>
  <c r="B5" i="59"/>
  <c r="B3" i="59"/>
  <c r="B7" i="59" l="1"/>
  <c r="F4" i="59"/>
  <c r="D5" i="59"/>
  <c r="D3" i="59"/>
  <c r="C5" i="59"/>
  <c r="C3" i="59"/>
  <c r="F3" i="59"/>
  <c r="H3" i="59"/>
  <c r="C4" i="59"/>
  <c r="F5" i="59"/>
  <c r="H5" i="59"/>
  <c r="H4" i="59"/>
  <c r="D4" i="59"/>
  <c r="E5" i="59" l="1"/>
  <c r="C7" i="59"/>
  <c r="E3" i="59"/>
  <c r="E4" i="59"/>
  <c r="D7" i="59"/>
  <c r="F7" i="59"/>
  <c r="H7" i="59"/>
  <c r="K5" i="59"/>
  <c r="K4" i="59"/>
  <c r="I4" i="59" l="1"/>
  <c r="I3" i="59"/>
  <c r="G5" i="59"/>
  <c r="I5" i="59"/>
  <c r="G4" i="59"/>
  <c r="E7" i="59"/>
  <c r="I7" i="59" s="1"/>
  <c r="G3" i="59"/>
  <c r="K3" i="59"/>
  <c r="K7" i="59" l="1"/>
  <c r="G7" i="59"/>
</calcChain>
</file>

<file path=xl/comments1.xml><?xml version="1.0" encoding="utf-8"?>
<comments xmlns="http://schemas.openxmlformats.org/spreadsheetml/2006/main">
  <authors>
    <author>tkawamoto</author>
  </authors>
  <commentList>
    <comment ref="I18" authorId="0">
      <text>
        <r>
          <rPr>
            <b/>
            <sz val="9"/>
            <color indexed="81"/>
            <rFont val="ＭＳ Ｐゴシック"/>
            <family val="3"/>
            <charset val="128"/>
          </rPr>
          <t>結合テストの案件名又はシステム名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0" authorId="0">
      <text>
        <r>
          <rPr>
            <b/>
            <sz val="9"/>
            <color indexed="81"/>
            <rFont val="ＭＳ Ｐゴシック"/>
            <family val="3"/>
            <charset val="128"/>
          </rPr>
          <t>結合テストのサブシステム名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2" authorId="0">
      <text>
        <r>
          <rPr>
            <b/>
            <sz val="9"/>
            <color indexed="81"/>
            <rFont val="ＭＳ Ｐゴシック"/>
            <family val="3"/>
            <charset val="128"/>
          </rPr>
          <t>結合テストの機能名</t>
        </r>
      </text>
    </comment>
  </commentList>
</comments>
</file>

<file path=xl/comments2.xml><?xml version="1.0" encoding="utf-8"?>
<comments xmlns="http://schemas.openxmlformats.org/spreadsheetml/2006/main">
  <authors>
    <author>mayamada</author>
  </authors>
  <commentList>
    <comment ref="B3" authorId="0">
      <text>
        <r>
          <rPr>
            <sz val="9"/>
            <color indexed="81"/>
            <rFont val="ＭＳ Ｐゴシック"/>
            <family val="3"/>
            <charset val="128"/>
          </rPr>
          <t>○：対象
×：対象外</t>
        </r>
      </text>
    </comment>
    <comment ref="C3" authorId="0">
      <text>
        <r>
          <rPr>
            <sz val="9"/>
            <color indexed="81"/>
            <rFont val="ＭＳ Ｐゴシック"/>
            <family val="3"/>
            <charset val="128"/>
          </rPr>
          <t>修正　：修正箇所の確認用テストケース
デグレ：デグレ確認用のテストケース</t>
        </r>
      </text>
    </comment>
  </commentList>
</comments>
</file>

<file path=xl/comments3.xml><?xml version="1.0" encoding="utf-8"?>
<comments xmlns="http://schemas.openxmlformats.org/spreadsheetml/2006/main">
  <authors>
    <author>mayamada</author>
  </authors>
  <commentList>
    <comment ref="B3" authorId="0">
      <text>
        <r>
          <rPr>
            <sz val="9"/>
            <color indexed="81"/>
            <rFont val="ＭＳ Ｐゴシック"/>
            <family val="3"/>
            <charset val="128"/>
          </rPr>
          <t>○：対象
×：対象外</t>
        </r>
      </text>
    </comment>
    <comment ref="C3" authorId="0">
      <text>
        <r>
          <rPr>
            <sz val="9"/>
            <color indexed="81"/>
            <rFont val="ＭＳ Ｐゴシック"/>
            <family val="3"/>
            <charset val="128"/>
          </rPr>
          <t>修正　：修正箇所の確認用テストケース
デグレ：デグレ確認用のテストケース</t>
        </r>
      </text>
    </comment>
  </commentList>
</comments>
</file>

<file path=xl/sharedStrings.xml><?xml version="1.0" encoding="utf-8"?>
<sst xmlns="http://schemas.openxmlformats.org/spreadsheetml/2006/main" count="187" uniqueCount="116">
  <si>
    <t>更新者</t>
    <rPh sb="0" eb="3">
      <t>コウシンシャ</t>
    </rPh>
    <phoneticPr fontId="4"/>
  </si>
  <si>
    <t>承認</t>
    <rPh sb="0" eb="2">
      <t>ショウニン</t>
    </rPh>
    <phoneticPr fontId="4"/>
  </si>
  <si>
    <t>日付</t>
    <rPh sb="0" eb="2">
      <t>ヒヅケ</t>
    </rPh>
    <phoneticPr fontId="4"/>
  </si>
  <si>
    <t>版数</t>
    <rPh sb="0" eb="2">
      <t>ハンスウ</t>
    </rPh>
    <phoneticPr fontId="4"/>
  </si>
  <si>
    <t>内容</t>
    <rPh sb="0" eb="2">
      <t>ナイヨウ</t>
    </rPh>
    <phoneticPr fontId="4"/>
  </si>
  <si>
    <t>更新履歴</t>
    <rPh sb="0" eb="2">
      <t>コウシン</t>
    </rPh>
    <rPh sb="2" eb="4">
      <t>リレキ</t>
    </rPh>
    <phoneticPr fontId="4"/>
  </si>
  <si>
    <t>対象</t>
    <rPh sb="0" eb="2">
      <t>タイショウ</t>
    </rPh>
    <phoneticPr fontId="4"/>
  </si>
  <si>
    <t>備考</t>
    <rPh sb="0" eb="2">
      <t>ビコウ</t>
    </rPh>
    <phoneticPr fontId="4"/>
  </si>
  <si>
    <t>NO</t>
    <phoneticPr fontId="4"/>
  </si>
  <si>
    <t>結果</t>
    <rPh sb="0" eb="2">
      <t>ケッカ</t>
    </rPh>
    <phoneticPr fontId="4"/>
  </si>
  <si>
    <t>回数</t>
    <rPh sb="0" eb="2">
      <t>カイスウ</t>
    </rPh>
    <phoneticPr fontId="4"/>
  </si>
  <si>
    <t>実施日</t>
    <rPh sb="0" eb="2">
      <t>ジッシ</t>
    </rPh>
    <rPh sb="2" eb="3">
      <t>ビ</t>
    </rPh>
    <phoneticPr fontId="4"/>
  </si>
  <si>
    <t>実施者</t>
    <rPh sb="0" eb="2">
      <t>ジッシ</t>
    </rPh>
    <rPh sb="2" eb="3">
      <t>シャ</t>
    </rPh>
    <phoneticPr fontId="4"/>
  </si>
  <si>
    <t>検証日</t>
    <rPh sb="0" eb="2">
      <t>ケンショウ</t>
    </rPh>
    <rPh sb="2" eb="3">
      <t>ビ</t>
    </rPh>
    <phoneticPr fontId="4"/>
  </si>
  <si>
    <t>検証者</t>
    <rPh sb="0" eb="2">
      <t>ケンショウ</t>
    </rPh>
    <rPh sb="2" eb="3">
      <t>シャ</t>
    </rPh>
    <phoneticPr fontId="4"/>
  </si>
  <si>
    <t>観点</t>
    <rPh sb="0" eb="2">
      <t>カンテン</t>
    </rPh>
    <phoneticPr fontId="4"/>
  </si>
  <si>
    <t>正常</t>
    <rPh sb="0" eb="2">
      <t>セイジョウ</t>
    </rPh>
    <phoneticPr fontId="4"/>
  </si>
  <si>
    <t>異常</t>
    <rPh sb="0" eb="2">
      <t>イジョウ</t>
    </rPh>
    <phoneticPr fontId="4"/>
  </si>
  <si>
    <t>対象外</t>
    <rPh sb="0" eb="3">
      <t>タイショウガイ</t>
    </rPh>
    <phoneticPr fontId="4"/>
  </si>
  <si>
    <t>総数</t>
    <rPh sb="0" eb="2">
      <t>ソウスウ</t>
    </rPh>
    <phoneticPr fontId="4"/>
  </si>
  <si>
    <t>テスト件数</t>
    <rPh sb="3" eb="5">
      <t>ケンスウ</t>
    </rPh>
    <phoneticPr fontId="4"/>
  </si>
  <si>
    <t>テスト
ケースID</t>
    <phoneticPr fontId="4"/>
  </si>
  <si>
    <t>T001</t>
    <phoneticPr fontId="4"/>
  </si>
  <si>
    <t>ケース</t>
    <phoneticPr fontId="4"/>
  </si>
  <si>
    <t>区分</t>
    <rPh sb="0" eb="2">
      <t>クブン</t>
    </rPh>
    <phoneticPr fontId="4"/>
  </si>
  <si>
    <t>比較</t>
    <rPh sb="0" eb="2">
      <t>ヒカク</t>
    </rPh>
    <phoneticPr fontId="4"/>
  </si>
  <si>
    <t>実施</t>
    <phoneticPr fontId="4"/>
  </si>
  <si>
    <t>-</t>
    <phoneticPr fontId="4"/>
  </si>
  <si>
    <t>ケースID</t>
    <phoneticPr fontId="4"/>
  </si>
  <si>
    <t xml:space="preserve">        テスト結果</t>
    <rPh sb="11" eb="13">
      <t>ケッカ</t>
    </rPh>
    <phoneticPr fontId="4"/>
  </si>
  <si>
    <t>完了</t>
    <rPh sb="0" eb="2">
      <t>カンリョウ</t>
    </rPh>
    <phoneticPr fontId="4"/>
  </si>
  <si>
    <t>残数</t>
    <rPh sb="0" eb="1">
      <t>ザン</t>
    </rPh>
    <rPh sb="1" eb="2">
      <t>スウ</t>
    </rPh>
    <phoneticPr fontId="4"/>
  </si>
  <si>
    <t>残NG</t>
    <rPh sb="0" eb="1">
      <t>ザン</t>
    </rPh>
    <phoneticPr fontId="4"/>
  </si>
  <si>
    <t>進捗</t>
    <rPh sb="0" eb="2">
      <t>シンチョク</t>
    </rPh>
    <phoneticPr fontId="4"/>
  </si>
  <si>
    <t>株式会社グローテック</t>
    <rPh sb="0" eb="4">
      <t>カブシキガイシャ</t>
    </rPh>
    <phoneticPr fontId="4"/>
  </si>
  <si>
    <t>検印</t>
    <rPh sb="0" eb="2">
      <t>ケンイン</t>
    </rPh>
    <phoneticPr fontId="4"/>
  </si>
  <si>
    <t>担当</t>
    <rPh sb="0" eb="2">
      <t>タントウ</t>
    </rPh>
    <phoneticPr fontId="4"/>
  </si>
  <si>
    <t>結合テスト項目書兼結果書</t>
    <rPh sb="0" eb="2">
      <t>ケツゴウ</t>
    </rPh>
    <rPh sb="5" eb="7">
      <t>コウモク</t>
    </rPh>
    <rPh sb="7" eb="8">
      <t>ショ</t>
    </rPh>
    <rPh sb="8" eb="9">
      <t>ケン</t>
    </rPh>
    <rPh sb="9" eb="11">
      <t>ケッカ</t>
    </rPh>
    <rPh sb="11" eb="12">
      <t>ショ</t>
    </rPh>
    <phoneticPr fontId="4"/>
  </si>
  <si>
    <t>チケットNo</t>
    <phoneticPr fontId="4"/>
  </si>
  <si>
    <t>タイプ</t>
    <phoneticPr fontId="4"/>
  </si>
  <si>
    <t>フォルダ名／ファイル名</t>
    <rPh sb="4" eb="5">
      <t>メイ</t>
    </rPh>
    <rPh sb="10" eb="11">
      <t>メイ</t>
    </rPh>
    <phoneticPr fontId="4"/>
  </si>
  <si>
    <t>シート名</t>
    <rPh sb="3" eb="4">
      <t>メイ</t>
    </rPh>
    <phoneticPr fontId="4"/>
  </si>
  <si>
    <t>エビデンス情報</t>
    <rPh sb="5" eb="7">
      <t>ジョウホウ</t>
    </rPh>
    <phoneticPr fontId="4"/>
  </si>
  <si>
    <t>1. テスト概要</t>
    <phoneticPr fontId="4"/>
  </si>
  <si>
    <t>2.前提</t>
    <rPh sb="2" eb="4">
      <t>ゼンテイ</t>
    </rPh>
    <phoneticPr fontId="4"/>
  </si>
  <si>
    <t>3.テストケース概要</t>
    <rPh sb="8" eb="10">
      <t>ガイヨウ</t>
    </rPh>
    <phoneticPr fontId="4"/>
  </si>
  <si>
    <t>No.</t>
    <phoneticPr fontId="4"/>
  </si>
  <si>
    <t>大項目</t>
    <rPh sb="0" eb="3">
      <t>ダイコウモク</t>
    </rPh>
    <phoneticPr fontId="4"/>
  </si>
  <si>
    <t>テスト対象</t>
    <rPh sb="3" eb="5">
      <t>タイショウ</t>
    </rPh>
    <phoneticPr fontId="4"/>
  </si>
  <si>
    <t>ケースNo</t>
    <phoneticPr fontId="4"/>
  </si>
  <si>
    <t>ケース概要</t>
    <rPh sb="3" eb="5">
      <t>ガイヨウ</t>
    </rPh>
    <phoneticPr fontId="4"/>
  </si>
  <si>
    <t>1</t>
    <phoneticPr fontId="4"/>
  </si>
  <si>
    <t>4.エビデンス</t>
    <phoneticPr fontId="4"/>
  </si>
  <si>
    <t>合計</t>
    <rPh sb="0" eb="2">
      <t>ゴウケイ</t>
    </rPh>
    <phoneticPr fontId="4"/>
  </si>
  <si>
    <t>追加実施</t>
    <phoneticPr fontId="4"/>
  </si>
  <si>
    <t>総実施数</t>
    <phoneticPr fontId="4"/>
  </si>
  <si>
    <t>グローテック</t>
    <phoneticPr fontId="4"/>
  </si>
  <si>
    <t>全般</t>
    <rPh sb="0" eb="2">
      <t>ゼンパン</t>
    </rPh>
    <phoneticPr fontId="4"/>
  </si>
  <si>
    <t>新規作成</t>
    <rPh sb="0" eb="2">
      <t>シンキ</t>
    </rPh>
    <rPh sb="2" eb="4">
      <t>サクセイ</t>
    </rPh>
    <phoneticPr fontId="4"/>
  </si>
  <si>
    <t>・環境：テスト環境にて実施</t>
    <rPh sb="1" eb="3">
      <t>カンキョウ</t>
    </rPh>
    <rPh sb="7" eb="9">
      <t>カンキョウ</t>
    </rPh>
    <rPh sb="11" eb="13">
      <t>ジッシ</t>
    </rPh>
    <phoneticPr fontId="4"/>
  </si>
  <si>
    <t>画面エビデンス</t>
    <rPh sb="0" eb="2">
      <t>ガメン</t>
    </rPh>
    <phoneticPr fontId="4"/>
  </si>
  <si>
    <t>○</t>
  </si>
  <si>
    <t>新規</t>
  </si>
  <si>
    <t>正常系</t>
  </si>
  <si>
    <t>確認観点</t>
    <rPh sb="0" eb="2">
      <t>カクニン</t>
    </rPh>
    <rPh sb="2" eb="4">
      <t>カンテン</t>
    </rPh>
    <phoneticPr fontId="4"/>
  </si>
  <si>
    <t>実施者（検証者）</t>
    <rPh sb="4" eb="6">
      <t>ケンショウ</t>
    </rPh>
    <rPh sb="6" eb="7">
      <t>シャ</t>
    </rPh>
    <phoneticPr fontId="4"/>
  </si>
  <si>
    <t>・推奨環境</t>
    <rPh sb="1" eb="3">
      <t>スイショウ</t>
    </rPh>
    <rPh sb="3" eb="5">
      <t>カンキョウ</t>
    </rPh>
    <phoneticPr fontId="4"/>
  </si>
  <si>
    <t>Windows</t>
    <phoneticPr fontId="4"/>
  </si>
  <si>
    <t>OS：　Windows7 SP1以降、Windows8.1、Windows10</t>
    <rPh sb="16" eb="18">
      <t>イコウ</t>
    </rPh>
    <phoneticPr fontId="4"/>
  </si>
  <si>
    <t>ブラウザ：　MicrosoftEdge、InternetExplorer11以降、FireFox最新版、Chrome最新版</t>
    <rPh sb="38" eb="40">
      <t>イコウ</t>
    </rPh>
    <rPh sb="48" eb="50">
      <t>サイシン</t>
    </rPh>
    <rPh sb="50" eb="51">
      <t>バン</t>
    </rPh>
    <rPh sb="58" eb="60">
      <t>サイシン</t>
    </rPh>
    <rPh sb="60" eb="61">
      <t>バン</t>
    </rPh>
    <phoneticPr fontId="4"/>
  </si>
  <si>
    <t>Mac</t>
    <phoneticPr fontId="4"/>
  </si>
  <si>
    <t>OS：　Mac OS X 10.12、10.13、10.14</t>
    <phoneticPr fontId="4"/>
  </si>
  <si>
    <t>ブラウザ：　Safari最新版、FireFox最新版、Chrome最新版</t>
    <rPh sb="12" eb="14">
      <t>サイシン</t>
    </rPh>
    <rPh sb="14" eb="15">
      <t>バン</t>
    </rPh>
    <rPh sb="23" eb="25">
      <t>サイシン</t>
    </rPh>
    <rPh sb="25" eb="26">
      <t>バン</t>
    </rPh>
    <rPh sb="33" eb="35">
      <t>サイシン</t>
    </rPh>
    <rPh sb="35" eb="36">
      <t>バン</t>
    </rPh>
    <phoneticPr fontId="4"/>
  </si>
  <si>
    <t>2</t>
    <phoneticPr fontId="4"/>
  </si>
  <si>
    <t>DB</t>
    <phoneticPr fontId="4"/>
  </si>
  <si>
    <t>貴金属取引システム</t>
    <rPh sb="0" eb="3">
      <t>キキンゾク</t>
    </rPh>
    <rPh sb="3" eb="5">
      <t>トリヒキ</t>
    </rPh>
    <phoneticPr fontId="4"/>
  </si>
  <si>
    <t>想定結果</t>
    <rPh sb="0" eb="2">
      <t>ソウテイ</t>
    </rPh>
    <rPh sb="2" eb="4">
      <t>ケッカ</t>
    </rPh>
    <phoneticPr fontId="4"/>
  </si>
  <si>
    <t>T002</t>
    <phoneticPr fontId="4"/>
  </si>
  <si>
    <t>画面起動時の表示確認</t>
    <rPh sb="0" eb="2">
      <t>ガメン</t>
    </rPh>
    <rPh sb="2" eb="4">
      <t>キドウ</t>
    </rPh>
    <rPh sb="4" eb="5">
      <t>ジ</t>
    </rPh>
    <rPh sb="6" eb="8">
      <t>ヒョウジ</t>
    </rPh>
    <rPh sb="8" eb="10">
      <t>カクニン</t>
    </rPh>
    <phoneticPr fontId="4"/>
  </si>
  <si>
    <t>項目</t>
    <rPh sb="0" eb="2">
      <t>コウモク</t>
    </rPh>
    <phoneticPr fontId="4"/>
  </si>
  <si>
    <t>オペレーション</t>
    <phoneticPr fontId="4"/>
  </si>
  <si>
    <t>画面起動時</t>
    <rPh sb="0" eb="2">
      <t>ガメン</t>
    </rPh>
    <rPh sb="2" eb="4">
      <t>キドウ</t>
    </rPh>
    <rPh sb="4" eb="5">
      <t>ジ</t>
    </rPh>
    <phoneticPr fontId="4"/>
  </si>
  <si>
    <t>条件</t>
    <rPh sb="0" eb="2">
      <t>ジョウケン</t>
    </rPh>
    <phoneticPr fontId="4"/>
  </si>
  <si>
    <t>ケース</t>
    <phoneticPr fontId="4"/>
  </si>
  <si>
    <t>実施</t>
    <phoneticPr fontId="4"/>
  </si>
  <si>
    <t>NO</t>
    <phoneticPr fontId="4"/>
  </si>
  <si>
    <t>-</t>
    <phoneticPr fontId="4"/>
  </si>
  <si>
    <t>タイプ</t>
    <phoneticPr fontId="4"/>
  </si>
  <si>
    <t>オペレーション</t>
    <phoneticPr fontId="4"/>
  </si>
  <si>
    <t>○</t>
    <phoneticPr fontId="4"/>
  </si>
  <si>
    <t>T001</t>
    <phoneticPr fontId="4"/>
  </si>
  <si>
    <t>T002</t>
    <phoneticPr fontId="4"/>
  </si>
  <si>
    <t>各種口座開設状況</t>
    <rPh sb="0" eb="2">
      <t>カクシュ</t>
    </rPh>
    <rPh sb="2" eb="4">
      <t>コウザ</t>
    </rPh>
    <rPh sb="4" eb="6">
      <t>カイセツ</t>
    </rPh>
    <rPh sb="6" eb="8">
      <t>ジョウキョウ</t>
    </rPh>
    <phoneticPr fontId="4"/>
  </si>
  <si>
    <t>各種口座開設状況画面が正常に動作することを確認する。</t>
    <rPh sb="0" eb="2">
      <t>カクシュ</t>
    </rPh>
    <rPh sb="2" eb="4">
      <t>コウザ</t>
    </rPh>
    <rPh sb="4" eb="6">
      <t>カイセツ</t>
    </rPh>
    <rPh sb="6" eb="8">
      <t>ジョウキョウ</t>
    </rPh>
    <rPh sb="8" eb="10">
      <t>ガメン</t>
    </rPh>
    <rPh sb="11" eb="13">
      <t>セイジョウ</t>
    </rPh>
    <rPh sb="14" eb="16">
      <t>ドウサ</t>
    </rPh>
    <rPh sb="21" eb="23">
      <t>カクニン</t>
    </rPh>
    <phoneticPr fontId="4"/>
  </si>
  <si>
    <t>T_CUSTOMER_ACCOUNT_STS</t>
    <phoneticPr fontId="4"/>
  </si>
  <si>
    <t>口座・サービス種別</t>
    <rPh sb="0" eb="2">
      <t>コウザ</t>
    </rPh>
    <rPh sb="7" eb="9">
      <t>シュベツ</t>
    </rPh>
    <phoneticPr fontId="4"/>
  </si>
  <si>
    <t>総合口座</t>
    <rPh sb="0" eb="2">
      <t>ソウゴウ</t>
    </rPh>
    <rPh sb="2" eb="4">
      <t>コウザ</t>
    </rPh>
    <phoneticPr fontId="4"/>
  </si>
  <si>
    <t>対象取引・サービス</t>
    <rPh sb="0" eb="2">
      <t>タイショウ</t>
    </rPh>
    <rPh sb="2" eb="4">
      <t>トリヒキ</t>
    </rPh>
    <phoneticPr fontId="4"/>
  </si>
  <si>
    <t>状況</t>
    <rPh sb="0" eb="2">
      <t>ジョウキョウ</t>
    </rPh>
    <phoneticPr fontId="4"/>
  </si>
  <si>
    <t>申込</t>
    <rPh sb="0" eb="2">
      <t>モウシコミ</t>
    </rPh>
    <phoneticPr fontId="4"/>
  </si>
  <si>
    <t>yyyy/mm/dd　開設済</t>
    <rPh sb="11" eb="13">
      <t>カイセツ</t>
    </rPh>
    <rPh sb="13" eb="14">
      <t>ズミ</t>
    </rPh>
    <phoneticPr fontId="4"/>
  </si>
  <si>
    <t>ブランク</t>
    <phoneticPr fontId="4"/>
  </si>
  <si>
    <t>総合口座　開設済</t>
    <rPh sb="0" eb="2">
      <t>ソウゴウ</t>
    </rPh>
    <rPh sb="2" eb="4">
      <t>コウザ</t>
    </rPh>
    <rPh sb="5" eb="7">
      <t>カイセツ</t>
    </rPh>
    <rPh sb="7" eb="8">
      <t>ズミ</t>
    </rPh>
    <phoneticPr fontId="4"/>
  </si>
  <si>
    <t>店頭FX口座　未開設</t>
    <rPh sb="0" eb="2">
      <t>テントウ</t>
    </rPh>
    <rPh sb="4" eb="6">
      <t>コウザ</t>
    </rPh>
    <rPh sb="7" eb="10">
      <t>ミカイセツ</t>
    </rPh>
    <phoneticPr fontId="4"/>
  </si>
  <si>
    <t>店頭FX口座　開設済</t>
    <rPh sb="0" eb="2">
      <t>テントウ</t>
    </rPh>
    <rPh sb="4" eb="6">
      <t>コウザ</t>
    </rPh>
    <rPh sb="7" eb="9">
      <t>カイセツ</t>
    </rPh>
    <rPh sb="9" eb="10">
      <t>ズミ</t>
    </rPh>
    <phoneticPr fontId="4"/>
  </si>
  <si>
    <t>純金積立</t>
    <rPh sb="0" eb="2">
      <t>ジュンキン</t>
    </rPh>
    <rPh sb="2" eb="4">
      <t>ツミタテ</t>
    </rPh>
    <phoneticPr fontId="4"/>
  </si>
  <si>
    <t>店頭FX口座</t>
    <rPh sb="0" eb="2">
      <t>テントウ</t>
    </rPh>
    <rPh sb="4" eb="6">
      <t>コウザ</t>
    </rPh>
    <phoneticPr fontId="4"/>
  </si>
  <si>
    <t>店頭FX</t>
    <rPh sb="0" eb="2">
      <t>テントウ</t>
    </rPh>
    <phoneticPr fontId="4"/>
  </si>
  <si>
    <t>未開設</t>
    <rPh sb="0" eb="3">
      <t>ミカイセツ</t>
    </rPh>
    <phoneticPr fontId="4"/>
  </si>
  <si>
    <t>申込ボタン</t>
    <rPh sb="0" eb="2">
      <t>モウシコミ</t>
    </rPh>
    <phoneticPr fontId="4"/>
  </si>
  <si>
    <t>×</t>
  </si>
  <si>
    <t>申込ボタンの動作確認</t>
    <rPh sb="0" eb="2">
      <t>モウシコミ</t>
    </rPh>
    <rPh sb="6" eb="8">
      <t>ドウサ</t>
    </rPh>
    <rPh sb="8" eb="10">
      <t>カクニン</t>
    </rPh>
    <phoneticPr fontId="4"/>
  </si>
  <si>
    <t>店頭FX口座の「申込」ボタン押下</t>
    <rPh sb="0" eb="2">
      <t>テントウ</t>
    </rPh>
    <rPh sb="4" eb="6">
      <t>コウザ</t>
    </rPh>
    <rPh sb="8" eb="10">
      <t>モウシコミ</t>
    </rPh>
    <rPh sb="14" eb="16">
      <t>オウカ</t>
    </rPh>
    <phoneticPr fontId="4"/>
  </si>
  <si>
    <t>店頭FX口座開設申込画面を別ウィンドウで起動する</t>
    <rPh sb="0" eb="2">
      <t>テントウ</t>
    </rPh>
    <rPh sb="4" eb="6">
      <t>コウザ</t>
    </rPh>
    <rPh sb="6" eb="8">
      <t>カイセツ</t>
    </rPh>
    <rPh sb="8" eb="10">
      <t>モウシコミ</t>
    </rPh>
    <rPh sb="10" eb="12">
      <t>ガメン</t>
    </rPh>
    <rPh sb="13" eb="14">
      <t>ベツ</t>
    </rPh>
    <rPh sb="20" eb="22">
      <t>キドウ</t>
    </rPh>
    <phoneticPr fontId="4"/>
  </si>
  <si>
    <t>申込ボタンの動作確認</t>
    <rPh sb="0" eb="2">
      <t>モウシコミ</t>
    </rPh>
    <rPh sb="6" eb="8">
      <t>ドウサ</t>
    </rPh>
    <rPh sb="8" eb="10">
      <t>カクニン</t>
    </rPh>
    <phoneticPr fontId="4"/>
  </si>
  <si>
    <t>各種口座開設状況による表示の確認</t>
    <rPh sb="0" eb="2">
      <t>カクシュ</t>
    </rPh>
    <rPh sb="2" eb="4">
      <t>コウザ</t>
    </rPh>
    <rPh sb="4" eb="6">
      <t>カイセツ</t>
    </rPh>
    <rPh sb="6" eb="8">
      <t>ジョウキョウ</t>
    </rPh>
    <rPh sb="11" eb="13">
      <t>ヒョウジ</t>
    </rPh>
    <rPh sb="14" eb="16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</si>
</sst>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0.00_ "/>
    <numFmt numFmtId="178" formatCode="0.00_);[Red]\(0.00\)"/>
    <numFmt numFmtId="179" formatCode="0_);[Red]\(0\)"/>
    <numFmt numFmtId="180" formatCode="&quot;最&quot;&quot;終&quot;&quot;更&quot;&quot;新&quot;&quot;日&quot;\ yyyy&quot;年&quot;mm&quot;月&quot;dd&quot;日&quot;"/>
    <numFmt numFmtId="181" formatCode="yyyy/mm/dd;@"/>
    <numFmt numFmtId="182" formatCode="0.0%"/>
    <numFmt numFmtId="183" formatCode="0#"/>
    <numFmt numFmtId="184" formatCode="_-&quot;｣&quot;* #,##0_-;\-&quot;｣&quot;* #,##0_-;_-&quot;｣&quot;* &quot;-&quot;_-;_-@_-"/>
    <numFmt numFmtId="185" formatCode="&quot;$&quot;#,##0;[Red]\-&quot;$&quot;#,##0"/>
    <numFmt numFmtId="186" formatCode="&quot;$&quot;#,##0.00;[Red]\-&quot;$&quot;#,##0.00"/>
    <numFmt numFmtId="187" formatCode="0.00000"/>
    <numFmt numFmtId="188" formatCode="_(* #,##0_);_(* \(#,##0\);_(* &quot;-&quot;_);_(@_)"/>
    <numFmt numFmtId="189" formatCode="#,##0.0&quot;人月&quot;"/>
    <numFmt numFmtId="190" formatCode="_(&quot;$&quot;* #,##0_);_(&quot;$&quot;* \(#,##0\);_(&quot;$&quot;* &quot;-&quot;_);_(@_)"/>
    <numFmt numFmtId="191" formatCode="&quot;$&quot;#,##0.00;[Red]&quot;$&quot;\-#,##0.00"/>
    <numFmt numFmtId="192" formatCode="#,##0.0_ "/>
    <numFmt numFmtId="193" formatCode="_-* #,##0\ _E_s_c_._-;\-* #,##0\ _E_s_c_._-;_-* &quot;-&quot;\ _E_s_c_._-;_-@_-"/>
    <numFmt numFmtId="194" formatCode="#,##0;&quot;¥&quot;&quot;¥&quot;\-#,##0;&quot;-&quot;"/>
    <numFmt numFmtId="195" formatCode="0.0%;[Red]\(0.0%\)"/>
    <numFmt numFmtId="196" formatCode="0%;[Red]\(0%\)"/>
    <numFmt numFmtId="197" formatCode="0.0%;\(0.0%\)"/>
    <numFmt numFmtId="198" formatCode="&quot;   &quot;@"/>
    <numFmt numFmtId="199" formatCode="&quot;$&quot;#,##0;\-&quot;$&quot;#,##0"/>
    <numFmt numFmtId="200" formatCode="_(* #,##0_);_(* \(#,##0\);_(* &quot;-&quot;_)"/>
    <numFmt numFmtId="201" formatCode="General_)"/>
    <numFmt numFmtId="202" formatCode="#,##0.0_);\(#,##0.0\)"/>
    <numFmt numFmtId="203" formatCode="_-* #,##0.00_-;\-* #,##0.00_-;_-* &quot;-&quot;??_-;_-@_-"/>
    <numFmt numFmtId="204" formatCode="&quot;$&quot;#,##0_);[Red]\(&quot;$&quot;#,##0\)"/>
    <numFmt numFmtId="205" formatCode="&quot;$&quot;#,##0_);\(&quot;$&quot;#,##0\)"/>
    <numFmt numFmtId="206" formatCode="&quot;$&quot;#,##0.00_);\(&quot;$&quot;#,##0.00\)"/>
    <numFmt numFmtId="207" formatCode="_-&quot;$&quot;* #,##0.00_-;\-&quot;$&quot;* #,##0.00_-;_-&quot;$&quot;* &quot;-&quot;??_-;_-@_-"/>
    <numFmt numFmtId="208" formatCode="_(&quot;$&quot;* #,##0.0_);_(&quot;$&quot;* \(#,##0.0\);_(&quot;$&quot;* &quot;-&quot;??_);_(@_)"/>
    <numFmt numFmtId="209" formatCode="0.00_)"/>
    <numFmt numFmtId="210" formatCode="_(* #,##0.0_);_(* \(#,##0.0\);_(* &quot;-&quot;??_);_(@_)"/>
    <numFmt numFmtId="211" formatCode="&quot;$&quot;0,000"/>
    <numFmt numFmtId="212" formatCode="_-* #,##0.00\ &quot;F&quot;_-;\-* #,##0.00\ &quot;F&quot;_-;_-* &quot;-&quot;??\ &quot;F&quot;_-;_-@_-"/>
    <numFmt numFmtId="213" formatCode="_(* #,##0.0000_);_(* \(#,##0.0000\);_(* &quot;-&quot;??_);_(@_)"/>
    <numFmt numFmtId="214" formatCode="_(* #,##0,_);_(* \(#,##0,\);_(* &quot;-&quot;_)"/>
    <numFmt numFmtId="215" formatCode=";;;"/>
    <numFmt numFmtId="216" formatCode="#,###"/>
    <numFmt numFmtId="217" formatCode="#,##0;[Red]\-#,##0;#"/>
    <numFmt numFmtId="218" formatCode="&quot;¥&quot;#,##0.00;\-&quot;¥&quot;#,##0.00"/>
    <numFmt numFmtId="219" formatCode="_-* #,##0_-;\-* #,##0_-;_-* &quot;-&quot;_-;_-@_-"/>
    <numFmt numFmtId="220" formatCode="#,##0&quot; &quot;;[Red]&quot;▲&quot;#,##0&quot; &quot;"/>
    <numFmt numFmtId="221" formatCode="&quot;¥&quot;#,##0_);[Red]\(&quot;¥&quot;#,##0\)"/>
  </numFmts>
  <fonts count="19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10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0"/>
      <color indexed="9"/>
      <name val="ＭＳ Ｐゴシック"/>
      <family val="3"/>
      <charset val="128"/>
    </font>
    <font>
      <sz val="8"/>
      <name val="Times New Roman"/>
      <family val="1"/>
    </font>
    <font>
      <sz val="10"/>
      <color indexed="20"/>
      <name val="Arial"/>
      <family val="2"/>
    </font>
    <font>
      <sz val="10"/>
      <name val="ＭＳ ゴシック"/>
      <family val="3"/>
      <charset val="128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sz val="8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0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indexed="62"/>
      <name val="ＭＳ Ｐゴシック"/>
      <family val="3"/>
      <charset val="128"/>
    </font>
    <font>
      <sz val="8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0"/>
      <color indexed="17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sz val="26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Times New Roman"/>
      <family val="1"/>
    </font>
    <font>
      <u/>
      <sz val="8.25"/>
      <color indexed="36"/>
      <name val="lr oSVbN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lr oSVbN"/>
      <family val="3"/>
    </font>
    <font>
      <sz val="11"/>
      <name val="lr ¾©"/>
      <family val="2"/>
    </font>
    <font>
      <sz val="13"/>
      <name val="Tms Rmn"/>
      <family val="1"/>
    </font>
    <font>
      <sz val="11"/>
      <name val="標準明朝"/>
      <family val="1"/>
      <charset val="128"/>
    </font>
    <font>
      <sz val="14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明朝"/>
      <family val="1"/>
      <charset val="128"/>
    </font>
    <font>
      <sz val="11"/>
      <color indexed="8"/>
      <name val="맑은 고딕"/>
      <family val="2"/>
    </font>
    <font>
      <sz val="9"/>
      <color indexed="9"/>
      <name val="ＭＳ Ｐゴシック"/>
      <family val="3"/>
      <charset val="128"/>
    </font>
    <font>
      <sz val="11"/>
      <color indexed="9"/>
      <name val="맑은 고딕"/>
      <family val="2"/>
    </font>
    <font>
      <sz val="18"/>
      <name val="明朝"/>
      <family val="1"/>
      <charset val="128"/>
    </font>
    <font>
      <sz val="12"/>
      <name val="Tms Rmn"/>
      <family val="1"/>
    </font>
    <font>
      <sz val="10"/>
      <name val="Helv"/>
      <family val="2"/>
    </font>
    <font>
      <b/>
      <sz val="13"/>
      <name val="Tms Rmn"/>
      <family val="1"/>
    </font>
    <font>
      <b/>
      <sz val="12"/>
      <name val="Helv"/>
      <family val="2"/>
    </font>
    <font>
      <sz val="12"/>
      <name val="Helv"/>
      <family val="2"/>
    </font>
    <font>
      <sz val="12"/>
      <name val="Arial"/>
      <family val="2"/>
    </font>
    <font>
      <sz val="14"/>
      <name val="明朝"/>
      <family val="1"/>
      <charset val="128"/>
    </font>
    <font>
      <sz val="10"/>
      <name val="Times New Roman"/>
      <family val="1"/>
    </font>
    <font>
      <b/>
      <sz val="12"/>
      <color indexed="9"/>
      <name val="Tms Rmn"/>
      <family val="1"/>
    </font>
    <font>
      <b/>
      <sz val="11"/>
      <name val="Arial"/>
      <family val="2"/>
    </font>
    <font>
      <u/>
      <sz val="8"/>
      <color indexed="12"/>
      <name val="Times New Roman"/>
      <family val="1"/>
    </font>
    <font>
      <b/>
      <i/>
      <sz val="16"/>
      <name val="Helv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39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color indexed="60"/>
      <name val="ＭＳ Ｐゴシック"/>
      <family val="3"/>
      <charset val="128"/>
    </font>
    <font>
      <u/>
      <sz val="10"/>
      <color indexed="12"/>
      <name val="ＭＳ ゴシック"/>
      <family val="3"/>
      <charset val="128"/>
    </font>
    <font>
      <u/>
      <sz val="7.7"/>
      <color indexed="12"/>
      <name val="ＭＳ Ｐゴシック"/>
      <family val="3"/>
      <charset val="128"/>
    </font>
    <font>
      <sz val="11"/>
      <name val="MS UI Gothic"/>
      <family val="3"/>
      <charset val="128"/>
    </font>
    <font>
      <sz val="9"/>
      <color indexed="52"/>
      <name val="ＭＳ Ｐゴシック"/>
      <family val="3"/>
      <charset val="128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9"/>
      <color indexed="20"/>
      <name val="ＭＳ Ｐゴシック"/>
      <family val="3"/>
      <charset val="128"/>
    </font>
    <font>
      <sz val="11"/>
      <color indexed="20"/>
      <name val="맑은 고딕"/>
      <family val="2"/>
    </font>
    <font>
      <sz val="12"/>
      <name val="細明朝体"/>
      <family val="3"/>
      <charset val="128"/>
    </font>
    <font>
      <b/>
      <sz val="9"/>
      <color indexed="52"/>
      <name val="ＭＳ Ｐゴシック"/>
      <family val="3"/>
      <charset val="128"/>
    </font>
    <font>
      <b/>
      <sz val="15"/>
      <color indexed="39"/>
      <name val="ＭＳ Ｐゴシック"/>
      <family val="3"/>
      <charset val="128"/>
    </font>
    <font>
      <b/>
      <sz val="13"/>
      <color indexed="39"/>
      <name val="ＭＳ Ｐゴシック"/>
      <family val="3"/>
      <charset val="128"/>
    </font>
    <font>
      <b/>
      <sz val="11"/>
      <color indexed="39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9"/>
      <color indexed="8"/>
      <name val="ＭＳ Ｐゴシック"/>
      <family val="3"/>
      <charset val="128"/>
    </font>
    <font>
      <b/>
      <sz val="9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MS UI Gothic"/>
      <family val="3"/>
      <charset val="128"/>
    </font>
    <font>
      <sz val="10"/>
      <color indexed="12"/>
      <name val="細明朝体"/>
      <family val="3"/>
      <charset val="128"/>
    </font>
    <font>
      <sz val="10"/>
      <color indexed="10"/>
      <name val="細明朝体"/>
      <family val="3"/>
      <charset val="128"/>
    </font>
    <font>
      <i/>
      <sz val="9"/>
      <color indexed="23"/>
      <name val="ＭＳ Ｐゴシック"/>
      <family val="3"/>
      <charset val="128"/>
    </font>
    <font>
      <sz val="11"/>
      <name val="ＭＳ ・団"/>
      <family val="1"/>
      <charset val="128"/>
    </font>
    <font>
      <sz val="12"/>
      <name val="Osaka"/>
      <family val="3"/>
      <charset val="128"/>
    </font>
    <font>
      <sz val="9"/>
      <color indexed="62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8"/>
      <name val="ＭＳ 明朝"/>
      <family val="1"/>
      <charset val="128"/>
    </font>
    <font>
      <sz val="9"/>
      <name val="ＭＳ Ｐ明朝"/>
      <family val="1"/>
      <charset val="128"/>
    </font>
    <font>
      <sz val="6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8"/>
      <name val="ＦＡ 明朝"/>
      <family val="1"/>
      <charset val="128"/>
    </font>
    <font>
      <sz val="9"/>
      <color indexed="17"/>
      <name val="ＭＳ Ｐゴシック"/>
      <family val="3"/>
      <charset val="128"/>
    </font>
    <font>
      <sz val="11"/>
      <color indexed="60"/>
      <name val="맑은 고딕"/>
      <family val="2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b/>
      <sz val="12"/>
      <name val="楲污澂厃嚃"/>
      <family val="3"/>
      <charset val="128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1"/>
      <color indexed="62"/>
      <name val="맑은 고딕"/>
      <family val="2"/>
    </font>
    <font>
      <b/>
      <sz val="18"/>
      <color indexed="56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sz val="11"/>
      <color indexed="17"/>
      <name val="맑은 고딕"/>
      <family val="2"/>
    </font>
    <font>
      <b/>
      <sz val="11"/>
      <color indexed="63"/>
      <name val="맑은 고딕"/>
      <family val="2"/>
    </font>
    <font>
      <sz val="11"/>
      <name val="돋움"/>
      <family val="2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2.65"/>
      <color theme="10"/>
      <name val="ＭＳ Ｐゴシック"/>
      <family val="3"/>
      <charset val="128"/>
    </font>
    <font>
      <u/>
      <sz val="9"/>
      <color theme="10"/>
      <name val="ＭＳ Ｐ明朝"/>
      <family val="1"/>
      <charset val="128"/>
    </font>
    <font>
      <u/>
      <sz val="9"/>
      <color theme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明朝"/>
      <family val="1"/>
      <charset val="128"/>
    </font>
    <font>
      <sz val="9"/>
      <color theme="1"/>
      <name val="MS UI Gothic"/>
      <family val="3"/>
      <charset val="128"/>
    </font>
    <font>
      <sz val="10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9"/>
      </patternFill>
    </fill>
    <fill>
      <patternFill patternType="solid">
        <fgColor indexed="54"/>
      </patternFill>
    </fill>
    <fill>
      <patternFill patternType="gray0625">
        <fgColor indexed="23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3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39"/>
      </top>
      <bottom style="double">
        <color indexed="3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558">
    <xf numFmtId="0" fontId="0" fillId="0" borderId="0">
      <alignment vertical="center"/>
    </xf>
    <xf numFmtId="9" fontId="31" fillId="0" borderId="0" applyFont="0" applyFill="0" applyBorder="0" applyAlignment="0" applyProtection="0"/>
    <xf numFmtId="0" fontId="32" fillId="0" borderId="0"/>
    <xf numFmtId="49" fontId="79" fillId="0" borderId="0"/>
    <xf numFmtId="49" fontId="79" fillId="0" borderId="0"/>
    <xf numFmtId="49" fontId="79" fillId="0" borderId="0"/>
    <xf numFmtId="49" fontId="79" fillId="0" borderId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" fillId="0" borderId="0"/>
    <xf numFmtId="182" fontId="99" fillId="0" borderId="0" applyFont="0" applyFill="0" applyBorder="0" applyAlignment="0" applyProtection="0"/>
    <xf numFmtId="10" fontId="99" fillId="0" borderId="0" applyFont="0" applyFill="0" applyBorder="0" applyAlignment="0" applyProtection="0"/>
    <xf numFmtId="0" fontId="100" fillId="0" borderId="0" applyFont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92" fontId="102" fillId="0" borderId="1" applyFill="0" applyBorder="0" applyProtection="0">
      <alignment vertical="center"/>
    </xf>
    <xf numFmtId="192" fontId="102" fillId="0" borderId="1" applyFill="0" applyBorder="0" applyProtection="0">
      <alignment vertical="center"/>
    </xf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103" fillId="0" borderId="2" applyNumberFormat="0" applyFill="0" applyBorder="0" applyAlignment="0" applyProtection="0"/>
    <xf numFmtId="0" fontId="33" fillId="2" borderId="0" applyNumberFormat="0" applyBorder="0" applyAlignment="0" applyProtection="0"/>
    <xf numFmtId="0" fontId="7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/>
    <xf numFmtId="0" fontId="7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/>
    <xf numFmtId="0" fontId="7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/>
    <xf numFmtId="0" fontId="7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/>
    <xf numFmtId="0" fontId="7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1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1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1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1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4" fillId="2" borderId="0" applyNumberFormat="0" applyBorder="0" applyAlignment="0" applyProtection="0">
      <alignment vertical="center"/>
    </xf>
    <xf numFmtId="0" fontId="104" fillId="3" borderId="0" applyNumberFormat="0" applyBorder="0" applyAlignment="0" applyProtection="0">
      <alignment vertical="center"/>
    </xf>
    <xf numFmtId="0" fontId="104" fillId="4" borderId="0" applyNumberFormat="0" applyBorder="0" applyAlignment="0" applyProtection="0">
      <alignment vertical="center"/>
    </xf>
    <xf numFmtId="0" fontId="104" fillId="5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7" borderId="0" applyNumberFormat="0" applyBorder="0" applyAlignment="0" applyProtection="0">
      <alignment vertical="center"/>
    </xf>
    <xf numFmtId="0" fontId="33" fillId="11" borderId="0" applyNumberFormat="0" applyBorder="0" applyAlignment="0" applyProtection="0"/>
    <xf numFmtId="0" fontId="7" fillId="11" borderId="0" applyNumberFormat="0" applyBorder="0" applyAlignment="0" applyProtection="0">
      <alignment vertical="center"/>
    </xf>
    <xf numFmtId="0" fontId="33" fillId="9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33" fillId="12" borderId="0" applyNumberFormat="0" applyBorder="0" applyAlignment="0" applyProtection="0"/>
    <xf numFmtId="0" fontId="7" fillId="12" borderId="0" applyNumberFormat="0" applyBorder="0" applyAlignment="0" applyProtection="0">
      <alignment vertical="center"/>
    </xf>
    <xf numFmtId="0" fontId="33" fillId="5" borderId="0" applyNumberFormat="0" applyBorder="0" applyAlignment="0" applyProtection="0"/>
    <xf numFmtId="0" fontId="7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/>
    <xf numFmtId="0" fontId="7" fillId="11" borderId="0" applyNumberFormat="0" applyBorder="0" applyAlignment="0" applyProtection="0">
      <alignment vertical="center"/>
    </xf>
    <xf numFmtId="0" fontId="33" fillId="13" borderId="0" applyNumberFormat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1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1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1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1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9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104" fillId="5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/>
    <xf numFmtId="0" fontId="8" fillId="16" borderId="0" applyNumberFormat="0" applyBorder="0" applyAlignment="0" applyProtection="0">
      <alignment vertical="center"/>
    </xf>
    <xf numFmtId="0" fontId="35" fillId="9" borderId="0" applyNumberFormat="0" applyBorder="0" applyAlignment="0" applyProtection="0"/>
    <xf numFmtId="0" fontId="8" fillId="9" borderId="0" applyNumberFormat="0" applyBorder="0" applyAlignment="0" applyProtection="0">
      <alignment vertical="center"/>
    </xf>
    <xf numFmtId="0" fontId="35" fillId="12" borderId="0" applyNumberFormat="0" applyBorder="0" applyAlignment="0" applyProtection="0"/>
    <xf numFmtId="0" fontId="8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/>
    <xf numFmtId="0" fontId="8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/>
    <xf numFmtId="0" fontId="8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/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5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107" fillId="0" borderId="0" applyProtection="0">
      <alignment horizontal="right" vertical="center"/>
    </xf>
    <xf numFmtId="0" fontId="107" fillId="0" borderId="0" applyProtection="0">
      <alignment horizontal="right" vertical="center"/>
    </xf>
    <xf numFmtId="0" fontId="107" fillId="0" borderId="0" applyProtection="0">
      <alignment horizontal="right" vertical="center"/>
    </xf>
    <xf numFmtId="0" fontId="107" fillId="0" borderId="0" applyProtection="0">
      <alignment horizontal="right" vertical="center"/>
    </xf>
    <xf numFmtId="0" fontId="107" fillId="0" borderId="0" applyProtection="0">
      <alignment horizontal="right" vertical="center"/>
    </xf>
    <xf numFmtId="0" fontId="107" fillId="0" borderId="0" applyProtection="0">
      <alignment horizontal="right" vertical="center"/>
    </xf>
    <xf numFmtId="0" fontId="107" fillId="0" borderId="0" applyProtection="0">
      <alignment horizontal="right" vertical="center"/>
    </xf>
    <xf numFmtId="0" fontId="107" fillId="0" borderId="0" applyProtection="0">
      <alignment horizontal="right" vertical="center"/>
    </xf>
    <xf numFmtId="0" fontId="35" fillId="20" borderId="0" applyNumberFormat="0" applyBorder="0" applyAlignment="0" applyProtection="0"/>
    <xf numFmtId="0" fontId="8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/>
    <xf numFmtId="0" fontId="8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/>
    <xf numFmtId="0" fontId="8" fillId="22" borderId="0" applyNumberFormat="0" applyBorder="0" applyAlignment="0" applyProtection="0">
      <alignment vertical="center"/>
    </xf>
    <xf numFmtId="0" fontId="35" fillId="17" borderId="0" applyNumberFormat="0" applyBorder="0" applyAlignment="0" applyProtection="0"/>
    <xf numFmtId="0" fontId="8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/>
    <xf numFmtId="0" fontId="8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/>
    <xf numFmtId="0" fontId="8" fillId="23" borderId="0" applyNumberFormat="0" applyBorder="0" applyAlignment="0" applyProtection="0">
      <alignment vertical="center"/>
    </xf>
    <xf numFmtId="0" fontId="37" fillId="0" borderId="0">
      <alignment horizontal="center" wrapText="1"/>
      <protection locked="0"/>
    </xf>
    <xf numFmtId="0" fontId="38" fillId="3" borderId="0" applyNumberFormat="0" applyBorder="0" applyAlignment="0" applyProtection="0"/>
    <xf numFmtId="0" fontId="13" fillId="3" borderId="0" applyNumberFormat="0" applyBorder="0" applyAlignment="0" applyProtection="0">
      <alignment vertical="center"/>
    </xf>
    <xf numFmtId="193" fontId="1" fillId="0" borderId="0" applyFont="0" applyFill="0" applyBorder="0" applyAlignment="0" applyProtection="0">
      <alignment horizontal="right"/>
    </xf>
    <xf numFmtId="193" fontId="1" fillId="0" borderId="0" applyFont="0" applyFill="0" applyBorder="0" applyAlignment="0" applyProtection="0">
      <alignment horizontal="right"/>
    </xf>
    <xf numFmtId="0" fontId="108" fillId="0" borderId="0" applyNumberFormat="0" applyFill="0" applyBorder="0" applyAlignment="0" applyProtection="0"/>
    <xf numFmtId="179" fontId="39" fillId="0" borderId="0" applyFill="0" applyBorder="0" applyAlignment="0"/>
    <xf numFmtId="194" fontId="33" fillId="0" borderId="0" applyFill="0" applyBorder="0" applyAlignment="0"/>
    <xf numFmtId="179" fontId="39" fillId="0" borderId="0" applyFill="0" applyBorder="0" applyAlignment="0"/>
    <xf numFmtId="195" fontId="109" fillId="0" borderId="0" applyFill="0" applyBorder="0" applyAlignment="0"/>
    <xf numFmtId="196" fontId="109" fillId="0" borderId="0" applyFill="0" applyBorder="0" applyAlignment="0"/>
    <xf numFmtId="197" fontId="109" fillId="0" borderId="0" applyFill="0" applyBorder="0" applyAlignment="0"/>
    <xf numFmtId="198" fontId="109" fillId="0" borderId="0" applyFill="0" applyBorder="0" applyAlignment="0"/>
    <xf numFmtId="199" fontId="109" fillId="0" borderId="0" applyFill="0" applyBorder="0" applyAlignment="0"/>
    <xf numFmtId="200" fontId="109" fillId="0" borderId="0" applyFill="0" applyBorder="0" applyAlignment="0"/>
    <xf numFmtId="195" fontId="109" fillId="0" borderId="0" applyFill="0" applyBorder="0" applyAlignment="0"/>
    <xf numFmtId="0" fontId="40" fillId="14" borderId="3" applyNumberFormat="0" applyAlignment="0" applyProtection="0"/>
    <xf numFmtId="0" fontId="14" fillId="14" borderId="3" applyNumberFormat="0" applyAlignment="0" applyProtection="0">
      <alignment vertical="center"/>
    </xf>
    <xf numFmtId="0" fontId="41" fillId="24" borderId="4" applyNumberFormat="0" applyAlignment="0" applyProtection="0"/>
    <xf numFmtId="0" fontId="10" fillId="24" borderId="4" applyNumberFormat="0" applyAlignment="0" applyProtection="0">
      <alignment vertical="center"/>
    </xf>
    <xf numFmtId="0" fontId="110" fillId="0" borderId="5" applyNumberFormat="0" applyFill="0" applyProtection="0">
      <alignment horizontal="center"/>
    </xf>
    <xf numFmtId="201" fontId="111" fillId="0" borderId="0"/>
    <xf numFmtId="201" fontId="112" fillId="0" borderId="0"/>
    <xf numFmtId="201" fontId="112" fillId="0" borderId="0"/>
    <xf numFmtId="201" fontId="112" fillId="0" borderId="0"/>
    <xf numFmtId="201" fontId="112" fillId="0" borderId="0"/>
    <xf numFmtId="201" fontId="112" fillId="0" borderId="0"/>
    <xf numFmtId="201" fontId="112" fillId="0" borderId="0"/>
    <xf numFmtId="201" fontId="112" fillId="0" borderId="0"/>
    <xf numFmtId="38" fontId="53" fillId="0" borderId="0" applyFont="0" applyFill="0" applyBorder="0" applyAlignment="0" applyProtection="0"/>
    <xf numFmtId="41" fontId="113" fillId="0" borderId="0" applyFont="0" applyFill="0" applyBorder="0" applyAlignment="0" applyProtection="0"/>
    <xf numFmtId="38" fontId="53" fillId="0" borderId="0" applyFont="0" applyFill="0" applyBorder="0" applyAlignment="0" applyProtection="0"/>
    <xf numFmtId="188" fontId="113" fillId="0" borderId="0" applyFont="0" applyFill="0" applyBorder="0" applyAlignment="0" applyProtection="0"/>
    <xf numFmtId="41" fontId="42" fillId="0" borderId="0" applyFont="0" applyFill="0" applyBorder="0" applyAlignment="0" applyProtection="0"/>
    <xf numFmtId="199" fontId="109" fillId="0" borderId="0" applyFont="0" applyFill="0" applyBorder="0" applyAlignment="0" applyProtection="0"/>
    <xf numFmtId="37" fontId="99" fillId="0" borderId="0" applyFont="0" applyFill="0" applyBorder="0" applyAlignment="0" applyProtection="0"/>
    <xf numFmtId="202" fontId="99" fillId="0" borderId="0" applyFont="0" applyFill="0" applyBorder="0" applyAlignment="0" applyProtection="0"/>
    <xf numFmtId="39" fontId="99" fillId="0" borderId="0" applyFont="0" applyFill="0" applyBorder="0" applyAlignment="0" applyProtection="0"/>
    <xf numFmtId="203" fontId="42" fillId="0" borderId="0" applyFont="0" applyFill="0" applyBorder="0" applyAlignment="0" applyProtection="0"/>
    <xf numFmtId="204" fontId="53" fillId="0" borderId="0" applyFont="0" applyFill="0" applyBorder="0" applyAlignment="0" applyProtection="0"/>
    <xf numFmtId="204" fontId="53" fillId="0" borderId="0" applyFont="0" applyFill="0" applyBorder="0" applyAlignment="0" applyProtection="0"/>
    <xf numFmtId="190" fontId="113" fillId="0" borderId="0" applyFont="0" applyFill="0" applyBorder="0" applyAlignment="0" applyProtection="0"/>
    <xf numFmtId="184" fontId="42" fillId="0" borderId="0" applyFont="0" applyFill="0" applyBorder="0" applyAlignment="0" applyProtection="0"/>
    <xf numFmtId="195" fontId="109" fillId="0" borderId="0" applyFont="0" applyFill="0" applyBorder="0" applyAlignment="0" applyProtection="0"/>
    <xf numFmtId="205" fontId="99" fillId="0" borderId="0" applyFont="0" applyFill="0" applyBorder="0" applyAlignment="0" applyProtection="0"/>
    <xf numFmtId="206" fontId="99" fillId="0" borderId="0" applyFont="0" applyFill="0" applyBorder="0" applyAlignment="0" applyProtection="0"/>
    <xf numFmtId="207" fontId="42" fillId="0" borderId="0" applyFont="0" applyFill="0" applyBorder="0" applyAlignment="0" applyProtection="0"/>
    <xf numFmtId="14" fontId="33" fillId="0" borderId="0" applyFill="0" applyBorder="0" applyAlignment="0"/>
    <xf numFmtId="199" fontId="109" fillId="0" borderId="0" applyFill="0" applyBorder="0" applyAlignment="0"/>
    <xf numFmtId="195" fontId="109" fillId="0" borderId="0" applyFill="0" applyBorder="0" applyAlignment="0"/>
    <xf numFmtId="199" fontId="109" fillId="0" borderId="0" applyFill="0" applyBorder="0" applyAlignment="0"/>
    <xf numFmtId="200" fontId="109" fillId="0" borderId="0" applyFill="0" applyBorder="0" applyAlignment="0"/>
    <xf numFmtId="195" fontId="109" fillId="0" borderId="0" applyFill="0" applyBorder="0" applyAlignment="0"/>
    <xf numFmtId="0" fontId="43" fillId="0" borderId="0">
      <alignment horizontal="left"/>
    </xf>
    <xf numFmtId="0" fontId="44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4" fillId="0" borderId="0" applyFont="0" applyBorder="0"/>
    <xf numFmtId="0" fontId="115" fillId="0" borderId="0">
      <alignment vertical="center"/>
    </xf>
    <xf numFmtId="0" fontId="45" fillId="4" borderId="0" applyNumberFormat="0" applyBorder="0" applyAlignment="0" applyProtection="0"/>
    <xf numFmtId="0" fontId="23" fillId="4" borderId="0" applyNumberFormat="0" applyBorder="0" applyAlignment="0" applyProtection="0">
      <alignment vertical="center"/>
    </xf>
    <xf numFmtId="38" fontId="46" fillId="25" borderId="0" applyNumberFormat="0" applyBorder="0" applyAlignment="0" applyProtection="0"/>
    <xf numFmtId="0" fontId="116" fillId="26" borderId="0"/>
    <xf numFmtId="0" fontId="116" fillId="26" borderId="0"/>
    <xf numFmtId="0" fontId="116" fillId="26" borderId="0"/>
    <xf numFmtId="0" fontId="116" fillId="26" borderId="0"/>
    <xf numFmtId="208" fontId="117" fillId="0" borderId="0" applyNumberFormat="0" applyFill="0" applyBorder="0" applyProtection="0">
      <alignment horizontal="right"/>
    </xf>
    <xf numFmtId="0" fontId="47" fillId="0" borderId="6" applyNumberFormat="0" applyAlignment="0" applyProtection="0">
      <alignment horizontal="left" vertical="center"/>
    </xf>
    <xf numFmtId="0" fontId="47" fillId="0" borderId="7">
      <alignment horizontal="left" vertical="center"/>
    </xf>
    <xf numFmtId="0" fontId="48" fillId="0" borderId="8" applyNumberFormat="0" applyFill="0" applyAlignment="0" applyProtection="0"/>
    <xf numFmtId="0" fontId="16" fillId="0" borderId="8" applyNumberFormat="0" applyFill="0" applyAlignment="0" applyProtection="0">
      <alignment vertical="center"/>
    </xf>
    <xf numFmtId="0" fontId="49" fillId="0" borderId="9" applyNumberFormat="0" applyFill="0" applyAlignment="0" applyProtection="0"/>
    <xf numFmtId="0" fontId="17" fillId="0" borderId="9" applyNumberFormat="0" applyFill="0" applyAlignment="0" applyProtection="0">
      <alignment vertical="center"/>
    </xf>
    <xf numFmtId="0" fontId="50" fillId="0" borderId="10" applyNumberFormat="0" applyFill="0" applyAlignment="0" applyProtection="0"/>
    <xf numFmtId="0" fontId="18" fillId="0" borderId="10" applyNumberFormat="0" applyFill="0" applyAlignment="0" applyProtection="0">
      <alignment vertical="center"/>
    </xf>
    <xf numFmtId="0" fontId="50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top"/>
      <protection locked="0"/>
    </xf>
    <xf numFmtId="0" fontId="39" fillId="0" borderId="0" applyBorder="0"/>
    <xf numFmtId="0" fontId="39" fillId="0" borderId="0" applyBorder="0"/>
    <xf numFmtId="0" fontId="51" fillId="7" borderId="3" applyNumberFormat="0" applyAlignment="0" applyProtection="0"/>
    <xf numFmtId="10" fontId="46" fillId="27" borderId="1" applyNumberFormat="0" applyBorder="0" applyAlignment="0" applyProtection="0"/>
    <xf numFmtId="0" fontId="22" fillId="7" borderId="3" applyNumberFormat="0" applyAlignment="0" applyProtection="0">
      <alignment vertical="center"/>
    </xf>
    <xf numFmtId="0" fontId="39" fillId="0" borderId="0"/>
    <xf numFmtId="0" fontId="39" fillId="0" borderId="0"/>
    <xf numFmtId="199" fontId="109" fillId="0" borderId="0" applyFill="0" applyBorder="0" applyAlignment="0"/>
    <xf numFmtId="195" fontId="109" fillId="0" borderId="0" applyFill="0" applyBorder="0" applyAlignment="0"/>
    <xf numFmtId="199" fontId="109" fillId="0" borderId="0" applyFill="0" applyBorder="0" applyAlignment="0"/>
    <xf numFmtId="200" fontId="109" fillId="0" borderId="0" applyFill="0" applyBorder="0" applyAlignment="0"/>
    <xf numFmtId="195" fontId="109" fillId="0" borderId="0" applyFill="0" applyBorder="0" applyAlignment="0"/>
    <xf numFmtId="0" fontId="52" fillId="0" borderId="11" applyNumberFormat="0" applyFill="0" applyAlignment="0" applyProtection="0"/>
    <xf numFmtId="0" fontId="12" fillId="0" borderId="11" applyNumberFormat="0" applyFill="0" applyAlignment="0" applyProtection="0">
      <alignment vertical="center"/>
    </xf>
    <xf numFmtId="38" fontId="53" fillId="0" borderId="0" applyFont="0" applyFill="0" applyBorder="0" applyAlignment="0" applyProtection="0"/>
    <xf numFmtId="40" fontId="5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4" fillId="15" borderId="0" applyNumberFormat="0" applyBorder="0" applyAlignment="0" applyProtection="0"/>
    <xf numFmtId="0" fontId="11" fillId="15" borderId="0" applyNumberFormat="0" applyBorder="0" applyAlignment="0" applyProtection="0">
      <alignment vertical="center"/>
    </xf>
    <xf numFmtId="37" fontId="55" fillId="0" borderId="0"/>
    <xf numFmtId="187" fontId="39" fillId="0" borderId="0"/>
    <xf numFmtId="209" fontId="11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1" fontId="79" fillId="0" borderId="0"/>
    <xf numFmtId="211" fontId="79" fillId="0" borderId="0"/>
    <xf numFmtId="211" fontId="79" fillId="0" borderId="0"/>
    <xf numFmtId="211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210" fontId="79" fillId="0" borderId="0"/>
    <xf numFmtId="187" fontId="39" fillId="0" borderId="0"/>
    <xf numFmtId="212" fontId="1" fillId="0" borderId="0"/>
    <xf numFmtId="0" fontId="7" fillId="0" borderId="0">
      <alignment vertical="center"/>
    </xf>
    <xf numFmtId="0" fontId="42" fillId="0" borderId="0"/>
    <xf numFmtId="0" fontId="42" fillId="10" borderId="12" applyNumberFormat="0" applyFont="0" applyAlignment="0" applyProtection="0"/>
    <xf numFmtId="0" fontId="1" fillId="10" borderId="12" applyNumberFormat="0" applyFont="0" applyAlignment="0" applyProtection="0">
      <alignment vertical="center"/>
    </xf>
    <xf numFmtId="0" fontId="56" fillId="14" borderId="13" applyNumberFormat="0" applyAlignment="0" applyProtection="0"/>
    <xf numFmtId="0" fontId="20" fillId="14" borderId="13" applyNumberFormat="0" applyAlignment="0" applyProtection="0">
      <alignment vertical="center"/>
    </xf>
    <xf numFmtId="14" fontId="37" fillId="0" borderId="0">
      <alignment horizontal="center" wrapText="1"/>
      <protection locked="0"/>
    </xf>
    <xf numFmtId="182" fontId="42" fillId="0" borderId="0" applyFont="0" applyFill="0" applyBorder="0" applyAlignment="0" applyProtection="0"/>
    <xf numFmtId="198" fontId="109" fillId="0" borderId="0" applyFont="0" applyFill="0" applyBorder="0" applyAlignment="0" applyProtection="0"/>
    <xf numFmtId="213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214" fontId="109" fillId="0" borderId="0" applyFont="0" applyFill="0" applyBorder="0" applyAlignment="0" applyProtection="0"/>
    <xf numFmtId="199" fontId="109" fillId="0" borderId="0" applyFill="0" applyBorder="0" applyAlignment="0"/>
    <xf numFmtId="195" fontId="109" fillId="0" borderId="0" applyFill="0" applyBorder="0" applyAlignment="0"/>
    <xf numFmtId="199" fontId="109" fillId="0" borderId="0" applyFill="0" applyBorder="0" applyAlignment="0"/>
    <xf numFmtId="200" fontId="109" fillId="0" borderId="0" applyFill="0" applyBorder="0" applyAlignment="0"/>
    <xf numFmtId="195" fontId="109" fillId="0" borderId="0" applyFill="0" applyBorder="0" applyAlignment="0"/>
    <xf numFmtId="4" fontId="43" fillId="0" borderId="0">
      <alignment horizontal="right"/>
    </xf>
    <xf numFmtId="0" fontId="57" fillId="0" borderId="0" applyNumberFormat="0" applyFont="0" applyFill="0" applyBorder="0" applyAlignment="0" applyProtection="0">
      <alignment horizontal="left"/>
    </xf>
    <xf numFmtId="15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0" fontId="58" fillId="0" borderId="14">
      <alignment horizontal="center"/>
    </xf>
    <xf numFmtId="3" fontId="57" fillId="0" borderId="0" applyFont="0" applyFill="0" applyBorder="0" applyAlignment="0" applyProtection="0"/>
    <xf numFmtId="0" fontId="57" fillId="28" borderId="0" applyNumberFormat="0" applyFont="0" applyBorder="0" applyAlignment="0" applyProtection="0"/>
    <xf numFmtId="4" fontId="59" fillId="0" borderId="0">
      <alignment horizontal="right"/>
    </xf>
    <xf numFmtId="4" fontId="63" fillId="15" borderId="15" applyNumberFormat="0" applyProtection="0">
      <alignment vertical="center"/>
    </xf>
    <xf numFmtId="4" fontId="120" fillId="29" borderId="15" applyNumberFormat="0" applyProtection="0">
      <alignment vertical="center"/>
    </xf>
    <xf numFmtId="4" fontId="63" fillId="29" borderId="15" applyNumberFormat="0" applyProtection="0">
      <alignment horizontal="left" vertical="center" indent="1"/>
    </xf>
    <xf numFmtId="0" fontId="63" fillId="29" borderId="15" applyNumberFormat="0" applyProtection="0">
      <alignment horizontal="left" vertical="top" indent="1"/>
    </xf>
    <xf numFmtId="4" fontId="63" fillId="30" borderId="0" applyNumberFormat="0" applyProtection="0">
      <alignment horizontal="left" vertical="center" indent="1"/>
    </xf>
    <xf numFmtId="4" fontId="33" fillId="3" borderId="15" applyNumberFormat="0" applyProtection="0">
      <alignment horizontal="right" vertical="center"/>
    </xf>
    <xf numFmtId="4" fontId="33" fillId="9" borderId="15" applyNumberFormat="0" applyProtection="0">
      <alignment horizontal="right" vertical="center"/>
    </xf>
    <xf numFmtId="4" fontId="33" fillId="21" borderId="15" applyNumberFormat="0" applyProtection="0">
      <alignment horizontal="right" vertical="center"/>
    </xf>
    <xf numFmtId="4" fontId="33" fillId="13" borderId="15" applyNumberFormat="0" applyProtection="0">
      <alignment horizontal="right" vertical="center"/>
    </xf>
    <xf numFmtId="4" fontId="33" fillId="19" borderId="15" applyNumberFormat="0" applyProtection="0">
      <alignment horizontal="right" vertical="center"/>
    </xf>
    <xf numFmtId="4" fontId="33" fillId="23" borderId="15" applyNumberFormat="0" applyProtection="0">
      <alignment horizontal="right" vertical="center"/>
    </xf>
    <xf numFmtId="4" fontId="33" fillId="22" borderId="15" applyNumberFormat="0" applyProtection="0">
      <alignment horizontal="right" vertical="center"/>
    </xf>
    <xf numFmtId="4" fontId="33" fillId="31" borderId="15" applyNumberFormat="0" applyProtection="0">
      <alignment horizontal="right" vertical="center"/>
    </xf>
    <xf numFmtId="4" fontId="33" fillId="12" borderId="15" applyNumberFormat="0" applyProtection="0">
      <alignment horizontal="right" vertical="center"/>
    </xf>
    <xf numFmtId="4" fontId="63" fillId="32" borderId="16" applyNumberFormat="0" applyProtection="0">
      <alignment horizontal="left" vertical="center" indent="1"/>
    </xf>
    <xf numFmtId="4" fontId="33" fillId="33" borderId="0" applyNumberFormat="0" applyProtection="0">
      <alignment horizontal="left" vertical="center" indent="1"/>
    </xf>
    <xf numFmtId="4" fontId="121" fillId="34" borderId="0" applyNumberFormat="0" applyProtection="0">
      <alignment horizontal="left" vertical="center" indent="1"/>
    </xf>
    <xf numFmtId="4" fontId="33" fillId="35" borderId="15" applyNumberFormat="0" applyProtection="0">
      <alignment horizontal="right" vertical="center"/>
    </xf>
    <xf numFmtId="4" fontId="33" fillId="33" borderId="0" applyNumberFormat="0" applyProtection="0">
      <alignment horizontal="left" vertical="center" indent="1"/>
    </xf>
    <xf numFmtId="4" fontId="33" fillId="30" borderId="0" applyNumberFormat="0" applyProtection="0">
      <alignment horizontal="left" vertical="center" indent="1"/>
    </xf>
    <xf numFmtId="0" fontId="42" fillId="34" borderId="15" applyNumberFormat="0" applyProtection="0">
      <alignment horizontal="left" vertical="center" indent="1"/>
    </xf>
    <xf numFmtId="0" fontId="42" fillId="34" borderId="15" applyNumberFormat="0" applyProtection="0">
      <alignment horizontal="left" vertical="top" indent="1"/>
    </xf>
    <xf numFmtId="0" fontId="42" fillId="30" borderId="15" applyNumberFormat="0" applyProtection="0">
      <alignment horizontal="left" vertical="center" indent="1"/>
    </xf>
    <xf numFmtId="0" fontId="42" fillId="30" borderId="15" applyNumberFormat="0" applyProtection="0">
      <alignment horizontal="left" vertical="top" indent="1"/>
    </xf>
    <xf numFmtId="0" fontId="42" fillId="36" borderId="15" applyNumberFormat="0" applyProtection="0">
      <alignment horizontal="left" vertical="center" indent="1"/>
    </xf>
    <xf numFmtId="0" fontId="42" fillId="36" borderId="15" applyNumberFormat="0" applyProtection="0">
      <alignment horizontal="left" vertical="top" indent="1"/>
    </xf>
    <xf numFmtId="0" fontId="42" fillId="37" borderId="15" applyNumberFormat="0" applyProtection="0">
      <alignment horizontal="left" vertical="center" indent="1"/>
    </xf>
    <xf numFmtId="0" fontId="42" fillId="37" borderId="15" applyNumberFormat="0" applyProtection="0">
      <alignment horizontal="left" vertical="top" indent="1"/>
    </xf>
    <xf numFmtId="4" fontId="33" fillId="27" borderId="15" applyNumberFormat="0" applyProtection="0">
      <alignment vertical="center"/>
    </xf>
    <xf numFmtId="4" fontId="122" fillId="27" borderId="15" applyNumberFormat="0" applyProtection="0">
      <alignment vertical="center"/>
    </xf>
    <xf numFmtId="4" fontId="33" fillId="27" borderId="15" applyNumberFormat="0" applyProtection="0">
      <alignment horizontal="left" vertical="center" indent="1"/>
    </xf>
    <xf numFmtId="0" fontId="33" fillId="27" borderId="15" applyNumberFormat="0" applyProtection="0">
      <alignment horizontal="left" vertical="top" indent="1"/>
    </xf>
    <xf numFmtId="4" fontId="33" fillId="33" borderId="15" applyNumberFormat="0" applyProtection="0">
      <alignment horizontal="right" vertical="center"/>
    </xf>
    <xf numFmtId="4" fontId="122" fillId="33" borderId="15" applyNumberFormat="0" applyProtection="0">
      <alignment horizontal="right" vertical="center"/>
    </xf>
    <xf numFmtId="4" fontId="33" fillId="35" borderId="15" applyNumberFormat="0" applyProtection="0">
      <alignment horizontal="left" vertical="center" indent="1"/>
    </xf>
    <xf numFmtId="0" fontId="33" fillId="30" borderId="15" applyNumberFormat="0" applyProtection="0">
      <alignment horizontal="left" vertical="top" indent="1"/>
    </xf>
    <xf numFmtId="4" fontId="123" fillId="38" borderId="0" applyNumberFormat="0" applyProtection="0">
      <alignment horizontal="left" vertical="center" indent="1"/>
    </xf>
    <xf numFmtId="4" fontId="64" fillId="33" borderId="15" applyNumberFormat="0" applyProtection="0">
      <alignment horizontal="right" vertical="center"/>
    </xf>
    <xf numFmtId="0" fontId="60" fillId="0" borderId="0">
      <alignment horizontal="left"/>
    </xf>
    <xf numFmtId="0" fontId="61" fillId="0" borderId="0"/>
    <xf numFmtId="49" fontId="33" fillId="0" borderId="0" applyFill="0" applyBorder="0" applyAlignment="0"/>
    <xf numFmtId="214" fontId="109" fillId="0" borderId="0" applyFill="0" applyBorder="0" applyAlignment="0"/>
    <xf numFmtId="215" fontId="109" fillId="0" borderId="0" applyFill="0" applyBorder="0" applyAlignment="0"/>
    <xf numFmtId="0" fontId="62" fillId="0" borderId="0">
      <alignment horizontal="center"/>
    </xf>
    <xf numFmtId="0" fontId="62" fillId="0" borderId="0">
      <alignment horizontal="center"/>
    </xf>
    <xf numFmtId="0" fontId="63" fillId="0" borderId="17" applyNumberFormat="0" applyFill="0" applyAlignment="0" applyProtection="0"/>
    <xf numFmtId="0" fontId="19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5" fillId="3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5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216" fontId="1" fillId="0" borderId="0"/>
    <xf numFmtId="0" fontId="42" fillId="0" borderId="0"/>
    <xf numFmtId="0" fontId="94" fillId="0" borderId="0"/>
    <xf numFmtId="1" fontId="94" fillId="0" borderId="0" applyNumberFormat="0"/>
    <xf numFmtId="217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0" fontId="109" fillId="0" borderId="0"/>
    <xf numFmtId="0" fontId="65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4" borderId="4" applyNumberFormat="0" applyAlignment="0" applyProtection="0">
      <alignment vertical="center"/>
    </xf>
    <xf numFmtId="0" fontId="10" fillId="24" borderId="4" applyNumberFormat="0" applyAlignment="0" applyProtection="0">
      <alignment vertical="center"/>
    </xf>
    <xf numFmtId="0" fontId="10" fillId="24" borderId="4" applyNumberFormat="0" applyAlignment="0" applyProtection="0">
      <alignment vertical="center"/>
    </xf>
    <xf numFmtId="0" fontId="125" fillId="24" borderId="4" applyNumberFormat="0" applyAlignment="0" applyProtection="0">
      <alignment vertical="center"/>
    </xf>
    <xf numFmtId="0" fontId="10" fillId="24" borderId="4" applyNumberFormat="0" applyAlignment="0" applyProtection="0">
      <alignment vertical="center"/>
    </xf>
    <xf numFmtId="0" fontId="66" fillId="24" borderId="4" applyNumberFormat="0" applyAlignment="0" applyProtection="0">
      <alignment vertical="center"/>
    </xf>
    <xf numFmtId="0" fontId="10" fillId="24" borderId="4" applyNumberFormat="0" applyAlignment="0" applyProtection="0">
      <alignment vertical="center"/>
    </xf>
    <xf numFmtId="0" fontId="30" fillId="0" borderId="0">
      <alignment vertical="top" wrapText="1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6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56" fontId="4" fillId="0" borderId="0" applyNumberFormat="0" applyFill="0" applyBorder="0" applyAlignment="0" applyProtection="0">
      <alignment horizontal="center"/>
    </xf>
    <xf numFmtId="38" fontId="57" fillId="0" borderId="0" applyFont="0" applyFill="0" applyBorder="0" applyAlignment="0" applyProtection="0"/>
    <xf numFmtId="40" fontId="57" fillId="0" borderId="0" applyFont="0" applyFill="0" applyBorder="0" applyAlignment="0" applyProtection="0"/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77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77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>
      <alignment vertical="top"/>
      <protection locked="0"/>
    </xf>
    <xf numFmtId="0" fontId="180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7" fillId="10" borderId="12" applyNumberFormat="0" applyFont="0" applyAlignment="0" applyProtection="0">
      <alignment vertical="center"/>
    </xf>
    <xf numFmtId="0" fontId="39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39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39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39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34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39" fillId="10" borderId="12" applyNumberFormat="0" applyFont="0" applyAlignment="0" applyProtection="0">
      <alignment vertical="center"/>
    </xf>
    <xf numFmtId="0" fontId="129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0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6" fillId="0" borderId="0"/>
    <xf numFmtId="0" fontId="106" fillId="20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14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4" fillId="3" borderId="0" applyNumberFormat="0" applyBorder="0" applyAlignment="0" applyProtection="0">
      <alignment vertical="center"/>
    </xf>
    <xf numFmtId="0" fontId="1" fillId="0" borderId="18"/>
    <xf numFmtId="0" fontId="135" fillId="0" borderId="19" applyNumberFormat="0" applyFont="0" applyFill="0" applyBorder="0" applyProtection="0">
      <alignment vertical="top" wrapText="1"/>
    </xf>
    <xf numFmtId="0" fontId="135" fillId="0" borderId="19" applyNumberFormat="0" applyFont="0" applyFill="0" applyBorder="0" applyProtection="0">
      <alignment vertical="center" wrapText="1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36" fillId="8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72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8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8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188" fontId="42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81" fillId="0" borderId="0" applyFont="0" applyFill="0" applyBorder="0" applyAlignment="0" applyProtection="0">
      <alignment vertical="center"/>
    </xf>
    <xf numFmtId="38" fontId="181" fillId="0" borderId="0" applyFont="0" applyFill="0" applyBorder="0" applyAlignment="0" applyProtection="0">
      <alignment vertical="center"/>
    </xf>
    <xf numFmtId="38" fontId="18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8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8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8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8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182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7" fillId="0" borderId="2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8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9" fillId="0" borderId="21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0" fillId="0" borderId="0">
      <alignment horizontal="center"/>
    </xf>
    <xf numFmtId="0" fontId="76" fillId="0" borderId="0"/>
    <xf numFmtId="0" fontId="102" fillId="0" borderId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41" fillId="0" borderId="22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142" fillId="8" borderId="13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78" fillId="14" borderId="13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218" fontId="143" fillId="0" borderId="0">
      <alignment vertical="center"/>
    </xf>
    <xf numFmtId="219" fontId="143" fillId="0" borderId="0" applyFont="0" applyFill="0" applyBorder="0" applyProtection="0">
      <alignment vertical="center"/>
    </xf>
    <xf numFmtId="0" fontId="102" fillId="0" borderId="0"/>
    <xf numFmtId="0" fontId="144" fillId="0" borderId="0"/>
    <xf numFmtId="0" fontId="1" fillId="0" borderId="0">
      <alignment vertical="center"/>
    </xf>
    <xf numFmtId="189" fontId="79" fillId="0" borderId="0"/>
    <xf numFmtId="220" fontId="1" fillId="0" borderId="0" applyFont="0" applyFill="0" applyBorder="0" applyProtection="0">
      <alignment vertical="center"/>
    </xf>
    <xf numFmtId="0" fontId="145" fillId="0" borderId="0">
      <alignment vertical="top"/>
    </xf>
    <xf numFmtId="0" fontId="146" fillId="0" borderId="0" applyFill="0" applyAlignment="0">
      <alignment vertical="top"/>
    </xf>
    <xf numFmtId="0" fontId="2" fillId="0" borderId="23" applyNumberFormat="0" applyFont="0" applyBorder="0" applyAlignment="0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8" fontId="148" fillId="0" borderId="0" applyFont="0" applyFill="0" applyBorder="0" applyAlignment="0" applyProtection="0"/>
    <xf numFmtId="6" fontId="1" fillId="0" borderId="0" applyFont="0" applyFill="0" applyBorder="0" applyAlignment="0" applyProtection="0"/>
    <xf numFmtId="0" fontId="149" fillId="0" borderId="14"/>
    <xf numFmtId="0" fontId="103" fillId="0" borderId="19" applyFill="0" applyBorder="0" applyProtection="0">
      <alignment horizontal="left" vertical="center"/>
    </xf>
    <xf numFmtId="0" fontId="103" fillId="0" borderId="19" applyFill="0" applyBorder="0" applyProtection="0">
      <alignment horizontal="left" vertical="center"/>
    </xf>
    <xf numFmtId="0" fontId="103" fillId="0" borderId="19" applyFill="0" applyBorder="0" applyProtection="0">
      <alignment horizontal="left" vertical="center"/>
    </xf>
    <xf numFmtId="0" fontId="103" fillId="0" borderId="19" applyFill="0" applyBorder="0" applyProtection="0">
      <alignment horizontal="left" vertical="center"/>
    </xf>
    <xf numFmtId="0" fontId="69" fillId="0" borderId="0" applyNumberFormat="0" applyFill="0" applyBorder="0" applyAlignment="0" applyProtection="0">
      <alignment vertical="top"/>
      <protection locked="0"/>
    </xf>
    <xf numFmtId="8" fontId="39" fillId="0" borderId="0" applyFont="0" applyFill="0" applyBorder="0" applyAlignment="0" applyProtection="0"/>
    <xf numFmtId="8" fontId="39" fillId="0" borderId="0" applyFont="0" applyFill="0" applyBorder="0" applyAlignment="0" applyProtection="0"/>
    <xf numFmtId="8" fontId="39" fillId="0" borderId="0" applyFont="0" applyFill="0" applyBorder="0" applyAlignment="0" applyProtection="0"/>
    <xf numFmtId="8" fontId="39" fillId="0" borderId="0" applyFont="0" applyFill="0" applyBorder="0" applyAlignment="0" applyProtection="0"/>
    <xf numFmtId="8" fontId="39" fillId="0" borderId="0" applyFont="0" applyFill="0" applyBorder="0" applyAlignment="0" applyProtection="0"/>
    <xf numFmtId="8" fontId="39" fillId="0" borderId="0" applyFont="0" applyFill="0" applyBorder="0" applyAlignment="0" applyProtection="0"/>
    <xf numFmtId="6" fontId="81" fillId="0" borderId="0" applyFont="0" applyFill="0" applyBorder="0" applyAlignment="0" applyProtection="0">
      <alignment vertical="center"/>
    </xf>
    <xf numFmtId="221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  <xf numFmtId="221" fontId="1" fillId="0" borderId="0" applyFont="0" applyFill="0" applyBorder="0" applyAlignment="0" applyProtection="0"/>
    <xf numFmtId="0" fontId="149" fillId="0" borderId="14"/>
    <xf numFmtId="0" fontId="22" fillId="7" borderId="3" applyNumberFormat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150" fillId="7" borderId="3" applyNumberFormat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82" fillId="7" borderId="3" applyNumberFormat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1" fillId="0" borderId="0"/>
    <xf numFmtId="0" fontId="34" fillId="0" borderId="0">
      <alignment vertical="center"/>
    </xf>
    <xf numFmtId="0" fontId="181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1" fillId="0" borderId="0"/>
    <xf numFmtId="0" fontId="1" fillId="0" borderId="0"/>
    <xf numFmtId="0" fontId="151" fillId="0" borderId="0">
      <alignment vertical="center"/>
    </xf>
    <xf numFmtId="0" fontId="1" fillId="0" borderId="0">
      <alignment vertical="center"/>
    </xf>
    <xf numFmtId="0" fontId="1" fillId="0" borderId="0"/>
    <xf numFmtId="0" fontId="1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39" fillId="0" borderId="0"/>
    <xf numFmtId="0" fontId="151" fillId="0" borderId="0">
      <alignment vertical="center"/>
    </xf>
    <xf numFmtId="0" fontId="183" fillId="0" borderId="0">
      <alignment vertical="center"/>
    </xf>
    <xf numFmtId="0" fontId="1" fillId="0" borderId="0"/>
    <xf numFmtId="0" fontId="144" fillId="0" borderId="0"/>
    <xf numFmtId="0" fontId="181" fillId="0" borderId="0">
      <alignment vertical="center"/>
    </xf>
    <xf numFmtId="0" fontId="83" fillId="0" borderId="0">
      <alignment vertical="center"/>
    </xf>
    <xf numFmtId="0" fontId="2" fillId="0" borderId="0"/>
    <xf numFmtId="0" fontId="102" fillId="0" borderId="0"/>
    <xf numFmtId="0" fontId="18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8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84" fillId="0" borderId="0"/>
    <xf numFmtId="0" fontId="7" fillId="0" borderId="0">
      <alignment vertical="center"/>
    </xf>
    <xf numFmtId="0" fontId="39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4" fillId="0" borderId="0">
      <alignment vertical="center"/>
    </xf>
    <xf numFmtId="0" fontId="1" fillId="0" borderId="0"/>
    <xf numFmtId="0" fontId="18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>
      <alignment vertical="center"/>
    </xf>
    <xf numFmtId="0" fontId="185" fillId="0" borderId="0">
      <alignment vertical="center"/>
    </xf>
    <xf numFmtId="0" fontId="183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" fillId="0" borderId="0"/>
    <xf numFmtId="0" fontId="7" fillId="0" borderId="0">
      <alignment vertical="center"/>
    </xf>
    <xf numFmtId="0" fontId="185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52" fillId="0" borderId="0">
      <alignment vertical="center"/>
    </xf>
    <xf numFmtId="0" fontId="181" fillId="0" borderId="0">
      <alignment vertical="center"/>
    </xf>
    <xf numFmtId="0" fontId="7" fillId="0" borderId="0">
      <alignment vertical="center"/>
    </xf>
    <xf numFmtId="0" fontId="1" fillId="0" borderId="0"/>
    <xf numFmtId="0" fontId="34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1" fillId="0" borderId="0"/>
    <xf numFmtId="0" fontId="181" fillId="0" borderId="0">
      <alignment vertical="center"/>
    </xf>
    <xf numFmtId="0" fontId="1" fillId="0" borderId="0"/>
    <xf numFmtId="0" fontId="185" fillId="0" borderId="0">
      <alignment vertical="center"/>
    </xf>
    <xf numFmtId="0" fontId="1" fillId="0" borderId="0"/>
    <xf numFmtId="0" fontId="84" fillId="0" borderId="0"/>
    <xf numFmtId="0" fontId="153" fillId="0" borderId="0">
      <alignment vertical="center"/>
    </xf>
    <xf numFmtId="0" fontId="1" fillId="0" borderId="0"/>
    <xf numFmtId="0" fontId="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84" fillId="0" borderId="0"/>
    <xf numFmtId="0" fontId="153" fillId="0" borderId="0">
      <alignment vertical="center"/>
    </xf>
    <xf numFmtId="0" fontId="1" fillId="0" borderId="0"/>
    <xf numFmtId="0" fontId="1" fillId="0" borderId="0">
      <alignment vertical="center"/>
    </xf>
    <xf numFmtId="0" fontId="7" fillId="0" borderId="0">
      <alignment vertical="center"/>
    </xf>
    <xf numFmtId="0" fontId="84" fillId="0" borderId="0"/>
    <xf numFmtId="0" fontId="84" fillId="0" borderId="0"/>
    <xf numFmtId="0" fontId="84" fillId="0" borderId="0"/>
    <xf numFmtId="0" fontId="2" fillId="0" borderId="0">
      <alignment vertical="center"/>
    </xf>
    <xf numFmtId="0" fontId="84" fillId="0" borderId="0"/>
    <xf numFmtId="0" fontId="7" fillId="0" borderId="0">
      <alignment vertical="center"/>
    </xf>
    <xf numFmtId="0" fontId="1" fillId="0" borderId="0">
      <alignment vertical="center"/>
    </xf>
    <xf numFmtId="0" fontId="18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" fillId="0" borderId="0"/>
    <xf numFmtId="0" fontId="85" fillId="0" borderId="0">
      <alignment vertical="center"/>
    </xf>
    <xf numFmtId="0" fontId="1" fillId="0" borderId="0"/>
    <xf numFmtId="0" fontId="181" fillId="0" borderId="0">
      <alignment vertical="center"/>
    </xf>
    <xf numFmtId="0" fontId="18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  <xf numFmtId="0" fontId="186" fillId="0" borderId="0">
      <alignment vertical="center"/>
    </xf>
    <xf numFmtId="0" fontId="187" fillId="0" borderId="0">
      <alignment vertical="center"/>
    </xf>
    <xf numFmtId="0" fontId="1" fillId="0" borderId="0"/>
    <xf numFmtId="0" fontId="39" fillId="0" borderId="0">
      <alignment vertical="center"/>
    </xf>
    <xf numFmtId="0" fontId="151" fillId="0" borderId="0">
      <alignment vertical="center"/>
    </xf>
    <xf numFmtId="0" fontId="81" fillId="0" borderId="0">
      <alignment vertical="center"/>
    </xf>
    <xf numFmtId="0" fontId="18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" fillId="0" borderId="0"/>
    <xf numFmtId="0" fontId="102" fillId="0" borderId="0"/>
    <xf numFmtId="0" fontId="1" fillId="0" borderId="0"/>
    <xf numFmtId="0" fontId="1" fillId="0" borderId="0"/>
    <xf numFmtId="0" fontId="1" fillId="0" borderId="0"/>
    <xf numFmtId="0" fontId="184" fillId="0" borderId="0">
      <alignment vertical="center"/>
    </xf>
    <xf numFmtId="0" fontId="30" fillId="0" borderId="0">
      <alignment vertical="center"/>
    </xf>
    <xf numFmtId="0" fontId="18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4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4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4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8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7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" fillId="0" borderId="0">
      <alignment vertical="center"/>
    </xf>
    <xf numFmtId="0" fontId="1" fillId="0" borderId="0"/>
    <xf numFmtId="0" fontId="18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81" fillId="0" borderId="0">
      <alignment vertical="center"/>
    </xf>
    <xf numFmtId="0" fontId="189" fillId="0" borderId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189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34" fillId="0" borderId="0">
      <alignment vertical="center"/>
    </xf>
    <xf numFmtId="0" fontId="1" fillId="0" borderId="0"/>
    <xf numFmtId="0" fontId="151" fillId="0" borderId="0">
      <alignment vertical="center"/>
    </xf>
    <xf numFmtId="0" fontId="152" fillId="0" borderId="0">
      <alignment vertical="center"/>
    </xf>
    <xf numFmtId="0" fontId="18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" fillId="0" borderId="0"/>
    <xf numFmtId="0" fontId="1" fillId="0" borderId="0"/>
    <xf numFmtId="0" fontId="151" fillId="0" borderId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54" fillId="0" borderId="0">
      <alignment vertical="center"/>
    </xf>
    <xf numFmtId="0" fontId="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181" fillId="0" borderId="0">
      <alignment vertical="center"/>
    </xf>
    <xf numFmtId="0" fontId="34" fillId="0" borderId="0">
      <alignment vertical="center"/>
    </xf>
    <xf numFmtId="0" fontId="1" fillId="0" borderId="0"/>
    <xf numFmtId="0" fontId="181" fillId="0" borderId="0">
      <alignment vertical="center"/>
    </xf>
    <xf numFmtId="0" fontId="1" fillId="0" borderId="0"/>
    <xf numFmtId="0" fontId="30" fillId="0" borderId="0">
      <alignment vertical="center"/>
    </xf>
    <xf numFmtId="0" fontId="7" fillId="0" borderId="0">
      <alignment vertical="center"/>
    </xf>
    <xf numFmtId="0" fontId="18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1" fillId="0" borderId="0">
      <alignment vertical="center"/>
    </xf>
    <xf numFmtId="0" fontId="181" fillId="0" borderId="0">
      <alignment vertical="center"/>
    </xf>
    <xf numFmtId="0" fontId="151" fillId="0" borderId="0">
      <alignment vertical="center"/>
    </xf>
    <xf numFmtId="0" fontId="181" fillId="0" borderId="0">
      <alignment vertical="center"/>
    </xf>
    <xf numFmtId="0" fontId="1" fillId="0" borderId="0"/>
    <xf numFmtId="0" fontId="181" fillId="0" borderId="0">
      <alignment vertical="center"/>
    </xf>
    <xf numFmtId="0" fontId="1" fillId="0" borderId="0"/>
    <xf numFmtId="0" fontId="7" fillId="0" borderId="0"/>
    <xf numFmtId="0" fontId="79" fillId="0" borderId="0"/>
    <xf numFmtId="0" fontId="181" fillId="0" borderId="0">
      <alignment vertical="center"/>
    </xf>
    <xf numFmtId="0" fontId="79" fillId="0" borderId="0"/>
    <xf numFmtId="0" fontId="79" fillId="0" borderId="0"/>
    <xf numFmtId="0" fontId="79" fillId="0" borderId="0"/>
    <xf numFmtId="0" fontId="181" fillId="0" borderId="0"/>
    <xf numFmtId="0" fontId="79" fillId="0" borderId="0"/>
    <xf numFmtId="0" fontId="79" fillId="0" borderId="0"/>
    <xf numFmtId="0" fontId="79" fillId="0" borderId="0"/>
    <xf numFmtId="0" fontId="7" fillId="0" borderId="0">
      <alignment vertical="center"/>
    </xf>
    <xf numFmtId="0" fontId="18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51" fillId="0" borderId="0">
      <alignment vertical="center"/>
    </xf>
    <xf numFmtId="0" fontId="181" fillId="0" borderId="0">
      <alignment vertical="center"/>
    </xf>
    <xf numFmtId="0" fontId="1" fillId="0" borderId="0"/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7" fillId="0" borderId="0">
      <alignment vertical="center"/>
    </xf>
    <xf numFmtId="0" fontId="18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2" fillId="0" borderId="0"/>
    <xf numFmtId="0" fontId="34" fillId="0" borderId="0">
      <alignment vertical="center"/>
    </xf>
    <xf numFmtId="0" fontId="151" fillId="0" borderId="0">
      <alignment vertical="center"/>
    </xf>
    <xf numFmtId="0" fontId="7" fillId="0" borderId="0">
      <alignment vertical="center"/>
    </xf>
    <xf numFmtId="0" fontId="18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81" fillId="0" borderId="0">
      <alignment vertical="center"/>
    </xf>
    <xf numFmtId="0" fontId="34" fillId="0" borderId="0">
      <alignment vertical="center"/>
    </xf>
    <xf numFmtId="0" fontId="18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86" fillId="0" borderId="0"/>
    <xf numFmtId="0" fontId="86" fillId="0" borderId="0"/>
    <xf numFmtId="0" fontId="86" fillId="0" borderId="24"/>
    <xf numFmtId="0" fontId="86" fillId="0" borderId="24"/>
    <xf numFmtId="0" fontId="155" fillId="0" borderId="0"/>
    <xf numFmtId="0" fontId="156" fillId="0" borderId="0"/>
    <xf numFmtId="0" fontId="86" fillId="0" borderId="0"/>
    <xf numFmtId="0" fontId="157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9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87" fillId="0" borderId="0"/>
    <xf numFmtId="0" fontId="1" fillId="0" borderId="0"/>
    <xf numFmtId="1" fontId="87" fillId="0" borderId="0"/>
    <xf numFmtId="0" fontId="87" fillId="0" borderId="0"/>
    <xf numFmtId="0" fontId="87" fillId="0" borderId="0"/>
    <xf numFmtId="1" fontId="87" fillId="0" borderId="0"/>
    <xf numFmtId="0" fontId="135" fillId="0" borderId="0" applyNumberFormat="0" applyFont="0" applyBorder="0" applyAlignment="0" applyProtection="0"/>
    <xf numFmtId="0" fontId="135" fillId="41" borderId="0" applyNumberFormat="0" applyFont="0" applyBorder="0" applyAlignment="0" applyProtection="0"/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60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61" fillId="15" borderId="0" applyNumberFormat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3" fillId="24" borderId="4" applyNumberFormat="0" applyAlignment="0" applyProtection="0">
      <alignment vertical="center"/>
    </xf>
    <xf numFmtId="0" fontId="164" fillId="0" borderId="7">
      <alignment horizontal="left" vertical="center"/>
    </xf>
    <xf numFmtId="0" fontId="165" fillId="0" borderId="11" applyNumberFormat="0" applyFill="0" applyAlignment="0" applyProtection="0">
      <alignment vertical="center"/>
    </xf>
    <xf numFmtId="0" fontId="166" fillId="0" borderId="17" applyNumberFormat="0" applyFill="0" applyAlignment="0" applyProtection="0">
      <alignment vertical="center"/>
    </xf>
    <xf numFmtId="0" fontId="167" fillId="7" borderId="3" applyNumberFormat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9" fillId="0" borderId="8" applyNumberFormat="0" applyFill="0" applyAlignment="0" applyProtection="0">
      <alignment vertical="center"/>
    </xf>
    <xf numFmtId="0" fontId="170" fillId="0" borderId="9" applyNumberFormat="0" applyFill="0" applyAlignment="0" applyProtection="0">
      <alignment vertical="center"/>
    </xf>
    <xf numFmtId="0" fontId="171" fillId="0" borderId="10" applyNumberFormat="0" applyFill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2" fillId="4" borderId="0" applyNumberFormat="0" applyBorder="0" applyAlignment="0" applyProtection="0">
      <alignment vertical="center"/>
    </xf>
    <xf numFmtId="0" fontId="173" fillId="14" borderId="13" applyNumberFormat="0" applyAlignment="0" applyProtection="0">
      <alignment vertical="center"/>
    </xf>
    <xf numFmtId="0" fontId="174" fillId="0" borderId="0">
      <alignment vertical="center"/>
    </xf>
    <xf numFmtId="0" fontId="175" fillId="0" borderId="0" applyFill="0" applyBorder="0" applyAlignment="0"/>
    <xf numFmtId="0" fontId="164" fillId="0" borderId="6" applyNumberFormat="0" applyAlignment="0" applyProtection="0">
      <alignment horizontal="left" vertical="center"/>
    </xf>
    <xf numFmtId="0" fontId="176" fillId="0" borderId="0"/>
  </cellStyleXfs>
  <cellXfs count="208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81" fontId="6" fillId="0" borderId="0" xfId="1510" applyNumberFormat="1" applyFont="1" applyFill="1" applyBorder="1" applyAlignment="1">
      <alignment horizontal="center" vertical="center"/>
    </xf>
    <xf numFmtId="14" fontId="6" fillId="0" borderId="0" xfId="1510" applyNumberFormat="1" applyFont="1" applyFill="1" applyBorder="1" applyAlignment="1">
      <alignment horizontal="center" vertical="center"/>
    </xf>
    <xf numFmtId="178" fontId="6" fillId="0" borderId="0" xfId="1510" applyNumberFormat="1" applyFont="1" applyFill="1" applyBorder="1" applyAlignment="1">
      <alignment horizontal="center" vertical="center"/>
    </xf>
    <xf numFmtId="14" fontId="6" fillId="0" borderId="0" xfId="1510" applyNumberFormat="1" applyFont="1" applyFill="1" applyBorder="1" applyAlignment="1">
      <alignment horizontal="left" vertical="center"/>
    </xf>
    <xf numFmtId="0" fontId="6" fillId="42" borderId="26" xfId="1513" applyFont="1" applyFill="1" applyBorder="1" applyAlignment="1">
      <alignment vertical="center"/>
    </xf>
    <xf numFmtId="0" fontId="6" fillId="42" borderId="0" xfId="1513" applyFont="1" applyFill="1" applyBorder="1" applyAlignment="1">
      <alignment vertical="center"/>
    </xf>
    <xf numFmtId="0" fontId="6" fillId="42" borderId="27" xfId="1513" applyFont="1" applyFill="1" applyBorder="1" applyAlignment="1">
      <alignment vertical="center"/>
    </xf>
    <xf numFmtId="0" fontId="6" fillId="42" borderId="28" xfId="1513" applyFont="1" applyFill="1" applyBorder="1" applyAlignment="1">
      <alignment vertical="center"/>
    </xf>
    <xf numFmtId="0" fontId="6" fillId="42" borderId="14" xfId="1513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" fillId="0" borderId="0" xfId="0" applyFont="1" applyFill="1" applyAlignment="1"/>
    <xf numFmtId="0" fontId="2" fillId="42" borderId="32" xfId="0" applyFont="1" applyFill="1" applyBorder="1" applyAlignment="1">
      <alignment horizontal="center" vertical="top" shrinkToFit="1"/>
    </xf>
    <xf numFmtId="49" fontId="2" fillId="42" borderId="33" xfId="0" applyNumberFormat="1" applyFont="1" applyFill="1" applyBorder="1" applyAlignment="1">
      <alignment horizontal="center" vertical="top"/>
    </xf>
    <xf numFmtId="181" fontId="6" fillId="0" borderId="23" xfId="1510" applyNumberFormat="1" applyFont="1" applyBorder="1" applyAlignment="1">
      <alignment horizontal="center" vertical="center"/>
    </xf>
    <xf numFmtId="14" fontId="6" fillId="0" borderId="23" xfId="1510" applyNumberFormat="1" applyFont="1" applyBorder="1" applyAlignment="1">
      <alignment horizontal="center" vertical="center"/>
    </xf>
    <xf numFmtId="178" fontId="6" fillId="0" borderId="23" xfId="1510" applyNumberFormat="1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83" fontId="6" fillId="0" borderId="23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2" fillId="42" borderId="35" xfId="0" applyFont="1" applyFill="1" applyBorder="1" applyAlignment="1">
      <alignment horizontal="center" vertical="top" shrinkToFit="1"/>
    </xf>
    <xf numFmtId="49" fontId="2" fillId="42" borderId="1" xfId="0" applyNumberFormat="1" applyFont="1" applyFill="1" applyBorder="1" applyAlignment="1">
      <alignment horizontal="center" vertical="top"/>
    </xf>
    <xf numFmtId="0" fontId="2" fillId="42" borderId="29" xfId="0" applyFont="1" applyFill="1" applyBorder="1" applyAlignment="1">
      <alignment horizontal="center" vertical="top"/>
    </xf>
    <xf numFmtId="0" fontId="2" fillId="42" borderId="1" xfId="0" applyFont="1" applyFill="1" applyBorder="1" applyAlignment="1">
      <alignment horizontal="center" vertical="top"/>
    </xf>
    <xf numFmtId="0" fontId="2" fillId="42" borderId="23" xfId="0" applyFont="1" applyFill="1" applyBorder="1" applyAlignment="1">
      <alignment horizontal="center" vertical="top" shrinkToFit="1"/>
    </xf>
    <xf numFmtId="176" fontId="6" fillId="42" borderId="36" xfId="0" quotePrefix="1" applyNumberFormat="1" applyFont="1" applyFill="1" applyBorder="1" applyAlignment="1">
      <alignment horizontal="center" vertical="top" shrinkToFit="1"/>
    </xf>
    <xf numFmtId="176" fontId="6" fillId="42" borderId="1" xfId="0" quotePrefix="1" applyNumberFormat="1" applyFont="1" applyFill="1" applyBorder="1" applyAlignment="1">
      <alignment horizontal="center" vertical="top" shrinkToFit="1"/>
    </xf>
    <xf numFmtId="176" fontId="6" fillId="42" borderId="37" xfId="0" quotePrefix="1" applyNumberFormat="1" applyFont="1" applyFill="1" applyBorder="1" applyAlignment="1">
      <alignment horizontal="center" vertical="top" shrinkToFit="1"/>
    </xf>
    <xf numFmtId="181" fontId="191" fillId="0" borderId="23" xfId="1510" applyNumberFormat="1" applyFont="1" applyBorder="1" applyAlignment="1">
      <alignment horizontal="center" vertical="center"/>
    </xf>
    <xf numFmtId="14" fontId="191" fillId="0" borderId="23" xfId="1510" applyNumberFormat="1" applyFont="1" applyBorder="1" applyAlignment="1">
      <alignment horizontal="center" vertical="center"/>
    </xf>
    <xf numFmtId="178" fontId="191" fillId="0" borderId="23" xfId="1510" applyNumberFormat="1" applyFont="1" applyBorder="1" applyAlignment="1">
      <alignment horizontal="center" vertical="center"/>
    </xf>
    <xf numFmtId="0" fontId="192" fillId="0" borderId="25" xfId="0" applyFont="1" applyFill="1" applyBorder="1" applyAlignment="1">
      <alignment horizontal="center" vertical="center"/>
    </xf>
    <xf numFmtId="14" fontId="6" fillId="0" borderId="1" xfId="1510" applyNumberFormat="1" applyFont="1" applyBorder="1" applyAlignment="1">
      <alignment horizontal="left" vertical="center"/>
    </xf>
    <xf numFmtId="14" fontId="191" fillId="0" borderId="1" xfId="1510" applyNumberFormat="1" applyFont="1" applyBorder="1" applyAlignment="1">
      <alignment horizontal="left" vertical="center"/>
    </xf>
    <xf numFmtId="0" fontId="89" fillId="0" borderId="33" xfId="1014" applyFont="1" applyBorder="1">
      <alignment vertical="center"/>
    </xf>
    <xf numFmtId="0" fontId="89" fillId="0" borderId="38" xfId="1014" applyFont="1" applyBorder="1">
      <alignment vertical="center"/>
    </xf>
    <xf numFmtId="0" fontId="89" fillId="0" borderId="32" xfId="1014" applyFont="1" applyBorder="1">
      <alignment vertical="center"/>
    </xf>
    <xf numFmtId="0" fontId="89" fillId="0" borderId="39" xfId="1014" applyFont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89" fillId="0" borderId="0" xfId="1014" applyFont="1" applyAlignment="1">
      <alignment horizontal="right" vertical="center"/>
    </xf>
    <xf numFmtId="0" fontId="25" fillId="42" borderId="0" xfId="1510" applyFont="1" applyFill="1" applyAlignment="1">
      <alignment horizontal="center" vertical="center"/>
    </xf>
    <xf numFmtId="181" fontId="6" fillId="43" borderId="23" xfId="1510" applyNumberFormat="1" applyFont="1" applyFill="1" applyBorder="1" applyAlignment="1">
      <alignment horizontal="center" vertical="center"/>
    </xf>
    <xf numFmtId="14" fontId="6" fillId="43" borderId="23" xfId="1510" applyNumberFormat="1" applyFont="1" applyFill="1" applyBorder="1" applyAlignment="1">
      <alignment horizontal="center" vertical="center"/>
    </xf>
    <xf numFmtId="178" fontId="6" fillId="43" borderId="23" xfId="1510" applyNumberFormat="1" applyFont="1" applyFill="1" applyBorder="1" applyAlignment="1">
      <alignment horizontal="center" vertical="center"/>
    </xf>
    <xf numFmtId="14" fontId="6" fillId="43" borderId="1" xfId="1510" applyNumberFormat="1" applyFont="1" applyFill="1" applyBorder="1" applyAlignment="1">
      <alignment horizontal="center" vertical="center"/>
    </xf>
    <xf numFmtId="14" fontId="6" fillId="44" borderId="1" xfId="1510" applyNumberFormat="1" applyFont="1" applyFill="1" applyBorder="1" applyAlignment="1">
      <alignment horizontal="left" vertical="center"/>
    </xf>
    <xf numFmtId="0" fontId="2" fillId="43" borderId="40" xfId="0" applyFont="1" applyFill="1" applyBorder="1" applyAlignment="1">
      <alignment horizontal="center" vertical="center"/>
    </xf>
    <xf numFmtId="0" fontId="2" fillId="43" borderId="41" xfId="0" applyFont="1" applyFill="1" applyBorder="1" applyAlignment="1">
      <alignment horizontal="center" vertical="center"/>
    </xf>
    <xf numFmtId="49" fontId="6" fillId="43" borderId="25" xfId="0" applyNumberFormat="1" applyFont="1" applyFill="1" applyBorder="1" applyAlignment="1">
      <alignment wrapText="1"/>
    </xf>
    <xf numFmtId="49" fontId="6" fillId="43" borderId="33" xfId="0" applyNumberFormat="1" applyFont="1" applyFill="1" applyBorder="1" applyAlignment="1">
      <alignment wrapText="1"/>
    </xf>
    <xf numFmtId="49" fontId="6" fillId="43" borderId="33" xfId="0" applyNumberFormat="1" applyFont="1" applyFill="1" applyBorder="1" applyAlignment="1">
      <alignment horizontal="center" wrapText="1"/>
    </xf>
    <xf numFmtId="0" fontId="6" fillId="43" borderId="25" xfId="0" applyFont="1" applyFill="1" applyBorder="1" applyAlignment="1"/>
    <xf numFmtId="49" fontId="6" fillId="43" borderId="32" xfId="0" applyNumberFormat="1" applyFont="1" applyFill="1" applyBorder="1" applyAlignment="1">
      <alignment horizontal="center" wrapText="1"/>
    </xf>
    <xf numFmtId="0" fontId="6" fillId="43" borderId="32" xfId="0" applyFont="1" applyFill="1" applyBorder="1" applyAlignment="1">
      <alignment horizontal="center"/>
    </xf>
    <xf numFmtId="0" fontId="2" fillId="43" borderId="5" xfId="0" applyFont="1" applyFill="1" applyBorder="1" applyAlignment="1">
      <alignment horizontal="center" vertical="center"/>
    </xf>
    <xf numFmtId="0" fontId="2" fillId="43" borderId="37" xfId="0" applyFont="1" applyFill="1" applyBorder="1" applyAlignment="1">
      <alignment horizontal="center" vertical="center"/>
    </xf>
    <xf numFmtId="0" fontId="6" fillId="45" borderId="42" xfId="0" applyFont="1" applyFill="1" applyBorder="1" applyAlignment="1">
      <alignment horizontal="center" vertical="center"/>
    </xf>
    <xf numFmtId="0" fontId="6" fillId="45" borderId="23" xfId="0" applyFont="1" applyFill="1" applyBorder="1" applyAlignment="1">
      <alignment horizontal="center" vertical="center"/>
    </xf>
    <xf numFmtId="176" fontId="6" fillId="45" borderId="23" xfId="0" quotePrefix="1" applyNumberFormat="1" applyFont="1" applyFill="1" applyBorder="1" applyAlignment="1">
      <alignment horizontal="center" vertical="center"/>
    </xf>
    <xf numFmtId="176" fontId="6" fillId="45" borderId="2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2" fillId="0" borderId="43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180" fontId="90" fillId="42" borderId="0" xfId="1510" applyNumberFormat="1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43" borderId="23" xfId="0" applyFont="1" applyFill="1" applyBorder="1" applyAlignment="1">
      <alignment horizontal="centerContinuous" vertical="center"/>
    </xf>
    <xf numFmtId="0" fontId="0" fillId="43" borderId="7" xfId="0" applyFill="1" applyBorder="1" applyAlignment="1">
      <alignment horizontal="centerContinuous" vertical="center"/>
    </xf>
    <xf numFmtId="0" fontId="0" fillId="43" borderId="31" xfId="0" applyFill="1" applyBorder="1" applyAlignment="1">
      <alignment horizontal="centerContinuous" vertical="center"/>
    </xf>
    <xf numFmtId="0" fontId="6" fillId="43" borderId="7" xfId="0" applyFont="1" applyFill="1" applyBorder="1" applyAlignment="1">
      <alignment horizontal="centerContinuous"/>
    </xf>
    <xf numFmtId="0" fontId="6" fillId="43" borderId="30" xfId="0" applyFont="1" applyFill="1" applyBorder="1" applyAlignment="1">
      <alignment horizontal="centerContinuous"/>
    </xf>
    <xf numFmtId="0" fontId="2" fillId="43" borderId="7" xfId="0" applyFont="1" applyFill="1" applyBorder="1" applyAlignment="1">
      <alignment horizontal="centerContinuous" vertical="center"/>
    </xf>
    <xf numFmtId="0" fontId="2" fillId="43" borderId="30" xfId="0" applyFont="1" applyFill="1" applyBorder="1" applyAlignment="1">
      <alignment horizontal="centerContinuous" vertical="center"/>
    </xf>
    <xf numFmtId="0" fontId="2" fillId="46" borderId="1" xfId="0" applyFont="1" applyFill="1" applyBorder="1" applyAlignment="1">
      <alignment horizontal="center" vertical="center"/>
    </xf>
    <xf numFmtId="0" fontId="190" fillId="46" borderId="34" xfId="0" applyFont="1" applyFill="1" applyBorder="1" applyAlignment="1">
      <alignment vertical="center"/>
    </xf>
    <xf numFmtId="0" fontId="190" fillId="46" borderId="1" xfId="0" applyFont="1" applyFill="1" applyBorder="1" applyAlignment="1">
      <alignment vertical="center"/>
    </xf>
    <xf numFmtId="0" fontId="3" fillId="46" borderId="7" xfId="620" applyFill="1" applyBorder="1" applyAlignment="1" applyProtection="1">
      <alignment horizontal="center" vertical="center"/>
    </xf>
    <xf numFmtId="0" fontId="190" fillId="46" borderId="34" xfId="0" applyFont="1" applyFill="1" applyBorder="1" applyAlignment="1">
      <alignment vertical="center" wrapText="1"/>
    </xf>
    <xf numFmtId="0" fontId="190" fillId="46" borderId="1" xfId="0" applyFont="1" applyFill="1" applyBorder="1" applyAlignment="1">
      <alignment vertical="center" wrapText="1"/>
    </xf>
    <xf numFmtId="0" fontId="2" fillId="43" borderId="46" xfId="0" applyFont="1" applyFill="1" applyBorder="1" applyAlignment="1">
      <alignment horizontal="center" vertical="center"/>
    </xf>
    <xf numFmtId="49" fontId="93" fillId="0" borderId="48" xfId="1511" applyNumberFormat="1" applyFont="1" applyFill="1" applyBorder="1" applyAlignment="1">
      <alignment horizontal="left" vertical="center"/>
    </xf>
    <xf numFmtId="49" fontId="6" fillId="0" borderId="48" xfId="1511" applyNumberFormat="1" applyFont="1" applyFill="1" applyBorder="1" applyAlignment="1">
      <alignment horizontal="left" vertical="center"/>
    </xf>
    <xf numFmtId="0" fontId="6" fillId="0" borderId="0" xfId="1510" applyFont="1" applyFill="1"/>
    <xf numFmtId="49" fontId="6" fillId="0" borderId="43" xfId="1511" applyNumberFormat="1" applyFont="1" applyFill="1" applyBorder="1" applyAlignment="1">
      <alignment vertical="center"/>
    </xf>
    <xf numFmtId="0" fontId="6" fillId="26" borderId="0" xfId="1510" applyFont="1" applyFill="1"/>
    <xf numFmtId="0" fontId="6" fillId="0" borderId="0" xfId="1511" applyFont="1" applyFill="1" applyBorder="1"/>
    <xf numFmtId="49" fontId="6" fillId="0" borderId="0" xfId="1511" applyNumberFormat="1" applyFont="1" applyFill="1" applyBorder="1" applyAlignment="1">
      <alignment vertical="center"/>
    </xf>
    <xf numFmtId="49" fontId="6" fillId="0" borderId="27" xfId="1511" applyNumberFormat="1" applyFont="1" applyFill="1" applyBorder="1" applyAlignment="1">
      <alignment vertical="center"/>
    </xf>
    <xf numFmtId="0" fontId="6" fillId="0" borderId="0" xfId="1511" applyFont="1" applyFill="1" applyBorder="1" applyAlignment="1">
      <alignment horizontal="left" indent="1"/>
    </xf>
    <xf numFmtId="0" fontId="6" fillId="0" borderId="0" xfId="1510" applyFont="1" applyFill="1" applyBorder="1"/>
    <xf numFmtId="49" fontId="6" fillId="0" borderId="1" xfId="1511" applyNumberFormat="1" applyFont="1" applyFill="1" applyBorder="1" applyAlignment="1">
      <alignment horizontal="center" vertical="center"/>
    </xf>
    <xf numFmtId="49" fontId="6" fillId="0" borderId="28" xfId="1511" applyNumberFormat="1" applyFont="1" applyFill="1" applyBorder="1" applyAlignment="1">
      <alignment vertical="center"/>
    </xf>
    <xf numFmtId="0" fontId="6" fillId="0" borderId="14" xfId="1511" applyFont="1" applyFill="1" applyBorder="1"/>
    <xf numFmtId="49" fontId="6" fillId="0" borderId="14" xfId="1511" applyNumberFormat="1" applyFont="1" applyFill="1" applyBorder="1" applyAlignment="1">
      <alignment vertical="center"/>
    </xf>
    <xf numFmtId="49" fontId="6" fillId="0" borderId="45" xfId="1511" applyNumberFormat="1" applyFont="1" applyFill="1" applyBorder="1" applyAlignment="1">
      <alignment vertical="center"/>
    </xf>
    <xf numFmtId="0" fontId="2" fillId="42" borderId="36" xfId="0" applyFont="1" applyFill="1" applyBorder="1" applyAlignment="1">
      <alignment horizontal="center" vertical="top"/>
    </xf>
    <xf numFmtId="0" fontId="2" fillId="42" borderId="49" xfId="0" applyFont="1" applyFill="1" applyBorder="1" applyAlignment="1">
      <alignment horizontal="center" vertical="top"/>
    </xf>
    <xf numFmtId="0" fontId="2" fillId="42" borderId="50" xfId="0" applyFont="1" applyFill="1" applyBorder="1" applyAlignment="1">
      <alignment horizontal="center" vertical="top"/>
    </xf>
    <xf numFmtId="49" fontId="6" fillId="0" borderId="48" xfId="1511" applyNumberFormat="1" applyFont="1" applyFill="1" applyBorder="1" applyAlignment="1">
      <alignment vertical="center"/>
    </xf>
    <xf numFmtId="49" fontId="93" fillId="47" borderId="0" xfId="1511" applyNumberFormat="1" applyFont="1" applyFill="1" applyBorder="1" applyAlignment="1">
      <alignment vertical="center"/>
    </xf>
    <xf numFmtId="0" fontId="6" fillId="47" borderId="0" xfId="1511" applyFont="1" applyFill="1" applyBorder="1"/>
    <xf numFmtId="49" fontId="6" fillId="47" borderId="0" xfId="1511" applyNumberFormat="1" applyFont="1" applyFill="1" applyBorder="1" applyAlignment="1">
      <alignment vertical="center"/>
    </xf>
    <xf numFmtId="49" fontId="6" fillId="47" borderId="27" xfId="1511" applyNumberFormat="1" applyFont="1" applyFill="1" applyBorder="1" applyAlignment="1">
      <alignment vertical="center"/>
    </xf>
    <xf numFmtId="49" fontId="6" fillId="0" borderId="27" xfId="1511" applyNumberFormat="1" applyFont="1" applyFill="1" applyBorder="1" applyAlignment="1">
      <alignment vertical="top"/>
    </xf>
    <xf numFmtId="49" fontId="6" fillId="48" borderId="1" xfId="1511" applyNumberFormat="1" applyFont="1" applyFill="1" applyBorder="1" applyAlignment="1">
      <alignment horizontal="center" vertical="center"/>
    </xf>
    <xf numFmtId="0" fontId="2" fillId="43" borderId="51" xfId="0" applyFont="1" applyFill="1" applyBorder="1" applyAlignment="1">
      <alignment horizontal="center" vertical="center"/>
    </xf>
    <xf numFmtId="0" fontId="2" fillId="42" borderId="35" xfId="0" applyNumberFormat="1" applyFont="1" applyFill="1" applyBorder="1" applyAlignment="1">
      <alignment horizontal="center" vertical="top"/>
    </xf>
    <xf numFmtId="0" fontId="2" fillId="42" borderId="23" xfId="0" applyNumberFormat="1" applyFont="1" applyFill="1" applyBorder="1" applyAlignment="1">
      <alignment horizontal="center" vertical="top"/>
    </xf>
    <xf numFmtId="0" fontId="2" fillId="43" borderId="14" xfId="0" applyFont="1" applyFill="1" applyBorder="1" applyAlignment="1">
      <alignment horizontal="center" vertical="center"/>
    </xf>
    <xf numFmtId="0" fontId="2" fillId="42" borderId="48" xfId="0" applyNumberFormat="1" applyFont="1" applyFill="1" applyBorder="1" applyAlignment="1">
      <alignment horizontal="center" vertical="top"/>
    </xf>
    <xf numFmtId="0" fontId="2" fillId="42" borderId="7" xfId="0" applyNumberFormat="1" applyFont="1" applyFill="1" applyBorder="1" applyAlignment="1">
      <alignment horizontal="center" vertical="top"/>
    </xf>
    <xf numFmtId="0" fontId="2" fillId="42" borderId="5" xfId="0" applyNumberFormat="1" applyFont="1" applyFill="1" applyBorder="1" applyAlignment="1">
      <alignment horizontal="center" vertical="top"/>
    </xf>
    <xf numFmtId="0" fontId="2" fillId="42" borderId="31" xfId="0" applyFont="1" applyFill="1" applyBorder="1" applyAlignment="1">
      <alignment horizontal="center" vertical="top"/>
    </xf>
    <xf numFmtId="0" fontId="2" fillId="43" borderId="52" xfId="0" applyFont="1" applyFill="1" applyBorder="1" applyAlignment="1">
      <alignment horizontal="center" vertical="center"/>
    </xf>
    <xf numFmtId="182" fontId="2" fillId="42" borderId="53" xfId="0" applyNumberFormat="1" applyFont="1" applyFill="1" applyBorder="1" applyAlignment="1">
      <alignment horizontal="center" vertical="top"/>
    </xf>
    <xf numFmtId="182" fontId="2" fillId="42" borderId="50" xfId="0" applyNumberFormat="1" applyFont="1" applyFill="1" applyBorder="1" applyAlignment="1">
      <alignment horizontal="center" vertical="top"/>
    </xf>
    <xf numFmtId="49" fontId="6" fillId="0" borderId="44" xfId="1511" applyNumberFormat="1" applyFont="1" applyFill="1" applyBorder="1" applyAlignment="1">
      <alignment vertical="center"/>
    </xf>
    <xf numFmtId="0" fontId="6" fillId="0" borderId="48" xfId="1512" applyFont="1" applyFill="1" applyBorder="1"/>
    <xf numFmtId="49" fontId="6" fillId="0" borderId="48" xfId="1511" applyNumberFormat="1" applyFont="1" applyFill="1" applyBorder="1" applyAlignment="1">
      <alignment horizontal="center" vertical="center"/>
    </xf>
    <xf numFmtId="49" fontId="6" fillId="0" borderId="26" xfId="1511" applyNumberFormat="1" applyFont="1" applyFill="1" applyBorder="1" applyAlignment="1">
      <alignment horizontal="left" vertical="center"/>
    </xf>
    <xf numFmtId="0" fontId="2" fillId="43" borderId="54" xfId="0" applyFont="1" applyFill="1" applyBorder="1" applyAlignment="1"/>
    <xf numFmtId="0" fontId="6" fillId="43" borderId="42" xfId="0" applyFont="1" applyFill="1" applyBorder="1" applyAlignment="1">
      <alignment horizontal="right"/>
    </xf>
    <xf numFmtId="0" fontId="2" fillId="0" borderId="29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43" borderId="38" xfId="0" applyFont="1" applyFill="1" applyBorder="1" applyAlignment="1"/>
    <xf numFmtId="0" fontId="2" fillId="43" borderId="39" xfId="0" applyFont="1" applyFill="1" applyBorder="1" applyAlignment="1">
      <alignment horizontal="center"/>
    </xf>
    <xf numFmtId="0" fontId="2" fillId="0" borderId="50" xfId="0" applyFont="1" applyFill="1" applyBorder="1" applyAlignment="1">
      <alignment vertical="center" wrapText="1"/>
    </xf>
    <xf numFmtId="0" fontId="6" fillId="43" borderId="42" xfId="0" applyFont="1" applyFill="1" applyBorder="1" applyAlignment="1">
      <alignment horizontal="center"/>
    </xf>
    <xf numFmtId="0" fontId="6" fillId="43" borderId="23" xfId="0" applyFont="1" applyFill="1" applyBorder="1" applyAlignment="1">
      <alignment horizontal="center"/>
    </xf>
    <xf numFmtId="0" fontId="2" fillId="0" borderId="31" xfId="0" applyFont="1" applyFill="1" applyBorder="1" applyAlignment="1">
      <alignment wrapText="1"/>
    </xf>
    <xf numFmtId="0" fontId="2" fillId="43" borderId="55" xfId="0" applyFont="1" applyFill="1" applyBorder="1" applyAlignment="1"/>
    <xf numFmtId="0" fontId="2" fillId="43" borderId="47" xfId="0" applyFont="1" applyFill="1" applyBorder="1" applyAlignment="1">
      <alignment horizontal="center"/>
    </xf>
    <xf numFmtId="0" fontId="2" fillId="43" borderId="59" xfId="0" applyFont="1" applyFill="1" applyBorder="1" applyAlignment="1">
      <alignment horizontal="center"/>
    </xf>
    <xf numFmtId="0" fontId="2" fillId="0" borderId="23" xfId="0" applyFont="1" applyFill="1" applyBorder="1" applyAlignment="1">
      <alignment vertical="center" wrapText="1"/>
    </xf>
    <xf numFmtId="0" fontId="2" fillId="49" borderId="65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vertical="center" wrapText="1"/>
    </xf>
    <xf numFmtId="0" fontId="2" fillId="43" borderId="25" xfId="0" applyFont="1" applyFill="1" applyBorder="1" applyAlignment="1">
      <alignment vertical="center" wrapText="1"/>
    </xf>
    <xf numFmtId="0" fontId="2" fillId="43" borderId="33" xfId="0" applyFont="1" applyFill="1" applyBorder="1" applyAlignment="1">
      <alignment horizontal="center" vertical="center" wrapText="1"/>
    </xf>
    <xf numFmtId="0" fontId="2" fillId="43" borderId="32" xfId="0" applyFont="1" applyFill="1" applyBorder="1" applyAlignment="1">
      <alignment horizontal="center" vertical="center" wrapText="1"/>
    </xf>
    <xf numFmtId="0" fontId="2" fillId="49" borderId="63" xfId="0" applyFont="1" applyFill="1" applyBorder="1" applyAlignment="1">
      <alignment horizontal="center" vertical="center" wrapText="1"/>
    </xf>
    <xf numFmtId="0" fontId="2" fillId="49" borderId="64" xfId="0" applyFont="1" applyFill="1" applyBorder="1" applyAlignment="1">
      <alignment horizontal="center" vertical="center" wrapText="1"/>
    </xf>
    <xf numFmtId="0" fontId="2" fillId="0" borderId="64" xfId="0" applyFont="1" applyFill="1" applyBorder="1" applyAlignment="1">
      <alignment vertical="center" wrapText="1"/>
    </xf>
    <xf numFmtId="0" fontId="6" fillId="43" borderId="42" xfId="0" applyFont="1" applyFill="1" applyBorder="1" applyAlignment="1">
      <alignment horizontal="center"/>
    </xf>
    <xf numFmtId="0" fontId="6" fillId="43" borderId="23" xfId="0" applyFont="1" applyFill="1" applyBorder="1" applyAlignment="1">
      <alignment horizontal="center"/>
    </xf>
    <xf numFmtId="0" fontId="2" fillId="0" borderId="25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2" fillId="43" borderId="63" xfId="0" applyFont="1" applyFill="1" applyBorder="1" applyAlignment="1">
      <alignment vertical="center" wrapText="1"/>
    </xf>
    <xf numFmtId="0" fontId="2" fillId="43" borderId="64" xfId="0" applyFont="1" applyFill="1" applyBorder="1" applyAlignment="1">
      <alignment horizontal="center" vertical="center" wrapText="1"/>
    </xf>
    <xf numFmtId="0" fontId="2" fillId="43" borderId="65" xfId="0" applyFont="1" applyFill="1" applyBorder="1" applyAlignment="1">
      <alignment horizontal="center" vertical="center" wrapText="1"/>
    </xf>
    <xf numFmtId="0" fontId="2" fillId="43" borderId="59" xfId="0" applyFont="1" applyFill="1" applyBorder="1" applyAlignment="1">
      <alignment vertical="center" wrapText="1"/>
    </xf>
    <xf numFmtId="0" fontId="2" fillId="43" borderId="63" xfId="0" applyFont="1" applyFill="1" applyBorder="1" applyAlignment="1">
      <alignment horizontal="center" vertical="center" wrapText="1"/>
    </xf>
    <xf numFmtId="0" fontId="2" fillId="43" borderId="60" xfId="0" applyFont="1" applyFill="1" applyBorder="1" applyAlignment="1">
      <alignment horizontal="center"/>
    </xf>
    <xf numFmtId="0" fontId="2" fillId="43" borderId="55" xfId="0" applyFont="1" applyFill="1" applyBorder="1" applyAlignment="1">
      <alignment horizontal="center" vertical="center" wrapText="1"/>
    </xf>
    <xf numFmtId="0" fontId="2" fillId="43" borderId="64" xfId="0" applyFont="1" applyFill="1" applyBorder="1" applyAlignment="1">
      <alignment horizontal="center" wrapText="1"/>
    </xf>
    <xf numFmtId="0" fontId="2" fillId="43" borderId="61" xfId="0" applyFont="1" applyFill="1" applyBorder="1" applyAlignment="1"/>
    <xf numFmtId="0" fontId="2" fillId="43" borderId="47" xfId="0" applyFont="1" applyFill="1" applyBorder="1" applyAlignment="1">
      <alignment horizontal="center" vertical="center" wrapText="1"/>
    </xf>
    <xf numFmtId="0" fontId="2" fillId="43" borderId="65" xfId="0" applyFont="1" applyFill="1" applyBorder="1" applyAlignment="1">
      <alignment horizontal="center" wrapText="1"/>
    </xf>
    <xf numFmtId="0" fontId="2" fillId="43" borderId="62" xfId="0" applyFont="1" applyFill="1" applyBorder="1" applyAlignment="1">
      <alignment horizontal="center"/>
    </xf>
    <xf numFmtId="0" fontId="2" fillId="0" borderId="59" xfId="0" applyFont="1" applyFill="1" applyBorder="1" applyAlignment="1">
      <alignment vertical="center" wrapText="1"/>
    </xf>
    <xf numFmtId="0" fontId="2" fillId="0" borderId="29" xfId="0" applyFont="1" applyFill="1" applyBorder="1" applyAlignment="1">
      <alignment wrapText="1"/>
    </xf>
    <xf numFmtId="0" fontId="2" fillId="0" borderId="55" xfId="0" applyFont="1" applyFill="1" applyBorder="1" applyAlignment="1">
      <alignment vertical="center" wrapText="1"/>
    </xf>
    <xf numFmtId="0" fontId="2" fillId="0" borderId="47" xfId="0" applyFont="1" applyFill="1" applyBorder="1" applyAlignment="1">
      <alignment vertical="center" wrapText="1"/>
    </xf>
    <xf numFmtId="180" fontId="90" fillId="42" borderId="0" xfId="1510" applyNumberFormat="1" applyFont="1" applyFill="1" applyBorder="1" applyAlignment="1">
      <alignment horizontal="center" vertical="center"/>
    </xf>
    <xf numFmtId="180" fontId="27" fillId="42" borderId="0" xfId="1510" applyNumberFormat="1" applyFont="1" applyFill="1" applyBorder="1" applyAlignment="1">
      <alignment horizontal="center" vertical="center"/>
    </xf>
    <xf numFmtId="177" fontId="27" fillId="42" borderId="0" xfId="1510" applyNumberFormat="1" applyFont="1" applyFill="1" applyBorder="1" applyAlignment="1">
      <alignment horizontal="center" vertical="center"/>
    </xf>
    <xf numFmtId="0" fontId="89" fillId="0" borderId="56" xfId="1014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80" fontId="25" fillId="42" borderId="0" xfId="151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6" fillId="0" borderId="23" xfId="1511" applyNumberFormat="1" applyFont="1" applyFill="1" applyBorder="1" applyAlignment="1">
      <alignment vertical="top"/>
    </xf>
    <xf numFmtId="49" fontId="6" fillId="0" borderId="7" xfId="1511" applyNumberFormat="1" applyFont="1" applyFill="1" applyBorder="1" applyAlignment="1">
      <alignment vertical="top"/>
    </xf>
    <xf numFmtId="49" fontId="6" fillId="0" borderId="31" xfId="1511" applyNumberFormat="1" applyFont="1" applyFill="1" applyBorder="1" applyAlignment="1">
      <alignment vertical="top"/>
    </xf>
    <xf numFmtId="49" fontId="6" fillId="0" borderId="1" xfId="1511" applyNumberFormat="1" applyFont="1" applyFill="1" applyBorder="1" applyAlignment="1">
      <alignment vertical="top" wrapText="1"/>
    </xf>
    <xf numFmtId="49" fontId="6" fillId="0" borderId="23" xfId="1511" applyNumberFormat="1" applyFont="1" applyFill="1" applyBorder="1" applyAlignment="1">
      <alignment horizontal="center" vertical="center"/>
    </xf>
    <xf numFmtId="49" fontId="6" fillId="0" borderId="31" xfId="1511" applyNumberFormat="1" applyFont="1" applyFill="1" applyBorder="1" applyAlignment="1">
      <alignment horizontal="center" vertical="center"/>
    </xf>
    <xf numFmtId="0" fontId="6" fillId="0" borderId="23" xfId="1511" applyFont="1" applyFill="1" applyBorder="1" applyAlignment="1">
      <alignment horizontal="center" vertical="top"/>
    </xf>
    <xf numFmtId="0" fontId="6" fillId="0" borderId="7" xfId="1511" applyFont="1" applyFill="1" applyBorder="1" applyAlignment="1">
      <alignment horizontal="center" vertical="top"/>
    </xf>
    <xf numFmtId="0" fontId="6" fillId="0" borderId="31" xfId="1511" applyFont="1" applyFill="1" applyBorder="1" applyAlignment="1">
      <alignment horizontal="center" vertical="top"/>
    </xf>
    <xf numFmtId="49" fontId="6" fillId="48" borderId="1" xfId="1511" applyNumberFormat="1" applyFont="1" applyFill="1" applyBorder="1" applyAlignment="1">
      <alignment horizontal="center" vertical="center"/>
    </xf>
    <xf numFmtId="0" fontId="6" fillId="48" borderId="1" xfId="1511" applyFont="1" applyFill="1" applyBorder="1" applyAlignment="1">
      <alignment horizontal="center"/>
    </xf>
    <xf numFmtId="49" fontId="6" fillId="48" borderId="23" xfId="1511" applyNumberFormat="1" applyFont="1" applyFill="1" applyBorder="1" applyAlignment="1">
      <alignment horizontal="center" vertical="center"/>
    </xf>
    <xf numFmtId="49" fontId="6" fillId="48" borderId="7" xfId="1511" applyNumberFormat="1" applyFont="1" applyFill="1" applyBorder="1" applyAlignment="1">
      <alignment horizontal="center" vertical="center"/>
    </xf>
    <xf numFmtId="49" fontId="6" fillId="48" borderId="31" xfId="1511" applyNumberFormat="1" applyFont="1" applyFill="1" applyBorder="1" applyAlignment="1">
      <alignment horizontal="center" vertical="center"/>
    </xf>
    <xf numFmtId="0" fontId="2" fillId="43" borderId="25" xfId="0" applyFont="1" applyFill="1" applyBorder="1" applyAlignment="1">
      <alignment horizontal="center" vertical="center" wrapText="1"/>
    </xf>
    <xf numFmtId="0" fontId="2" fillId="43" borderId="46" xfId="0" applyFont="1" applyFill="1" applyBorder="1" applyAlignment="1">
      <alignment horizontal="center" vertical="center"/>
    </xf>
    <xf numFmtId="0" fontId="6" fillId="43" borderId="34" xfId="0" applyFont="1" applyFill="1" applyBorder="1" applyAlignment="1">
      <alignment horizontal="center" vertical="center"/>
    </xf>
    <xf numFmtId="0" fontId="6" fillId="43" borderId="58" xfId="0" applyFont="1" applyFill="1" applyBorder="1" applyAlignment="1">
      <alignment horizontal="center" vertical="center"/>
    </xf>
    <xf numFmtId="0" fontId="2" fillId="43" borderId="25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 vertical="center"/>
    </xf>
    <xf numFmtId="0" fontId="2" fillId="43" borderId="7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 vertical="center" wrapText="1"/>
    </xf>
    <xf numFmtId="0" fontId="2" fillId="43" borderId="7" xfId="0" applyFont="1" applyFill="1" applyBorder="1" applyAlignment="1">
      <alignment horizontal="center" vertical="center" wrapText="1"/>
    </xf>
    <xf numFmtId="0" fontId="2" fillId="43" borderId="31" xfId="0" applyFont="1" applyFill="1" applyBorder="1" applyAlignment="1">
      <alignment horizontal="center" vertical="center" wrapText="1"/>
    </xf>
    <xf numFmtId="0" fontId="6" fillId="43" borderId="42" xfId="0" applyFont="1" applyFill="1" applyBorder="1" applyAlignment="1">
      <alignment horizontal="center"/>
    </xf>
    <xf numFmtId="0" fontId="6" fillId="43" borderId="31" xfId="0" applyFont="1" applyFill="1" applyBorder="1" applyAlignment="1">
      <alignment horizontal="center"/>
    </xf>
    <xf numFmtId="0" fontId="6" fillId="43" borderId="23" xfId="0" applyFont="1" applyFill="1" applyBorder="1" applyAlignment="1">
      <alignment horizontal="center"/>
    </xf>
    <xf numFmtId="0" fontId="2" fillId="43" borderId="59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</cellXfs>
  <cellStyles count="1558">
    <cellStyle name="_x000c_ーセン_x000c_" xfId="1"/>
    <cellStyle name="_x000d__x000a_JournalTemplate=C:\COMFO\CTALK\JOURSTD.TPL_x000d__x000a_LbStateAddress=3 3 0 251 1 89 2 311_x000d__x000a_LbStateJou" xfId="2"/>
    <cellStyle name="####" xfId="3"/>
    <cellStyle name="#### 2" xfId="4"/>
    <cellStyle name="#### 2 2" xfId="5"/>
    <cellStyle name="#### 2 3" xfId="6"/>
    <cellStyle name="=C:\WINNT\SYSTEM32\COMMAND.COM" xfId="7"/>
    <cellStyle name="\|IEEnCp[N" xfId="8"/>
    <cellStyle name="\¦ÏÝÌnCp[N" xfId="9"/>
    <cellStyle name="nCp[N" xfId="10"/>
    <cellStyle name="Wdl" xfId="11"/>
    <cellStyle name="0%" xfId="12"/>
    <cellStyle name="0% 10" xfId="13"/>
    <cellStyle name="0% 11" xfId="14"/>
    <cellStyle name="0% 2" xfId="15"/>
    <cellStyle name="0% 3" xfId="16"/>
    <cellStyle name="0% 4" xfId="17"/>
    <cellStyle name="0% 5" xfId="18"/>
    <cellStyle name="0% 6" xfId="19"/>
    <cellStyle name="0% 7" xfId="20"/>
    <cellStyle name="0% 8" xfId="21"/>
    <cellStyle name="0% 9" xfId="22"/>
    <cellStyle name="0,0_x000d__x000a_NA_x000d__x000a_" xfId="23"/>
    <cellStyle name="0.0%" xfId="24"/>
    <cellStyle name="0.00%" xfId="25"/>
    <cellStyle name="0000" xfId="26"/>
    <cellStyle name="１" xfId="27"/>
    <cellStyle name="１_メールアドレス使用文字" xfId="28"/>
    <cellStyle name="１_メールアドレス使用文字 2" xfId="29"/>
    <cellStyle name="１_外為証拠金　システム間接続仕様書" xfId="30"/>
    <cellStyle name="10p,表組,m" xfId="31"/>
    <cellStyle name="10p,表組,m 2" xfId="32"/>
    <cellStyle name="２" xfId="33"/>
    <cellStyle name="２ 2" xfId="34"/>
    <cellStyle name="２ 2 2" xfId="35"/>
    <cellStyle name="２ 2 3" xfId="36"/>
    <cellStyle name="２_メールアドレス使用文字" xfId="37"/>
    <cellStyle name="２_メールアドレス使用文字 2" xfId="38"/>
    <cellStyle name="２_メールアドレス使用文字 2 2" xfId="39"/>
    <cellStyle name="２_メールアドレス使用文字 2 2 2" xfId="40"/>
    <cellStyle name="２_メールアドレス使用文字 2 2 3" xfId="41"/>
    <cellStyle name="２_メールアドレス使用文字 3" xfId="42"/>
    <cellStyle name="２_メールアドレス使用文字 3 2" xfId="43"/>
    <cellStyle name="２_メールアドレス使用文字 3 3" xfId="44"/>
    <cellStyle name="２_外為証拠金　システム間接続仕様書" xfId="45"/>
    <cellStyle name="２_外為証拠金　システム間接続仕様書 2" xfId="46"/>
    <cellStyle name="２_外為証拠金　システム間接続仕様書 2 2" xfId="47"/>
    <cellStyle name="２_外為証拠金　システム間接続仕様書 2 3" xfId="48"/>
    <cellStyle name="20% - Accent1" xfId="49"/>
    <cellStyle name="20% - Accent1 2" xfId="50"/>
    <cellStyle name="20% - Accent2" xfId="51"/>
    <cellStyle name="20% - Accent2 2" xfId="52"/>
    <cellStyle name="20% - Accent3" xfId="53"/>
    <cellStyle name="20% - Accent3 2" xfId="54"/>
    <cellStyle name="20% - Accent4" xfId="55"/>
    <cellStyle name="20% - Accent4 2" xfId="56"/>
    <cellStyle name="20% - Accent5" xfId="57"/>
    <cellStyle name="20% - Accent5 2" xfId="58"/>
    <cellStyle name="20% - Accent6" xfId="59"/>
    <cellStyle name="20% - Accent6 2" xfId="60"/>
    <cellStyle name="20% - アクセント 1" xfId="61" builtinId="30" customBuiltin="1"/>
    <cellStyle name="20% - アクセント 1 2" xfId="62"/>
    <cellStyle name="20% - アクセント 1 2 2" xfId="63"/>
    <cellStyle name="20% - アクセント 1 2 3" xfId="64"/>
    <cellStyle name="20% - アクセント 1 2 4" xfId="65"/>
    <cellStyle name="20% - アクセント 1 3" xfId="66"/>
    <cellStyle name="20% - アクセント 1 3 2" xfId="67"/>
    <cellStyle name="20% - アクセント 1 3 3" xfId="68"/>
    <cellStyle name="20% - アクセント 1 4" xfId="69"/>
    <cellStyle name="20% - アクセント 1 5" xfId="70"/>
    <cellStyle name="20% - アクセント 2" xfId="71" builtinId="34" customBuiltin="1"/>
    <cellStyle name="20% - アクセント 2 2" xfId="72"/>
    <cellStyle name="20% - アクセント 2 2 2" xfId="73"/>
    <cellStyle name="20% - アクセント 2 2 3" xfId="74"/>
    <cellStyle name="20% - アクセント 2 2 4" xfId="75"/>
    <cellStyle name="20% - アクセント 2 3" xfId="76"/>
    <cellStyle name="20% - アクセント 2 3 2" xfId="77"/>
    <cellStyle name="20% - アクセント 2 3 3" xfId="78"/>
    <cellStyle name="20% - アクセント 2 4" xfId="79"/>
    <cellStyle name="20% - アクセント 2 5" xfId="80"/>
    <cellStyle name="20% - アクセント 3" xfId="81" builtinId="38" customBuiltin="1"/>
    <cellStyle name="20% - アクセント 3 2" xfId="82"/>
    <cellStyle name="20% - アクセント 3 2 2" xfId="83"/>
    <cellStyle name="20% - アクセント 3 2 3" xfId="84"/>
    <cellStyle name="20% - アクセント 3 2 4" xfId="85"/>
    <cellStyle name="20% - アクセント 3 3" xfId="86"/>
    <cellStyle name="20% - アクセント 3 3 2" xfId="87"/>
    <cellStyle name="20% - アクセント 3 4" xfId="88"/>
    <cellStyle name="20% - アクセント 3 5" xfId="89"/>
    <cellStyle name="20% - アクセント 4" xfId="90" builtinId="42" customBuiltin="1"/>
    <cellStyle name="20% - アクセント 4 2" xfId="91"/>
    <cellStyle name="20% - アクセント 4 2 2" xfId="92"/>
    <cellStyle name="20% - アクセント 4 2 3" xfId="93"/>
    <cellStyle name="20% - アクセント 4 2 4" xfId="94"/>
    <cellStyle name="20% - アクセント 4 3" xfId="95"/>
    <cellStyle name="20% - アクセント 4 3 2" xfId="96"/>
    <cellStyle name="20% - アクセント 4 3 3" xfId="97"/>
    <cellStyle name="20% - アクセント 4 4" xfId="98"/>
    <cellStyle name="20% - アクセント 4 5" xfId="99"/>
    <cellStyle name="20% - アクセント 5" xfId="100" builtinId="46" customBuiltin="1"/>
    <cellStyle name="20% - アクセント 5 2" xfId="101"/>
    <cellStyle name="20% - アクセント 5 2 2" xfId="102"/>
    <cellStyle name="20% - アクセント 5 2 3" xfId="103"/>
    <cellStyle name="20% - アクセント 5 2 4" xfId="104"/>
    <cellStyle name="20% - アクセント 5 3" xfId="105"/>
    <cellStyle name="20% - アクセント 5 4" xfId="106"/>
    <cellStyle name="20% - アクセント 5 5" xfId="107"/>
    <cellStyle name="20% - アクセント 6" xfId="108" builtinId="50" customBuiltin="1"/>
    <cellStyle name="20% - アクセント 6 2" xfId="109"/>
    <cellStyle name="20% - アクセント 6 2 2" xfId="110"/>
    <cellStyle name="20% - アクセント 6 2 3" xfId="111"/>
    <cellStyle name="20% - アクセント 6 2 4" xfId="112"/>
    <cellStyle name="20% - アクセント 6 3" xfId="113"/>
    <cellStyle name="20% - アクセント 6 3 2" xfId="114"/>
    <cellStyle name="20% - アクセント 6 4" xfId="115"/>
    <cellStyle name="20% - アクセント 6 5" xfId="116"/>
    <cellStyle name="20% - 강조색1" xfId="117"/>
    <cellStyle name="20% - 강조색2" xfId="118"/>
    <cellStyle name="20% - 강조색3" xfId="119"/>
    <cellStyle name="20% - 강조색4" xfId="120"/>
    <cellStyle name="20% - 강조색5" xfId="121"/>
    <cellStyle name="20% - 강조색6" xfId="122"/>
    <cellStyle name="40% - Accent1" xfId="123"/>
    <cellStyle name="40% - Accent1 2" xfId="124"/>
    <cellStyle name="40% - Accent2" xfId="125"/>
    <cellStyle name="40% - Accent2 2" xfId="126"/>
    <cellStyle name="40% - Accent3" xfId="127"/>
    <cellStyle name="40% - Accent3 2" xfId="128"/>
    <cellStyle name="40% - Accent4" xfId="129"/>
    <cellStyle name="40% - Accent4 2" xfId="130"/>
    <cellStyle name="40% - Accent5" xfId="131"/>
    <cellStyle name="40% - Accent5 2" xfId="132"/>
    <cellStyle name="40% - Accent6" xfId="133"/>
    <cellStyle name="40% - Accent6 2" xfId="134"/>
    <cellStyle name="40% - アクセント 1" xfId="135" builtinId="31" customBuiltin="1"/>
    <cellStyle name="40% - アクセント 1 2" xfId="136"/>
    <cellStyle name="40% - アクセント 1 2 2" xfId="137"/>
    <cellStyle name="40% - アクセント 1 2 3" xfId="138"/>
    <cellStyle name="40% - アクセント 1 2 4" xfId="139"/>
    <cellStyle name="40% - アクセント 1 3" xfId="140"/>
    <cellStyle name="40% - アクセント 1 3 2" xfId="141"/>
    <cellStyle name="40% - アクセント 1 4" xfId="142"/>
    <cellStyle name="40% - アクセント 1 5" xfId="143"/>
    <cellStyle name="40% - アクセント 2" xfId="144" builtinId="35" customBuiltin="1"/>
    <cellStyle name="40% - アクセント 2 2" xfId="145"/>
    <cellStyle name="40% - アクセント 2 2 2" xfId="146"/>
    <cellStyle name="40% - アクセント 2 2 3" xfId="147"/>
    <cellStyle name="40% - アクセント 2 2 4" xfId="148"/>
    <cellStyle name="40% - アクセント 2 3" xfId="149"/>
    <cellStyle name="40% - アクセント 2 4" xfId="150"/>
    <cellStyle name="40% - アクセント 2 5" xfId="151"/>
    <cellStyle name="40% - アクセント 3" xfId="152" builtinId="39" customBuiltin="1"/>
    <cellStyle name="40% - アクセント 3 2" xfId="153"/>
    <cellStyle name="40% - アクセント 3 2 2" xfId="154"/>
    <cellStyle name="40% - アクセント 3 2 3" xfId="155"/>
    <cellStyle name="40% - アクセント 3 2 4" xfId="156"/>
    <cellStyle name="40% - アクセント 3 3" xfId="157"/>
    <cellStyle name="40% - アクセント 3 3 2" xfId="158"/>
    <cellStyle name="40% - アクセント 3 4" xfId="159"/>
    <cellStyle name="40% - アクセント 3 5" xfId="160"/>
    <cellStyle name="40% - アクセント 4" xfId="161" builtinId="43" customBuiltin="1"/>
    <cellStyle name="40% - アクセント 4 2" xfId="162"/>
    <cellStyle name="40% - アクセント 4 2 2" xfId="163"/>
    <cellStyle name="40% - アクセント 4 2 3" xfId="164"/>
    <cellStyle name="40% - アクセント 4 2 4" xfId="165"/>
    <cellStyle name="40% - アクセント 4 3" xfId="166"/>
    <cellStyle name="40% - アクセント 4 3 2" xfId="167"/>
    <cellStyle name="40% - アクセント 4 4" xfId="168"/>
    <cellStyle name="40% - アクセント 4 5" xfId="169"/>
    <cellStyle name="40% - アクセント 5" xfId="170" builtinId="47" customBuiltin="1"/>
    <cellStyle name="40% - アクセント 5 2" xfId="171"/>
    <cellStyle name="40% - アクセント 5 2 2" xfId="172"/>
    <cellStyle name="40% - アクセント 5 2 3" xfId="173"/>
    <cellStyle name="40% - アクセント 5 2 4" xfId="174"/>
    <cellStyle name="40% - アクセント 5 3" xfId="175"/>
    <cellStyle name="40% - アクセント 5 4" xfId="176"/>
    <cellStyle name="40% - アクセント 5 5" xfId="177"/>
    <cellStyle name="40% - アクセント 6" xfId="178" builtinId="51" customBuiltin="1"/>
    <cellStyle name="40% - アクセント 6 2" xfId="179"/>
    <cellStyle name="40% - アクセント 6 2 2" xfId="180"/>
    <cellStyle name="40% - アクセント 6 2 3" xfId="181"/>
    <cellStyle name="40% - アクセント 6 2 4" xfId="182"/>
    <cellStyle name="40% - アクセント 6 3" xfId="183"/>
    <cellStyle name="40% - アクセント 6 3 2" xfId="184"/>
    <cellStyle name="40% - アクセント 6 3 3" xfId="185"/>
    <cellStyle name="40% - アクセント 6 4" xfId="186"/>
    <cellStyle name="40% - アクセント 6 5" xfId="187"/>
    <cellStyle name="40% - 강조색1" xfId="188"/>
    <cellStyle name="40% - 강조색2" xfId="189"/>
    <cellStyle name="40% - 강조색3" xfId="190"/>
    <cellStyle name="40% - 강조색4" xfId="191"/>
    <cellStyle name="40% - 강조색5" xfId="192"/>
    <cellStyle name="40% - 강조색6" xfId="193"/>
    <cellStyle name="60% - Accent1" xfId="194"/>
    <cellStyle name="60% - Accent1 2" xfId="195"/>
    <cellStyle name="60% - Accent2" xfId="196"/>
    <cellStyle name="60% - Accent2 2" xfId="197"/>
    <cellStyle name="60% - Accent3" xfId="198"/>
    <cellStyle name="60% - Accent3 2" xfId="199"/>
    <cellStyle name="60% - Accent4" xfId="200"/>
    <cellStyle name="60% - Accent4 2" xfId="201"/>
    <cellStyle name="60% - Accent5" xfId="202"/>
    <cellStyle name="60% - Accent5 2" xfId="203"/>
    <cellStyle name="60% - Accent6" xfId="204"/>
    <cellStyle name="60% - Accent6 2" xfId="205"/>
    <cellStyle name="60% - アクセント 1" xfId="206" builtinId="32" customBuiltin="1"/>
    <cellStyle name="60% - アクセント 1 2" xfId="207"/>
    <cellStyle name="60% - アクセント 1 2 2" xfId="208"/>
    <cellStyle name="60% - アクセント 1 2 3" xfId="209"/>
    <cellStyle name="60% - アクセント 1 2 4" xfId="210"/>
    <cellStyle name="60% - アクセント 1 3" xfId="211"/>
    <cellStyle name="60% - アクセント 1 3 2" xfId="212"/>
    <cellStyle name="60% - アクセント 1 4" xfId="213"/>
    <cellStyle name="60% - アクセント 2" xfId="214" builtinId="36" customBuiltin="1"/>
    <cellStyle name="60% - アクセント 2 2" xfId="215"/>
    <cellStyle name="60% - アクセント 2 2 2" xfId="216"/>
    <cellStyle name="60% - アクセント 2 2 3" xfId="217"/>
    <cellStyle name="60% - アクセント 2 2 4" xfId="218"/>
    <cellStyle name="60% - アクセント 2 3" xfId="219"/>
    <cellStyle name="60% - アクセント 2 4" xfId="220"/>
    <cellStyle name="60% - アクセント 3" xfId="221" builtinId="40" customBuiltin="1"/>
    <cellStyle name="60% - アクセント 3 2" xfId="222"/>
    <cellStyle name="60% - アクセント 3 2 2" xfId="223"/>
    <cellStyle name="60% - アクセント 3 2 3" xfId="224"/>
    <cellStyle name="60% - アクセント 3 2 4" xfId="225"/>
    <cellStyle name="60% - アクセント 3 3" xfId="226"/>
    <cellStyle name="60% - アクセント 3 3 2" xfId="227"/>
    <cellStyle name="60% - アクセント 3 4" xfId="228"/>
    <cellStyle name="60% - アクセント 4" xfId="229" builtinId="44" customBuiltin="1"/>
    <cellStyle name="60% - アクセント 4 2" xfId="230"/>
    <cellStyle name="60% - アクセント 4 2 2" xfId="231"/>
    <cellStyle name="60% - アクセント 4 2 3" xfId="232"/>
    <cellStyle name="60% - アクセント 4 2 4" xfId="233"/>
    <cellStyle name="60% - アクセント 4 3" xfId="234"/>
    <cellStyle name="60% - アクセント 4 3 2" xfId="235"/>
    <cellStyle name="60% - アクセント 4 4" xfId="236"/>
    <cellStyle name="60% - アクセント 5" xfId="237" builtinId="48" customBuiltin="1"/>
    <cellStyle name="60% - アクセント 5 2" xfId="238"/>
    <cellStyle name="60% - アクセント 5 2 2" xfId="239"/>
    <cellStyle name="60% - アクセント 5 2 3" xfId="240"/>
    <cellStyle name="60% - アクセント 5 2 4" xfId="241"/>
    <cellStyle name="60% - アクセント 5 3" xfId="242"/>
    <cellStyle name="60% - アクセント 5 4" xfId="243"/>
    <cellStyle name="60% - アクセント 6" xfId="244" builtinId="52" customBuiltin="1"/>
    <cellStyle name="60% - アクセント 6 2" xfId="245"/>
    <cellStyle name="60% - アクセント 6 2 2" xfId="246"/>
    <cellStyle name="60% - アクセント 6 2 3" xfId="247"/>
    <cellStyle name="60% - アクセント 6 2 4" xfId="248"/>
    <cellStyle name="60% - アクセント 6 3" xfId="249"/>
    <cellStyle name="60% - アクセント 6 3 2" xfId="250"/>
    <cellStyle name="60% - アクセント 6 3 3" xfId="251"/>
    <cellStyle name="60% - アクセント 6 4" xfId="252"/>
    <cellStyle name="60% - 강조색1" xfId="253"/>
    <cellStyle name="60% - 강조색2" xfId="254"/>
    <cellStyle name="60% - 강조색3" xfId="255"/>
    <cellStyle name="60% - 강조색4" xfId="256"/>
    <cellStyle name="60% - 강조색5" xfId="257"/>
    <cellStyle name="60% - 강조색6" xfId="258"/>
    <cellStyle name="AAA" xfId="259"/>
    <cellStyle name="AAA 2" xfId="260"/>
    <cellStyle name="AAA 2 2" xfId="261"/>
    <cellStyle name="AAA 2 2 2" xfId="262"/>
    <cellStyle name="AAA 2 2 3" xfId="263"/>
    <cellStyle name="AAA 3" xfId="264"/>
    <cellStyle name="AAA 3 2" xfId="265"/>
    <cellStyle name="AAA 3 3" xfId="266"/>
    <cellStyle name="Accent1" xfId="267"/>
    <cellStyle name="Accent1 2" xfId="268"/>
    <cellStyle name="Accent2" xfId="269"/>
    <cellStyle name="Accent2 2" xfId="270"/>
    <cellStyle name="Accent3" xfId="271"/>
    <cellStyle name="Accent3 2" xfId="272"/>
    <cellStyle name="Accent4" xfId="273"/>
    <cellStyle name="Accent4 2" xfId="274"/>
    <cellStyle name="Accent5" xfId="275"/>
    <cellStyle name="Accent5 2" xfId="276"/>
    <cellStyle name="Accent6" xfId="277"/>
    <cellStyle name="Accent6 2" xfId="278"/>
    <cellStyle name="args.style" xfId="279"/>
    <cellStyle name="Bad" xfId="280"/>
    <cellStyle name="Bad 2" xfId="281"/>
    <cellStyle name="blank" xfId="282"/>
    <cellStyle name="blank 2" xfId="283"/>
    <cellStyle name="Body" xfId="284"/>
    <cellStyle name="Calc Currency (0)" xfId="285"/>
    <cellStyle name="Calc Currency (0) 2" xfId="286"/>
    <cellStyle name="Calc Currency (0) 3" xfId="287"/>
    <cellStyle name="Calc Currency (2)" xfId="288"/>
    <cellStyle name="Calc Percent (0)" xfId="289"/>
    <cellStyle name="Calc Percent (1)" xfId="290"/>
    <cellStyle name="Calc Percent (2)" xfId="291"/>
    <cellStyle name="Calc Units (0)" xfId="292"/>
    <cellStyle name="Calc Units (1)" xfId="293"/>
    <cellStyle name="Calc Units (2)" xfId="294"/>
    <cellStyle name="Calculation" xfId="295"/>
    <cellStyle name="Calculation 2" xfId="296"/>
    <cellStyle name="Check Cell" xfId="297"/>
    <cellStyle name="Check Cell 2" xfId="298"/>
    <cellStyle name="Col Heads" xfId="299"/>
    <cellStyle name="Comma  - Style1" xfId="300"/>
    <cellStyle name="Comma  - Style2" xfId="301"/>
    <cellStyle name="Comma  - Style3" xfId="302"/>
    <cellStyle name="Comma  - Style4" xfId="303"/>
    <cellStyle name="Comma  - Style5" xfId="304"/>
    <cellStyle name="Comma  - Style6" xfId="305"/>
    <cellStyle name="Comma  - Style7" xfId="306"/>
    <cellStyle name="Comma  - Style8" xfId="307"/>
    <cellStyle name="Comma [0]" xfId="308"/>
    <cellStyle name="Comma [0] 2" xfId="309"/>
    <cellStyle name="Comma [0] 3" xfId="310"/>
    <cellStyle name="Comma [0] 4" xfId="311"/>
    <cellStyle name="Comma [0]_laroux" xfId="312"/>
    <cellStyle name="Comma [00]" xfId="313"/>
    <cellStyle name="Comma,0" xfId="314"/>
    <cellStyle name="Comma,1" xfId="315"/>
    <cellStyle name="Comma,2" xfId="316"/>
    <cellStyle name="Comma_!!!GO" xfId="317"/>
    <cellStyle name="Currency [0]" xfId="318"/>
    <cellStyle name="Currency [0] 2" xfId="319"/>
    <cellStyle name="Currency [0] 3" xfId="320"/>
    <cellStyle name="Currency [0]_laroux" xfId="321"/>
    <cellStyle name="Currency [00]" xfId="322"/>
    <cellStyle name="Currency,0" xfId="323"/>
    <cellStyle name="Currency,2" xfId="324"/>
    <cellStyle name="Currency_!!!GO" xfId="325"/>
    <cellStyle name="Date Short" xfId="326"/>
    <cellStyle name="Enter Currency (0)" xfId="327"/>
    <cellStyle name="Enter Currency (2)" xfId="328"/>
    <cellStyle name="Enter Units (0)" xfId="329"/>
    <cellStyle name="Enter Units (1)" xfId="330"/>
    <cellStyle name="Enter Units (2)" xfId="331"/>
    <cellStyle name="entry" xfId="332"/>
    <cellStyle name="Explanatory Text" xfId="333"/>
    <cellStyle name="Explanatory Text 2" xfId="334"/>
    <cellStyle name="g/標準" xfId="335"/>
    <cellStyle name="g/標準 2" xfId="336"/>
    <cellStyle name="g/標準 2 2" xfId="337"/>
    <cellStyle name="g/標準 2 2 2" xfId="338"/>
    <cellStyle name="g/標準 2 2 2 2" xfId="339"/>
    <cellStyle name="g/標準 2 2 2 2 2" xfId="340"/>
    <cellStyle name="g/標準 2 2 2 2 3" xfId="341"/>
    <cellStyle name="g/標準 2 2 3" xfId="342"/>
    <cellStyle name="g/標準 2 2 3 2" xfId="343"/>
    <cellStyle name="g/標準 2 2 3 2 2" xfId="344"/>
    <cellStyle name="g/標準 2 2 3 2 3" xfId="345"/>
    <cellStyle name="g/標準 2 2 4" xfId="346"/>
    <cellStyle name="g/標準 2 2 4 2" xfId="347"/>
    <cellStyle name="g/標準 2 2 4 3" xfId="348"/>
    <cellStyle name="g/標準 2 3" xfId="349"/>
    <cellStyle name="g/標準 2 3 2" xfId="350"/>
    <cellStyle name="g/標準 2 3 2 2" xfId="351"/>
    <cellStyle name="g/標準 2 3 2 3" xfId="352"/>
    <cellStyle name="g/標準 2 4" xfId="353"/>
    <cellStyle name="g/標準 2 4 2" xfId="354"/>
    <cellStyle name="g/標準 2 4 3" xfId="355"/>
    <cellStyle name="g/標準 3" xfId="356"/>
    <cellStyle name="g/標準 3 2" xfId="357"/>
    <cellStyle name="g/標準 3 2 2" xfId="358"/>
    <cellStyle name="g/標準 3 2 2 2" xfId="359"/>
    <cellStyle name="g/標準 3 2 2 2 2" xfId="360"/>
    <cellStyle name="g/標準 3 2 2 2 3" xfId="361"/>
    <cellStyle name="g/標準 3 2 3" xfId="362"/>
    <cellStyle name="g/標準 3 2 3 2" xfId="363"/>
    <cellStyle name="g/標準 3 2 3 3" xfId="364"/>
    <cellStyle name="g/標準 3 3" xfId="365"/>
    <cellStyle name="g/標準 3 3 2" xfId="366"/>
    <cellStyle name="g/標準 3 3 2 2" xfId="367"/>
    <cellStyle name="g/標準 3 3 2 3" xfId="368"/>
    <cellStyle name="g/標準 3 4" xfId="369"/>
    <cellStyle name="g/標準 3 4 2" xfId="370"/>
    <cellStyle name="g/標準 3 4 3" xfId="371"/>
    <cellStyle name="g/標準 4" xfId="372"/>
    <cellStyle name="g/標準 4 2" xfId="373"/>
    <cellStyle name="g/標準 4 2 2" xfId="374"/>
    <cellStyle name="g/標準 4 2 3" xfId="375"/>
    <cellStyle name="g/標準 5" xfId="376"/>
    <cellStyle name="g/標準 5 2" xfId="377"/>
    <cellStyle name="g/標準 5 2 2" xfId="378"/>
    <cellStyle name="g/標準 5 2 3" xfId="379"/>
    <cellStyle name="g/標準 6" xfId="380"/>
    <cellStyle name="g/標準 6 2" xfId="381"/>
    <cellStyle name="g/標準 6 3" xfId="382"/>
    <cellStyle name="g/標準 7" xfId="383"/>
    <cellStyle name="g/標準 7 2" xfId="384"/>
    <cellStyle name="g/標準 7 3" xfId="385"/>
    <cellStyle name="GBS Files" xfId="386"/>
    <cellStyle name="Good" xfId="387"/>
    <cellStyle name="Good 2" xfId="388"/>
    <cellStyle name="Grey" xfId="389"/>
    <cellStyle name="Head 1" xfId="390"/>
    <cellStyle name="Head 1 2" xfId="391"/>
    <cellStyle name="Head 1 3" xfId="392"/>
    <cellStyle name="Head 1 4" xfId="393"/>
    <cellStyle name="Header" xfId="394"/>
    <cellStyle name="Header1" xfId="395"/>
    <cellStyle name="Header2" xfId="396"/>
    <cellStyle name="Heading 1" xfId="397"/>
    <cellStyle name="Heading 1 2" xfId="398"/>
    <cellStyle name="Heading 2" xfId="399"/>
    <cellStyle name="Heading 2 2" xfId="400"/>
    <cellStyle name="Heading 3" xfId="401"/>
    <cellStyle name="Heading 3 2" xfId="402"/>
    <cellStyle name="Heading 4" xfId="403"/>
    <cellStyle name="Heading 4 2" xfId="404"/>
    <cellStyle name="Hyperlink" xfId="405"/>
    <cellStyle name="IBM(401K)" xfId="406"/>
    <cellStyle name="IBM(401K) 2" xfId="407"/>
    <cellStyle name="Input" xfId="408"/>
    <cellStyle name="Input [yellow]" xfId="409"/>
    <cellStyle name="Input 2" xfId="410"/>
    <cellStyle name="J401K" xfId="411"/>
    <cellStyle name="J401K 2" xfId="412"/>
    <cellStyle name="Link Currency (0)" xfId="413"/>
    <cellStyle name="Link Currency (2)" xfId="414"/>
    <cellStyle name="Link Units (0)" xfId="415"/>
    <cellStyle name="Link Units (1)" xfId="416"/>
    <cellStyle name="Link Units (2)" xfId="417"/>
    <cellStyle name="Linked Cell" xfId="418"/>
    <cellStyle name="Linked Cell 2" xfId="419"/>
    <cellStyle name="Millares [0]_Compra" xfId="420"/>
    <cellStyle name="Millares_Compra" xfId="421"/>
    <cellStyle name="Milliers [0]_!!!GO" xfId="422"/>
    <cellStyle name="Milliers_!!!GO" xfId="423"/>
    <cellStyle name="Moneda [0]_Compra" xfId="424"/>
    <cellStyle name="Moneda_Compra" xfId="425"/>
    <cellStyle name="Mon騁aire [0]_!!!GO" xfId="426"/>
    <cellStyle name="Mon騁aire_!!!GO" xfId="427"/>
    <cellStyle name="Neutral" xfId="428"/>
    <cellStyle name="Neutral 2" xfId="429"/>
    <cellStyle name="no dec" xfId="430"/>
    <cellStyle name="Normal - Style1" xfId="431"/>
    <cellStyle name="Normal - Style1 2" xfId="432"/>
    <cellStyle name="Normal - Style1 2 2" xfId="433"/>
    <cellStyle name="Normal - Style1 2 2 2" xfId="434"/>
    <cellStyle name="Normal - Style1 2 2 2 2" xfId="435"/>
    <cellStyle name="Normal - Style1 2 2 2 2 2" xfId="436"/>
    <cellStyle name="Normal - Style1 2 2 2 2 3" xfId="437"/>
    <cellStyle name="Normal - Style1 2 2 3" xfId="438"/>
    <cellStyle name="Normal - Style1 2 2 3 2" xfId="439"/>
    <cellStyle name="Normal - Style1 2 2 3 3" xfId="440"/>
    <cellStyle name="Normal - Style1 2 3" xfId="441"/>
    <cellStyle name="Normal - Style1 2 3 2" xfId="442"/>
    <cellStyle name="Normal - Style1 2 3 2 2" xfId="443"/>
    <cellStyle name="Normal - Style1 2 3 2 3" xfId="444"/>
    <cellStyle name="Normal - Style1 3" xfId="445"/>
    <cellStyle name="Normal - Style1 3 2" xfId="446"/>
    <cellStyle name="Normal - Style1 3 2 2" xfId="447"/>
    <cellStyle name="Normal - Style1 3 2 3" xfId="448"/>
    <cellStyle name="Normal - Style1 4" xfId="449"/>
    <cellStyle name="Normal - Style1 4 2" xfId="450"/>
    <cellStyle name="Normal - Style1 4 2 2" xfId="451"/>
    <cellStyle name="Normal - Style1 4 2 3" xfId="452"/>
    <cellStyle name="Normal - Style1 5" xfId="453"/>
    <cellStyle name="Normal - Style1 5 2" xfId="454"/>
    <cellStyle name="Normal - Style1 5 2 2" xfId="455"/>
    <cellStyle name="Normal - Style1 5 2 3" xfId="456"/>
    <cellStyle name="Normal - Style1 6" xfId="457"/>
    <cellStyle name="Normal - Style1 6 2" xfId="458"/>
    <cellStyle name="Normal - Style1 6 3" xfId="459"/>
    <cellStyle name="Normal - Style1 7" xfId="460"/>
    <cellStyle name="Normal - Style1_【抜粋】東証デリバ_質問・課題管理表_20111012" xfId="461"/>
    <cellStyle name="Normal 2" xfId="462"/>
    <cellStyle name="Normal_!!!GO" xfId="463"/>
    <cellStyle name="Note" xfId="464"/>
    <cellStyle name="Note 2" xfId="465"/>
    <cellStyle name="Output" xfId="466"/>
    <cellStyle name="Output 2" xfId="467"/>
    <cellStyle name="per.style" xfId="468"/>
    <cellStyle name="Percent (0)" xfId="469"/>
    <cellStyle name="Percent [0]" xfId="470"/>
    <cellStyle name="Percent [00]" xfId="471"/>
    <cellStyle name="Percent [2]" xfId="472"/>
    <cellStyle name="Percent_#6 Temps &amp; Contractors" xfId="473"/>
    <cellStyle name="PrePop Currency (0)" xfId="474"/>
    <cellStyle name="PrePop Currency (2)" xfId="475"/>
    <cellStyle name="PrePop Units (0)" xfId="476"/>
    <cellStyle name="PrePop Units (1)" xfId="477"/>
    <cellStyle name="PrePop Units (2)" xfId="478"/>
    <cellStyle name="price" xfId="479"/>
    <cellStyle name="PSChar" xfId="480"/>
    <cellStyle name="PSDate" xfId="481"/>
    <cellStyle name="PSDec" xfId="482"/>
    <cellStyle name="PSHeading" xfId="483"/>
    <cellStyle name="PSInt" xfId="484"/>
    <cellStyle name="PSSpacer" xfId="485"/>
    <cellStyle name="revised" xfId="486"/>
    <cellStyle name="SAPBEXaggData" xfId="487"/>
    <cellStyle name="SAPBEXaggDataEmph" xfId="488"/>
    <cellStyle name="SAPBEXaggItem" xfId="489"/>
    <cellStyle name="SAPBEXaggItemX" xfId="490"/>
    <cellStyle name="SAPBEXchaText" xfId="491"/>
    <cellStyle name="SAPBEXexcBad7" xfId="492"/>
    <cellStyle name="SAPBEXexcBad8" xfId="493"/>
    <cellStyle name="SAPBEXexcBad9" xfId="494"/>
    <cellStyle name="SAPBEXexcCritical4" xfId="495"/>
    <cellStyle name="SAPBEXexcCritical5" xfId="496"/>
    <cellStyle name="SAPBEXexcCritical6" xfId="497"/>
    <cellStyle name="SAPBEXexcGood1" xfId="498"/>
    <cellStyle name="SAPBEXexcGood2" xfId="499"/>
    <cellStyle name="SAPBEXexcGood3" xfId="500"/>
    <cellStyle name="SAPBEXfilterDrill" xfId="501"/>
    <cellStyle name="SAPBEXfilterItem" xfId="502"/>
    <cellStyle name="SAPBEXfilterText" xfId="503"/>
    <cellStyle name="SAPBEXformats" xfId="504"/>
    <cellStyle name="SAPBEXheaderItem" xfId="505"/>
    <cellStyle name="SAPBEXheaderText" xfId="506"/>
    <cellStyle name="SAPBEXHLevel0" xfId="507"/>
    <cellStyle name="SAPBEXHLevel0X" xfId="508"/>
    <cellStyle name="SAPBEXHLevel1" xfId="509"/>
    <cellStyle name="SAPBEXHLevel1X" xfId="510"/>
    <cellStyle name="SAPBEXHLevel2" xfId="511"/>
    <cellStyle name="SAPBEXHLevel2X" xfId="512"/>
    <cellStyle name="SAPBEXHLevel3" xfId="513"/>
    <cellStyle name="SAPBEXHLevel3X" xfId="514"/>
    <cellStyle name="SAPBEXresData" xfId="515"/>
    <cellStyle name="SAPBEXresDataEmph" xfId="516"/>
    <cellStyle name="SAPBEXresItem" xfId="517"/>
    <cellStyle name="SAPBEXresItemX" xfId="518"/>
    <cellStyle name="SAPBEXstdData" xfId="519"/>
    <cellStyle name="SAPBEXstdDataEmph" xfId="520"/>
    <cellStyle name="SAPBEXstdItem" xfId="521"/>
    <cellStyle name="SAPBEXstdItemX" xfId="522"/>
    <cellStyle name="SAPBEXtitle" xfId="523"/>
    <cellStyle name="SAPBEXundefined" xfId="524"/>
    <cellStyle name="section" xfId="525"/>
    <cellStyle name="subhead" xfId="526"/>
    <cellStyle name="Text Indent A" xfId="527"/>
    <cellStyle name="Text Indent B" xfId="528"/>
    <cellStyle name="Text Indent C" xfId="529"/>
    <cellStyle name="title" xfId="530"/>
    <cellStyle name="title 2" xfId="531"/>
    <cellStyle name="Total" xfId="532"/>
    <cellStyle name="Total 2" xfId="533"/>
    <cellStyle name="Warning Text" xfId="534"/>
    <cellStyle name="Warning Text 2" xfId="535"/>
    <cellStyle name="アクセント 1" xfId="536" builtinId="29" customBuiltin="1"/>
    <cellStyle name="アクセント 1 2" xfId="537"/>
    <cellStyle name="アクセント 1 2 2" xfId="538"/>
    <cellStyle name="アクセント 1 2 3" xfId="539"/>
    <cellStyle name="アクセント 1 2 4" xfId="540"/>
    <cellStyle name="アクセント 1 3" xfId="541"/>
    <cellStyle name="アクセント 1 3 2" xfId="542"/>
    <cellStyle name="アクセント 1 4" xfId="543"/>
    <cellStyle name="アクセント 2" xfId="544" builtinId="33" customBuiltin="1"/>
    <cellStyle name="アクセント 2 2" xfId="545"/>
    <cellStyle name="アクセント 2 2 2" xfId="546"/>
    <cellStyle name="アクセント 2 2 3" xfId="547"/>
    <cellStyle name="アクセント 2 2 4" xfId="548"/>
    <cellStyle name="アクセント 2 3" xfId="549"/>
    <cellStyle name="アクセント 2 4" xfId="550"/>
    <cellStyle name="アクセント 3" xfId="551" builtinId="37" customBuiltin="1"/>
    <cellStyle name="アクセント 3 2" xfId="552"/>
    <cellStyle name="アクセント 3 2 2" xfId="553"/>
    <cellStyle name="アクセント 3 2 3" xfId="554"/>
    <cellStyle name="アクセント 3 2 4" xfId="555"/>
    <cellStyle name="アクセント 3 3" xfId="556"/>
    <cellStyle name="アクセント 3 4" xfId="557"/>
    <cellStyle name="アクセント 4" xfId="558" builtinId="41" customBuiltin="1"/>
    <cellStyle name="アクセント 4 2" xfId="559"/>
    <cellStyle name="アクセント 4 2 2" xfId="560"/>
    <cellStyle name="アクセント 4 2 3" xfId="561"/>
    <cellStyle name="アクセント 4 2 4" xfId="562"/>
    <cellStyle name="アクセント 4 3" xfId="563"/>
    <cellStyle name="アクセント 4 3 2" xfId="564"/>
    <cellStyle name="アクセント 4 4" xfId="565"/>
    <cellStyle name="アクセント 5" xfId="566" builtinId="45" customBuiltin="1"/>
    <cellStyle name="アクセント 5 2" xfId="567"/>
    <cellStyle name="アクセント 5 2 2" xfId="568"/>
    <cellStyle name="アクセント 5 2 3" xfId="569"/>
    <cellStyle name="アクセント 5 2 4" xfId="570"/>
    <cellStyle name="アクセント 5 3" xfId="571"/>
    <cellStyle name="アクセント 5 4" xfId="572"/>
    <cellStyle name="アクセント 6" xfId="573" builtinId="49" customBuiltin="1"/>
    <cellStyle name="アクセント 6 2" xfId="574"/>
    <cellStyle name="アクセント 6 2 2" xfId="575"/>
    <cellStyle name="アクセント 6 2 3" xfId="576"/>
    <cellStyle name="アクセント 6 2 4" xfId="577"/>
    <cellStyle name="アクセント 6 3" xfId="578"/>
    <cellStyle name="アクセント 6 4" xfId="579"/>
    <cellStyle name="ｳ｣ｹ訐laroux" xfId="580"/>
    <cellStyle name="ｳ｣ｹ訐PERSONAL" xfId="581"/>
    <cellStyle name="ｳ｣ｹ訐ﾓｲｼ" xfId="582"/>
    <cellStyle name="ｳ｣ｹ訐ﾗ､ﾂ昉・" xfId="583"/>
    <cellStyle name="ｻﾒ[0]_laroux" xfId="584"/>
    <cellStyle name="ｻﾒ_1000A UNIX" xfId="585"/>
    <cellStyle name="スタイル 1" xfId="586"/>
    <cellStyle name="センター" xfId="587"/>
    <cellStyle name="タイトル" xfId="588" builtinId="15" customBuiltin="1"/>
    <cellStyle name="タイトル 2" xfId="589"/>
    <cellStyle name="タイトル 2 2" xfId="590"/>
    <cellStyle name="タイトル 2 3" xfId="591"/>
    <cellStyle name="タイトル 2 4" xfId="592"/>
    <cellStyle name="タイトル 2 5" xfId="593"/>
    <cellStyle name="タイトル 2 6" xfId="594"/>
    <cellStyle name="タイトル 3" xfId="595"/>
    <cellStyle name="タイトル 3 2" xfId="596"/>
    <cellStyle name="タイトル 4" xfId="597"/>
    <cellStyle name="チェック セル" xfId="598" builtinId="23" customBuiltin="1"/>
    <cellStyle name="チェック セル 2" xfId="599"/>
    <cellStyle name="チェック セル 2 2" xfId="600"/>
    <cellStyle name="チェック セル 2 3" xfId="601"/>
    <cellStyle name="チェック セル 2 4" xfId="602"/>
    <cellStyle name="チェック セル 3" xfId="603"/>
    <cellStyle name="チェック セル 4" xfId="604"/>
    <cellStyle name="ドキュメント標準" xfId="605"/>
    <cellStyle name="どちらでもない" xfId="606" builtinId="28" customBuiltin="1"/>
    <cellStyle name="どちらでもない 2" xfId="607"/>
    <cellStyle name="どちらでもない 2 2" xfId="608"/>
    <cellStyle name="どちらでもない 2 3" xfId="609"/>
    <cellStyle name="どちらでもない 2 4" xfId="610"/>
    <cellStyle name="どちらでもない 3" xfId="611"/>
    <cellStyle name="どちらでもない 4" xfId="612"/>
    <cellStyle name="なし" xfId="613"/>
    <cellStyle name="ﾇｧﾎｻ[0]_laroux" xfId="614"/>
    <cellStyle name="ﾇｧﾎｻ_laroux" xfId="615"/>
    <cellStyle name="ﾇｧﾎｻｷﾖｸ0]_PERSONAL" xfId="616"/>
    <cellStyle name="ﾇｧﾎｻｷﾖｸPERSONAL" xfId="617"/>
    <cellStyle name="パーセント 2" xfId="618"/>
    <cellStyle name="パーセント 3" xfId="619"/>
    <cellStyle name="ハイパーリンク" xfId="620" builtinId="8"/>
    <cellStyle name="ハイパーリンク 2" xfId="621"/>
    <cellStyle name="ハイパーリンク 2 2" xfId="622"/>
    <cellStyle name="ハイパーリンク 2 2 2" xfId="623"/>
    <cellStyle name="ハイパーリンク 2 3" xfId="624"/>
    <cellStyle name="ハイパーリンク 2 4" xfId="625"/>
    <cellStyle name="ハイパーリンク 2 4 2" xfId="626"/>
    <cellStyle name="ハイパーリンク 3" xfId="627"/>
    <cellStyle name="ハイパーリンク 4" xfId="628"/>
    <cellStyle name="ハイパーリンク 4 2" xfId="629"/>
    <cellStyle name="ハイパーリンク 4 2 2" xfId="630"/>
    <cellStyle name="ハイパーリンク 5" xfId="631"/>
    <cellStyle name="ハイパーリンク 6" xfId="632"/>
    <cellStyle name="ハイパーリンク 7" xfId="633"/>
    <cellStyle name="ハイパーリンク 8" xfId="634"/>
    <cellStyle name="メモ" xfId="635" builtinId="10" customBuiltin="1"/>
    <cellStyle name="メモ 10" xfId="636"/>
    <cellStyle name="メモ 11" xfId="637"/>
    <cellStyle name="メモ 12" xfId="638"/>
    <cellStyle name="メモ 2" xfId="639"/>
    <cellStyle name="メモ 2 10" xfId="640"/>
    <cellStyle name="メモ 2 11" xfId="641"/>
    <cellStyle name="メモ 2 12" xfId="642"/>
    <cellStyle name="メモ 2 12 2" xfId="643"/>
    <cellStyle name="メモ 2 13" xfId="644"/>
    <cellStyle name="メモ 2 2" xfId="645"/>
    <cellStyle name="メモ 2 2 2" xfId="646"/>
    <cellStyle name="メモ 2 3" xfId="647"/>
    <cellStyle name="メモ 2 3 2" xfId="648"/>
    <cellStyle name="メモ 2 4" xfId="649"/>
    <cellStyle name="メモ 2 5" xfId="650"/>
    <cellStyle name="メモ 2 6" xfId="651"/>
    <cellStyle name="メモ 2 7" xfId="652"/>
    <cellStyle name="メモ 2 8" xfId="653"/>
    <cellStyle name="メモ 2 9" xfId="654"/>
    <cellStyle name="メモ 3" xfId="655"/>
    <cellStyle name="メモ 3 10" xfId="656"/>
    <cellStyle name="メモ 3 10 2" xfId="657"/>
    <cellStyle name="メモ 3 2" xfId="658"/>
    <cellStyle name="メモ 3 3" xfId="659"/>
    <cellStyle name="メモ 3 4" xfId="660"/>
    <cellStyle name="メモ 3 5" xfId="661"/>
    <cellStyle name="メモ 3 6" xfId="662"/>
    <cellStyle name="メモ 3 7" xfId="663"/>
    <cellStyle name="メモ 3 8" xfId="664"/>
    <cellStyle name="メモ 3 9" xfId="665"/>
    <cellStyle name="メモ 4" xfId="666"/>
    <cellStyle name="メモ 4 2" xfId="667"/>
    <cellStyle name="メモ 4 3" xfId="668"/>
    <cellStyle name="メモ 4 4" xfId="669"/>
    <cellStyle name="メモ 4 5" xfId="670"/>
    <cellStyle name="メモ 4 6" xfId="671"/>
    <cellStyle name="メモ 4 7" xfId="672"/>
    <cellStyle name="メモ 5" xfId="673"/>
    <cellStyle name="メモ 5 2" xfId="674"/>
    <cellStyle name="メモ 5 3" xfId="675"/>
    <cellStyle name="メモ 5 4" xfId="676"/>
    <cellStyle name="メモ 5 5" xfId="677"/>
    <cellStyle name="メモ 5 6" xfId="678"/>
    <cellStyle name="メモ 5 7" xfId="679"/>
    <cellStyle name="メモ 6" xfId="680"/>
    <cellStyle name="メモ 6 2" xfId="681"/>
    <cellStyle name="メモ 6 3" xfId="682"/>
    <cellStyle name="メモ 6 4" xfId="683"/>
    <cellStyle name="メモ 7" xfId="684"/>
    <cellStyle name="メモ 8" xfId="685"/>
    <cellStyle name="メモ 9" xfId="686"/>
    <cellStyle name="リンク セル" xfId="687" builtinId="24" customBuiltin="1"/>
    <cellStyle name="リンク セル 2" xfId="688"/>
    <cellStyle name="リンク セル 2 2" xfId="689"/>
    <cellStyle name="リンク セル 2 3" xfId="690"/>
    <cellStyle name="リンク セル 2 4" xfId="691"/>
    <cellStyle name="リンク セル 3" xfId="692"/>
    <cellStyle name="リンク セル 4" xfId="693"/>
    <cellStyle name="・'_x000c_・・・V_x0001_ｳ_x0018_ﾘ0_x0007__x0001__x0001_" xfId="694"/>
    <cellStyle name="강조색1" xfId="695"/>
    <cellStyle name="강조색2" xfId="696"/>
    <cellStyle name="강조색3" xfId="697"/>
    <cellStyle name="강조색4" xfId="698"/>
    <cellStyle name="강조색5" xfId="699"/>
    <cellStyle name="강조색6" xfId="700"/>
    <cellStyle name="경고문" xfId="701"/>
    <cellStyle name="계산" xfId="702"/>
    <cellStyle name="悪い" xfId="703" builtinId="27" customBuiltin="1"/>
    <cellStyle name="悪い 2" xfId="704"/>
    <cellStyle name="悪い 2 2" xfId="705"/>
    <cellStyle name="悪い 2 3" xfId="706"/>
    <cellStyle name="悪い 2 4" xfId="707"/>
    <cellStyle name="悪い 3" xfId="708"/>
    <cellStyle name="悪い 4" xfId="709"/>
    <cellStyle name="나쁨" xfId="710"/>
    <cellStyle name="下点線" xfId="711"/>
    <cellStyle name="改行(上)" xfId="712"/>
    <cellStyle name="改行(中)" xfId="713"/>
    <cellStyle name="計算" xfId="714" builtinId="22" customBuiltin="1"/>
    <cellStyle name="計算 2" xfId="715"/>
    <cellStyle name="計算 2 2" xfId="716"/>
    <cellStyle name="計算 2 3" xfId="717"/>
    <cellStyle name="計算 2 4" xfId="718"/>
    <cellStyle name="計算 3" xfId="719"/>
    <cellStyle name="計算 3 2" xfId="720"/>
    <cellStyle name="計算 4" xfId="721"/>
    <cellStyle name="警告文" xfId="722" builtinId="11" customBuiltin="1"/>
    <cellStyle name="警告文 2" xfId="723"/>
    <cellStyle name="警告文 2 2" xfId="724"/>
    <cellStyle name="警告文 2 3" xfId="725"/>
    <cellStyle name="警告文 2 4" xfId="726"/>
    <cellStyle name="警告文 3" xfId="727"/>
    <cellStyle name="警告文 4" xfId="728"/>
    <cellStyle name="桁蟻唇Ｆ [0.00]_IBMPC" xfId="729"/>
    <cellStyle name="桁蟻唇Ｆ_A°DAU±ATIsA" xfId="730"/>
    <cellStyle name="桁区切り 2" xfId="731"/>
    <cellStyle name="桁区切り 2 2" xfId="732"/>
    <cellStyle name="桁区切り 2 2 2" xfId="733"/>
    <cellStyle name="桁区切り 2 2 2 2" xfId="734"/>
    <cellStyle name="桁区切り 2 2 2 2 2" xfId="735"/>
    <cellStyle name="桁区切り 2 2 2 2 2 2" xfId="736"/>
    <cellStyle name="桁区切り 2 2 2 2 3" xfId="737"/>
    <cellStyle name="桁区切り 2 2 2 3" xfId="738"/>
    <cellStyle name="桁区切り 2 2 2 3 2" xfId="739"/>
    <cellStyle name="桁区切り 2 2 2 4" xfId="740"/>
    <cellStyle name="桁区切り 2 2 3" xfId="741"/>
    <cellStyle name="桁区切り 2 2 3 2" xfId="742"/>
    <cellStyle name="桁区切り 2 2 3 2 2" xfId="743"/>
    <cellStyle name="桁区切り 2 2 3 3" xfId="744"/>
    <cellStyle name="桁区切り 2 2 3 4" xfId="745"/>
    <cellStyle name="桁区切り 2 2 4" xfId="746"/>
    <cellStyle name="桁区切り 2 2 4 2" xfId="747"/>
    <cellStyle name="桁区切り 2 2 5" xfId="748"/>
    <cellStyle name="桁区切り 2 3" xfId="749"/>
    <cellStyle name="桁区切り 2 3 2" xfId="750"/>
    <cellStyle name="桁区切り 2 3 2 2" xfId="751"/>
    <cellStyle name="桁区切り 2 3 2 2 2" xfId="752"/>
    <cellStyle name="桁区切り 2 3 2 2 2 2" xfId="753"/>
    <cellStyle name="桁区切り 2 3 2 2 3" xfId="754"/>
    <cellStyle name="桁区切り 2 3 2 3" xfId="755"/>
    <cellStyle name="桁区切り 2 3 2 3 2" xfId="756"/>
    <cellStyle name="桁区切り 2 3 2 4" xfId="757"/>
    <cellStyle name="桁区切り 2 3 3" xfId="758"/>
    <cellStyle name="桁区切り 2 3 3 2" xfId="759"/>
    <cellStyle name="桁区切り 2 3 3 2 2" xfId="760"/>
    <cellStyle name="桁区切り 2 3 3 3" xfId="761"/>
    <cellStyle name="桁区切り 2 3 4" xfId="762"/>
    <cellStyle name="桁区切り 2 3 4 2" xfId="763"/>
    <cellStyle name="桁区切り 2 3 5" xfId="764"/>
    <cellStyle name="桁区切り 2 4" xfId="765"/>
    <cellStyle name="桁区切り 2 4 2" xfId="766"/>
    <cellStyle name="桁区切り 2 4 2 2" xfId="767"/>
    <cellStyle name="桁区切り 2 4 2 2 2" xfId="768"/>
    <cellStyle name="桁区切り 2 4 2 2 2 2" xfId="769"/>
    <cellStyle name="桁区切り 2 4 2 2 3" xfId="770"/>
    <cellStyle name="桁区切り 2 4 2 3" xfId="771"/>
    <cellStyle name="桁区切り 2 4 2 3 2" xfId="772"/>
    <cellStyle name="桁区切り 2 4 2 4" xfId="773"/>
    <cellStyle name="桁区切り 2 4 3" xfId="774"/>
    <cellStyle name="桁区切り 2 4 3 2" xfId="775"/>
    <cellStyle name="桁区切り 2 4 3 2 2" xfId="776"/>
    <cellStyle name="桁区切り 2 4 3 3" xfId="777"/>
    <cellStyle name="桁区切り 2 4 4" xfId="778"/>
    <cellStyle name="桁区切り 2 4 4 2" xfId="779"/>
    <cellStyle name="桁区切り 2 4 5" xfId="780"/>
    <cellStyle name="桁区切り 2 4 6" xfId="781"/>
    <cellStyle name="桁区切り 2 5" xfId="782"/>
    <cellStyle name="桁区切り 2 5 2" xfId="783"/>
    <cellStyle name="桁区切り 2 5 2 2" xfId="784"/>
    <cellStyle name="桁区切り 2 5 2 2 2" xfId="785"/>
    <cellStyle name="桁区切り 2 5 2 2 2 2" xfId="786"/>
    <cellStyle name="桁区切り 2 5 2 2 3" xfId="787"/>
    <cellStyle name="桁区切り 2 5 2 3" xfId="788"/>
    <cellStyle name="桁区切り 2 5 2 3 2" xfId="789"/>
    <cellStyle name="桁区切り 2 5 2 4" xfId="790"/>
    <cellStyle name="桁区切り 2 5 3" xfId="791"/>
    <cellStyle name="桁区切り 2 5 3 2" xfId="792"/>
    <cellStyle name="桁区切り 2 5 3 2 2" xfId="793"/>
    <cellStyle name="桁区切り 2 5 3 3" xfId="794"/>
    <cellStyle name="桁区切り 2 5 4" xfId="795"/>
    <cellStyle name="桁区切り 2 5 4 2" xfId="796"/>
    <cellStyle name="桁区切り 2 5 5" xfId="797"/>
    <cellStyle name="桁区切り 2 6" xfId="798"/>
    <cellStyle name="桁区切り 2 6 2" xfId="799"/>
    <cellStyle name="桁区切り 2 6 2 2" xfId="800"/>
    <cellStyle name="桁区切り 2 6 2 2 2" xfId="801"/>
    <cellStyle name="桁区切り 2 6 2 2 2 2" xfId="802"/>
    <cellStyle name="桁区切り 2 6 2 2 3" xfId="803"/>
    <cellStyle name="桁区切り 2 6 2 3" xfId="804"/>
    <cellStyle name="桁区切り 2 6 2 3 2" xfId="805"/>
    <cellStyle name="桁区切り 2 6 2 4" xfId="806"/>
    <cellStyle name="桁区切り 2 6 3" xfId="807"/>
    <cellStyle name="桁区切り 2 7" xfId="808"/>
    <cellStyle name="桁区切り 2 7 2" xfId="809"/>
    <cellStyle name="桁区切り 2 7 2 2" xfId="810"/>
    <cellStyle name="桁区切り 2 7 3" xfId="811"/>
    <cellStyle name="桁区切り 2 8" xfId="812"/>
    <cellStyle name="桁区切り 2 8 2" xfId="813"/>
    <cellStyle name="桁区切り 2 9" xfId="814"/>
    <cellStyle name="桁区切り 2_バックアップセンタ_切替テストスケジュール_20120406~10" xfId="815"/>
    <cellStyle name="桁区切り 3" xfId="816"/>
    <cellStyle name="桁区切り 3 2" xfId="817"/>
    <cellStyle name="桁区切り 3 2 2" xfId="818"/>
    <cellStyle name="桁区切り 3 2 2 2" xfId="819"/>
    <cellStyle name="桁区切り 3 2 2 2 2" xfId="820"/>
    <cellStyle name="桁区切り 3 2 2 2 2 2" xfId="821"/>
    <cellStyle name="桁区切り 3 2 2 2 3" xfId="822"/>
    <cellStyle name="桁区切り 3 2 2 3" xfId="823"/>
    <cellStyle name="桁区切り 3 2 2 3 2" xfId="824"/>
    <cellStyle name="桁区切り 3 2 2 4" xfId="825"/>
    <cellStyle name="桁区切り 3 2 3" xfId="826"/>
    <cellStyle name="桁区切り 3 2 4" xfId="827"/>
    <cellStyle name="桁区切り 3 3" xfId="828"/>
    <cellStyle name="桁区切り 3 3 2" xfId="829"/>
    <cellStyle name="桁区切り 3 3 2 2" xfId="830"/>
    <cellStyle name="桁区切り 3 3 2 2 2" xfId="831"/>
    <cellStyle name="桁区切り 3 3 2 3" xfId="832"/>
    <cellStyle name="桁区切り 3 3 3" xfId="833"/>
    <cellStyle name="桁区切り 3 3 3 2" xfId="834"/>
    <cellStyle name="桁区切り 3 3 4" xfId="835"/>
    <cellStyle name="桁区切り 3 4" xfId="836"/>
    <cellStyle name="桁区切り 3 4 2" xfId="837"/>
    <cellStyle name="桁区切り 3 4 2 2" xfId="838"/>
    <cellStyle name="桁区切り 3 4 3" xfId="839"/>
    <cellStyle name="桁区切り 3 5" xfId="840"/>
    <cellStyle name="桁区切り 3 5 2" xfId="841"/>
    <cellStyle name="桁区切り 3 6" xfId="842"/>
    <cellStyle name="桁区切り 3 7" xfId="843"/>
    <cellStyle name="桁区切り 4" xfId="844"/>
    <cellStyle name="桁区切り 4 2" xfId="845"/>
    <cellStyle name="桁区切り 4 2 2" xfId="846"/>
    <cellStyle name="桁区切り 4 2 2 2" xfId="847"/>
    <cellStyle name="桁区切り 4 2 2 2 2" xfId="848"/>
    <cellStyle name="桁区切り 4 2 2 3" xfId="849"/>
    <cellStyle name="桁区切り 4 2 3" xfId="850"/>
    <cellStyle name="桁区切り 4 2 3 2" xfId="851"/>
    <cellStyle name="桁区切り 4 2 4" xfId="852"/>
    <cellStyle name="桁区切り 4 3" xfId="853"/>
    <cellStyle name="桁区切り 4 4" xfId="854"/>
    <cellStyle name="桁区切り 5" xfId="855"/>
    <cellStyle name="桁区切り 5 2" xfId="856"/>
    <cellStyle name="桁区切り 5 2 2" xfId="857"/>
    <cellStyle name="桁区切り 5 2 2 2" xfId="858"/>
    <cellStyle name="桁区切り 5 2 3" xfId="859"/>
    <cellStyle name="桁区切り 5 3" xfId="860"/>
    <cellStyle name="桁区切り 5 3 2" xfId="861"/>
    <cellStyle name="桁区切り 5 3 3" xfId="862"/>
    <cellStyle name="桁区切り 5 4" xfId="863"/>
    <cellStyle name="桁区切り 5 5" xfId="864"/>
    <cellStyle name="桁区切り 6" xfId="865"/>
    <cellStyle name="桁区切り 6 2" xfId="866"/>
    <cellStyle name="桁区切り 6 2 2" xfId="867"/>
    <cellStyle name="桁区切り 6 2 2 2" xfId="868"/>
    <cellStyle name="桁区切り 6 2 3" xfId="869"/>
    <cellStyle name="桁区切り 6 3" xfId="870"/>
    <cellStyle name="桁区切り 6 3 2" xfId="871"/>
    <cellStyle name="桁区切り 6 4" xfId="872"/>
    <cellStyle name="桁区切り 7" xfId="873"/>
    <cellStyle name="桁区切り 7 2" xfId="874"/>
    <cellStyle name="桁区切り 7 2 2" xfId="875"/>
    <cellStyle name="桁区切り 7 3" xfId="876"/>
    <cellStyle name="桁区切り 8" xfId="877"/>
    <cellStyle name="桁区切り 8 2" xfId="878"/>
    <cellStyle name="桁区切り 9" xfId="879"/>
    <cellStyle name="桁区切り 9 2" xfId="880"/>
    <cellStyle name="見出し 1" xfId="881" builtinId="16" customBuiltin="1"/>
    <cellStyle name="見出し 1 2" xfId="882"/>
    <cellStyle name="見出し 1 2 2" xfId="883"/>
    <cellStyle name="見出し 1 2 3" xfId="884"/>
    <cellStyle name="見出し 1 2 4" xfId="885"/>
    <cellStyle name="見出し 1 3" xfId="886"/>
    <cellStyle name="見出し 1 3 2" xfId="887"/>
    <cellStyle name="見出し 1 4" xfId="888"/>
    <cellStyle name="見出し 2" xfId="889" builtinId="17" customBuiltin="1"/>
    <cellStyle name="見出し 2 2" xfId="890"/>
    <cellStyle name="見出し 2 2 2" xfId="891"/>
    <cellStyle name="見出し 2 2 3" xfId="892"/>
    <cellStyle name="見出し 2 2 4" xfId="893"/>
    <cellStyle name="見出し 2 3" xfId="894"/>
    <cellStyle name="見出し 2 3 2" xfId="895"/>
    <cellStyle name="見出し 2 4" xfId="896"/>
    <cellStyle name="見出し 3" xfId="897" builtinId="18" customBuiltin="1"/>
    <cellStyle name="見出し 3 2" xfId="898"/>
    <cellStyle name="見出し 3 2 2" xfId="899"/>
    <cellStyle name="見出し 3 2 3" xfId="900"/>
    <cellStyle name="見出し 3 2 4" xfId="901"/>
    <cellStyle name="見出し 3 3" xfId="902"/>
    <cellStyle name="見出し 3 3 2" xfId="903"/>
    <cellStyle name="見出し 3 4" xfId="904"/>
    <cellStyle name="見出し 4" xfId="905" builtinId="19" customBuiltin="1"/>
    <cellStyle name="見出し 4 2" xfId="906"/>
    <cellStyle name="見出し 4 2 2" xfId="907"/>
    <cellStyle name="見出し 4 2 3" xfId="908"/>
    <cellStyle name="見出し 4 2 4" xfId="909"/>
    <cellStyle name="見出し 4 3" xfId="910"/>
    <cellStyle name="見出し 4 3 2" xfId="911"/>
    <cellStyle name="見出し 4 4" xfId="912"/>
    <cellStyle name="見出し2" xfId="913"/>
    <cellStyle name="構成図作成用" xfId="914"/>
    <cellStyle name="作業手順ﾌﾛｰ" xfId="915"/>
    <cellStyle name="集計" xfId="916" builtinId="25" customBuiltin="1"/>
    <cellStyle name="集計 2" xfId="917"/>
    <cellStyle name="集計 2 2" xfId="918"/>
    <cellStyle name="集計 2 3" xfId="919"/>
    <cellStyle name="集計 2 4" xfId="920"/>
    <cellStyle name="集計 3" xfId="921"/>
    <cellStyle name="集計 3 2" xfId="922"/>
    <cellStyle name="集計 4" xfId="923"/>
    <cellStyle name="出力" xfId="924" builtinId="21" customBuiltin="1"/>
    <cellStyle name="出力 2" xfId="925"/>
    <cellStyle name="出力 2 2" xfId="926"/>
    <cellStyle name="出力 2 3" xfId="927"/>
    <cellStyle name="出力 2 4" xfId="928"/>
    <cellStyle name="出力 3" xfId="929"/>
    <cellStyle name="出力 3 2" xfId="930"/>
    <cellStyle name="出力 4" xfId="931"/>
    <cellStyle name="少数１位" xfId="932"/>
    <cellStyle name="少数２位" xfId="933"/>
    <cellStyle name="症例一覧用" xfId="934"/>
    <cellStyle name="常?_3.RICコード_検索コード対応一覧" xfId="935"/>
    <cellStyle name="常规_07332 100部店超対応_総合テスト（EC）PH2" xfId="936"/>
    <cellStyle name="人月" xfId="937"/>
    <cellStyle name="整数値" xfId="938"/>
    <cellStyle name="青" xfId="939"/>
    <cellStyle name="赤" xfId="940"/>
    <cellStyle name="設計書形式1" xfId="941"/>
    <cellStyle name="説明文" xfId="942" builtinId="53" customBuiltin="1"/>
    <cellStyle name="説明文 2" xfId="943"/>
    <cellStyle name="説明文 2 2" xfId="944"/>
    <cellStyle name="説明文 2 3" xfId="945"/>
    <cellStyle name="説明文 2 4" xfId="946"/>
    <cellStyle name="説明文 3" xfId="947"/>
    <cellStyle name="説明文 4" xfId="948"/>
    <cellStyle name="脱浦 [0.00]_・継事項" xfId="949"/>
    <cellStyle name="脱浦_，×2±YAO￣?°?T" xfId="950"/>
    <cellStyle name="弾訊" xfId="951"/>
    <cellStyle name="帳票" xfId="952"/>
    <cellStyle name="帳票 2" xfId="953"/>
    <cellStyle name="帳票 2 2" xfId="954"/>
    <cellStyle name="帳票 2 3" xfId="955"/>
    <cellStyle name="超链接_Javaクラス仕様書（ユーティリティ）" xfId="956"/>
    <cellStyle name="通貨 [0.00" xfId="957"/>
    <cellStyle name="通貨 [0.00 2" xfId="958"/>
    <cellStyle name="通貨 [0.00 3" xfId="959"/>
    <cellStyle name="通貨 [0.00 4" xfId="960"/>
    <cellStyle name="通貨 [0.00 5" xfId="961"/>
    <cellStyle name="通貨 [0.00 6" xfId="962"/>
    <cellStyle name="通貨 2" xfId="963"/>
    <cellStyle name="通貨 2 2" xfId="964"/>
    <cellStyle name="通貨 2 3" xfId="965"/>
    <cellStyle name="通貨 3" xfId="966"/>
    <cellStyle name="底線" xfId="967"/>
    <cellStyle name="入力" xfId="968" builtinId="20" customBuiltin="1"/>
    <cellStyle name="入力 2" xfId="969"/>
    <cellStyle name="入力 2 2" xfId="970"/>
    <cellStyle name="入力 2 3" xfId="971"/>
    <cellStyle name="入力 2 4" xfId="972"/>
    <cellStyle name="入力 3" xfId="973"/>
    <cellStyle name="入力 3 2" xfId="974"/>
    <cellStyle name="入力 4" xfId="975"/>
    <cellStyle name="標準" xfId="0" builtinId="0"/>
    <cellStyle name="標準 10" xfId="976"/>
    <cellStyle name="標準 10 2" xfId="977"/>
    <cellStyle name="標準 10 2 2" xfId="978"/>
    <cellStyle name="標準 10 3" xfId="979"/>
    <cellStyle name="標準 10 4" xfId="980"/>
    <cellStyle name="標準 10 4 2" xfId="981"/>
    <cellStyle name="標準 11" xfId="982"/>
    <cellStyle name="標準 11 2" xfId="983"/>
    <cellStyle name="標準 11 2 2" xfId="984"/>
    <cellStyle name="標準 11 3" xfId="985"/>
    <cellStyle name="標準 11 3 2" xfId="986"/>
    <cellStyle name="標準 12" xfId="987"/>
    <cellStyle name="標準 12 2" xfId="988"/>
    <cellStyle name="標準 12 3" xfId="989"/>
    <cellStyle name="標準 12 4" xfId="990"/>
    <cellStyle name="標準 12 4 2" xfId="991"/>
    <cellStyle name="標準 13" xfId="992"/>
    <cellStyle name="標準 13 2" xfId="993"/>
    <cellStyle name="標準 13 3" xfId="994"/>
    <cellStyle name="標準 13 4" xfId="995"/>
    <cellStyle name="標準 14" xfId="996"/>
    <cellStyle name="標準 14 2" xfId="997"/>
    <cellStyle name="標準 14 3" xfId="998"/>
    <cellStyle name="標準 15" xfId="999"/>
    <cellStyle name="標準 15 2" xfId="1000"/>
    <cellStyle name="標準 15 3" xfId="1001"/>
    <cellStyle name="標準 16" xfId="1002"/>
    <cellStyle name="標準 16 2" xfId="1003"/>
    <cellStyle name="標準 17" xfId="1004"/>
    <cellStyle name="標準 17 2" xfId="1005"/>
    <cellStyle name="標準 17 3" xfId="1006"/>
    <cellStyle name="標準 18" xfId="1007"/>
    <cellStyle name="標準 19" xfId="1008"/>
    <cellStyle name="標準 2" xfId="1009"/>
    <cellStyle name="標準 2 10" xfId="1010"/>
    <cellStyle name="標準 2 11" xfId="1011"/>
    <cellStyle name="標準 2 12" xfId="1012"/>
    <cellStyle name="標準 2 2" xfId="1013"/>
    <cellStyle name="標準 2 2 2" xfId="1014"/>
    <cellStyle name="標準 2 2 2 2" xfId="1015"/>
    <cellStyle name="標準 2 2 2 2 2" xfId="1016"/>
    <cellStyle name="標準 2 2 2 2 2 2" xfId="1017"/>
    <cellStyle name="標準 2 2 2 2 3" xfId="1018"/>
    <cellStyle name="標準 2 2 2 2_次期売買システム対応_清算システム性能テスト実施計画書【第1_2版】" xfId="1019"/>
    <cellStyle name="標準 2 2 2 3" xfId="1020"/>
    <cellStyle name="標準 2 2 2 3 2" xfId="1021"/>
    <cellStyle name="標準 2 2 2 3 2 2" xfId="1022"/>
    <cellStyle name="標準 2 2 2 4" xfId="1023"/>
    <cellStyle name="標準 2 2 2_テスト時限" xfId="1024"/>
    <cellStyle name="標準 2 2 3" xfId="1025"/>
    <cellStyle name="標準 2 2 3 2" xfId="1026"/>
    <cellStyle name="標準 2 2 3 2 2" xfId="1027"/>
    <cellStyle name="標準 2 2 3 3" xfId="1028"/>
    <cellStyle name="標準 2 2 3 4" xfId="1029"/>
    <cellStyle name="標準 2 2 4" xfId="1030"/>
    <cellStyle name="標準 2 2 4 2" xfId="1031"/>
    <cellStyle name="標準 2 2 4 3" xfId="1032"/>
    <cellStyle name="標準 2 2 4 4" xfId="1033"/>
    <cellStyle name="標準 2 2 4 4 2" xfId="1034"/>
    <cellStyle name="標準 2 2 4 5" xfId="1035"/>
    <cellStyle name="標準 2 2 5" xfId="1036"/>
    <cellStyle name="標準 2 2 5 2" xfId="1037"/>
    <cellStyle name="標準 2 2 6" xfId="1038"/>
    <cellStyle name="標準 2 2 7" xfId="1039"/>
    <cellStyle name="標準 2 2 8" xfId="1040"/>
    <cellStyle name="標準 2 2 9" xfId="1041"/>
    <cellStyle name="標準 2 2 9 2" xfId="1042"/>
    <cellStyle name="標準 2 2_(別紙1)参加者テスト仕様書(JPN)_ver1.81" xfId="1043"/>
    <cellStyle name="標準 2 3" xfId="1044"/>
    <cellStyle name="標準 2 3 2" xfId="1045"/>
    <cellStyle name="標準 2 3 3" xfId="1046"/>
    <cellStyle name="標準 2 3 3 2" xfId="1047"/>
    <cellStyle name="標準 2 3 4" xfId="1048"/>
    <cellStyle name="標準 2 3 5" xfId="1049"/>
    <cellStyle name="標準 2 3 5 2" xfId="1050"/>
    <cellStyle name="標準 2 3 6" xfId="1051"/>
    <cellStyle name="標準 2 3_【社内向け】扱者コード拡充対応説明資料" xfId="1052"/>
    <cellStyle name="標準 2 4" xfId="1053"/>
    <cellStyle name="標準 2 4 2" xfId="1054"/>
    <cellStyle name="標準 2 4 3" xfId="1055"/>
    <cellStyle name="標準 2 4 4" xfId="1056"/>
    <cellStyle name="標準 2 4 5" xfId="1057"/>
    <cellStyle name="標準 2 4 5 10" xfId="1058"/>
    <cellStyle name="標準 2 4 5 11" xfId="1059"/>
    <cellStyle name="標準 2 4 5 2" xfId="1060"/>
    <cellStyle name="標準 2 4 5 2 2" xfId="1061"/>
    <cellStyle name="標準 2 4 5 2 2 2" xfId="1062"/>
    <cellStyle name="標準 2 4 5 2 2 2 2" xfId="1063"/>
    <cellStyle name="標準 2 4 5 2 2 2 2 2" xfId="1064"/>
    <cellStyle name="標準 2 4 5 2 2 2 3" xfId="1065"/>
    <cellStyle name="標準 2 4 5 2 2 2 4" xfId="1066"/>
    <cellStyle name="標準 2 4 5 2 2 3" xfId="1067"/>
    <cellStyle name="標準 2 4 5 2 2 3 2" xfId="1068"/>
    <cellStyle name="標準 2 4 5 2 2 4" xfId="1069"/>
    <cellStyle name="標準 2 4 5 2 2 5" xfId="1070"/>
    <cellStyle name="標準 2 4 5 2 3" xfId="1071"/>
    <cellStyle name="標準 2 4 5 2 3 2" xfId="1072"/>
    <cellStyle name="標準 2 4 5 2 3 2 2" xfId="1073"/>
    <cellStyle name="標準 2 4 5 2 3 3" xfId="1074"/>
    <cellStyle name="標準 2 4 5 2 3 4" xfId="1075"/>
    <cellStyle name="標準 2 4 5 2 4" xfId="1076"/>
    <cellStyle name="標準 2 4 5 2 4 2" xfId="1077"/>
    <cellStyle name="標準 2 4 5 2 5" xfId="1078"/>
    <cellStyle name="標準 2 4 5 2 6" xfId="1079"/>
    <cellStyle name="標準 2 4 5 3" xfId="1080"/>
    <cellStyle name="標準 2 4 5 3 2" xfId="1081"/>
    <cellStyle name="標準 2 4 5 3 2 2" xfId="1082"/>
    <cellStyle name="標準 2 4 5 3 2 2 2" xfId="1083"/>
    <cellStyle name="標準 2 4 5 3 2 2 2 2" xfId="1084"/>
    <cellStyle name="標準 2 4 5 3 2 2 3" xfId="1085"/>
    <cellStyle name="標準 2 4 5 3 2 2 4" xfId="1086"/>
    <cellStyle name="標準 2 4 5 3 2 3" xfId="1087"/>
    <cellStyle name="標準 2 4 5 3 2 3 2" xfId="1088"/>
    <cellStyle name="標準 2 4 5 3 2 4" xfId="1089"/>
    <cellStyle name="標準 2 4 5 3 2 5" xfId="1090"/>
    <cellStyle name="標準 2 4 5 3 3" xfId="1091"/>
    <cellStyle name="標準 2 4 5 3 3 2" xfId="1092"/>
    <cellStyle name="標準 2 4 5 3 3 2 2" xfId="1093"/>
    <cellStyle name="標準 2 4 5 3 3 3" xfId="1094"/>
    <cellStyle name="標準 2 4 5 3 3 4" xfId="1095"/>
    <cellStyle name="標準 2 4 5 3 4" xfId="1096"/>
    <cellStyle name="標準 2 4 5 3 4 2" xfId="1097"/>
    <cellStyle name="標準 2 4 5 3 5" xfId="1098"/>
    <cellStyle name="標準 2 4 5 3 6" xfId="1099"/>
    <cellStyle name="標準 2 4 5 4" xfId="1100"/>
    <cellStyle name="標準 2 4 5 4 2" xfId="1101"/>
    <cellStyle name="標準 2 4 5 4 2 2" xfId="1102"/>
    <cellStyle name="標準 2 4 5 4 2 2 2" xfId="1103"/>
    <cellStyle name="標準 2 4 5 4 2 3" xfId="1104"/>
    <cellStyle name="標準 2 4 5 4 2 4" xfId="1105"/>
    <cellStyle name="標準 2 4 5 4 3" xfId="1106"/>
    <cellStyle name="標準 2 4 5 4 3 2" xfId="1107"/>
    <cellStyle name="標準 2 4 5 4 4" xfId="1108"/>
    <cellStyle name="標準 2 4 5 4 5" xfId="1109"/>
    <cellStyle name="標準 2 4 5 5" xfId="1110"/>
    <cellStyle name="標準 2 4 5 5 2" xfId="1111"/>
    <cellStyle name="標準 2 4 5 5 2 2" xfId="1112"/>
    <cellStyle name="標準 2 4 5 5 3" xfId="1113"/>
    <cellStyle name="標準 2 4 5 5 4" xfId="1114"/>
    <cellStyle name="標準 2 4 5 6" xfId="1115"/>
    <cellStyle name="標準 2 4 5 6 2" xfId="1116"/>
    <cellStyle name="標準 2 4 5 7" xfId="1117"/>
    <cellStyle name="標準 2 4 5 7 2" xfId="1118"/>
    <cellStyle name="標準 2 4 5 8" xfId="1119"/>
    <cellStyle name="標準 2 4 5 8 2" xfId="1120"/>
    <cellStyle name="標準 2 4 5 9" xfId="1121"/>
    <cellStyle name="標準 2 4 6" xfId="1122"/>
    <cellStyle name="標準 2 5" xfId="1123"/>
    <cellStyle name="標準 2 5 2" xfId="1124"/>
    <cellStyle name="標準 2 5 3" xfId="1125"/>
    <cellStyle name="標準 2 5 4" xfId="1126"/>
    <cellStyle name="標準 2 5 5" xfId="1127"/>
    <cellStyle name="標準 2 6" xfId="1128"/>
    <cellStyle name="標準 2 7" xfId="1129"/>
    <cellStyle name="標準 2 8" xfId="1130"/>
    <cellStyle name="標準 2 8 2" xfId="1131"/>
    <cellStyle name="標準 2 9" xfId="1132"/>
    <cellStyle name="標準 2_(別紙1)参加者テスト仕様書(JPN)_ver1.81" xfId="1133"/>
    <cellStyle name="標準 20" xfId="1134"/>
    <cellStyle name="標準 20 2" xfId="1135"/>
    <cellStyle name="標準 21" xfId="1136"/>
    <cellStyle name="標準 21 2" xfId="1137"/>
    <cellStyle name="標準 22" xfId="1138"/>
    <cellStyle name="標準 22 2" xfId="1139"/>
    <cellStyle name="標準 23" xfId="1140"/>
    <cellStyle name="標準 24" xfId="1141"/>
    <cellStyle name="標準 24 2" xfId="1142"/>
    <cellStyle name="標準 25" xfId="1143"/>
    <cellStyle name="標準 25 2" xfId="1144"/>
    <cellStyle name="標準 25 2 2" xfId="1145"/>
    <cellStyle name="標準 25 2 2 2" xfId="1146"/>
    <cellStyle name="標準 25 2 2 2 2" xfId="1147"/>
    <cellStyle name="標準 25 2 2 2 2 2" xfId="1148"/>
    <cellStyle name="標準 25 2 2 2 3" xfId="1149"/>
    <cellStyle name="標準 25 2 2 2 4" xfId="1150"/>
    <cellStyle name="標準 25 2 2 3" xfId="1151"/>
    <cellStyle name="標準 25 2 2 3 2" xfId="1152"/>
    <cellStyle name="標準 25 2 2 4" xfId="1153"/>
    <cellStyle name="標準 25 2 2 5" xfId="1154"/>
    <cellStyle name="標準 25 2 3" xfId="1155"/>
    <cellStyle name="標準 25 2 3 2" xfId="1156"/>
    <cellStyle name="標準 25 2 3 2 2" xfId="1157"/>
    <cellStyle name="標準 25 2 3 3" xfId="1158"/>
    <cellStyle name="標準 25 2 3 4" xfId="1159"/>
    <cellStyle name="標準 25 2 4" xfId="1160"/>
    <cellStyle name="標準 25 2 4 2" xfId="1161"/>
    <cellStyle name="標準 25 2 5" xfId="1162"/>
    <cellStyle name="標準 25 2 5 2" xfId="1163"/>
    <cellStyle name="標準 25 2 6" xfId="1164"/>
    <cellStyle name="標準 25 2 6 2" xfId="1165"/>
    <cellStyle name="標準 25 2 7" xfId="1166"/>
    <cellStyle name="標準 25 2 8" xfId="1167"/>
    <cellStyle name="標準 25 2 9" xfId="1168"/>
    <cellStyle name="標準 25 3" xfId="1169"/>
    <cellStyle name="標準 25 3 2" xfId="1170"/>
    <cellStyle name="標準 25 3 2 2" xfId="1171"/>
    <cellStyle name="標準 25 3 2 2 2" xfId="1172"/>
    <cellStyle name="標準 25 3 2 3" xfId="1173"/>
    <cellStyle name="標準 25 3 2 4" xfId="1174"/>
    <cellStyle name="標準 25 3 3" xfId="1175"/>
    <cellStyle name="標準 25 3 3 2" xfId="1176"/>
    <cellStyle name="標準 25 3 4" xfId="1177"/>
    <cellStyle name="標準 25 3 5" xfId="1178"/>
    <cellStyle name="標準 25 4" xfId="1179"/>
    <cellStyle name="標準 25 4 2" xfId="1180"/>
    <cellStyle name="標準 25 4 2 2" xfId="1181"/>
    <cellStyle name="標準 25 4 3" xfId="1182"/>
    <cellStyle name="標準 25 4 4" xfId="1183"/>
    <cellStyle name="標準 25 5" xfId="1184"/>
    <cellStyle name="標準 25 6" xfId="1185"/>
    <cellStyle name="標準 25 6 2" xfId="1186"/>
    <cellStyle name="標準 25 7" xfId="1187"/>
    <cellStyle name="標準 25 8" xfId="1188"/>
    <cellStyle name="標準 26" xfId="1189"/>
    <cellStyle name="標準 26 2" xfId="1190"/>
    <cellStyle name="標準 26 2 2" xfId="1191"/>
    <cellStyle name="標準 26 2 2 2" xfId="1192"/>
    <cellStyle name="標準 26 2 2 2 2" xfId="1193"/>
    <cellStyle name="標準 26 2 2 3" xfId="1194"/>
    <cellStyle name="標準 26 2 2 4" xfId="1195"/>
    <cellStyle name="標準 26 2 3" xfId="1196"/>
    <cellStyle name="標準 26 2 3 2" xfId="1197"/>
    <cellStyle name="標準 26 2 4" xfId="1198"/>
    <cellStyle name="標準 26 2 5" xfId="1199"/>
    <cellStyle name="標準 26 3" xfId="1200"/>
    <cellStyle name="標準 26 3 2" xfId="1201"/>
    <cellStyle name="標準 26 3 2 2" xfId="1202"/>
    <cellStyle name="標準 26 3 3" xfId="1203"/>
    <cellStyle name="標準 26 3 4" xfId="1204"/>
    <cellStyle name="標準 26 4" xfId="1205"/>
    <cellStyle name="標準 26 5" xfId="1206"/>
    <cellStyle name="標準 26 5 2" xfId="1207"/>
    <cellStyle name="標準 26 6" xfId="1208"/>
    <cellStyle name="標準 26 7" xfId="1209"/>
    <cellStyle name="標準 27" xfId="1210"/>
    <cellStyle name="標準 27 2" xfId="1211"/>
    <cellStyle name="標準 27 2 2" xfId="1212"/>
    <cellStyle name="標準 27 2 2 2" xfId="1213"/>
    <cellStyle name="標準 27 2 2 2 2" xfId="1214"/>
    <cellStyle name="標準 27 2 2 3" xfId="1215"/>
    <cellStyle name="標準 27 2 2 4" xfId="1216"/>
    <cellStyle name="標準 27 2 3" xfId="1217"/>
    <cellStyle name="標準 27 2 3 2" xfId="1218"/>
    <cellStyle name="標準 27 2 4" xfId="1219"/>
    <cellStyle name="標準 27 2 5" xfId="1220"/>
    <cellStyle name="標準 27 3" xfId="1221"/>
    <cellStyle name="標準 27 3 2" xfId="1222"/>
    <cellStyle name="標準 27 3 2 2" xfId="1223"/>
    <cellStyle name="標準 27 3 3" xfId="1224"/>
    <cellStyle name="標準 27 3 4" xfId="1225"/>
    <cellStyle name="標準 27 4" xfId="1226"/>
    <cellStyle name="標準 27 5" xfId="1227"/>
    <cellStyle name="標準 27 5 2" xfId="1228"/>
    <cellStyle name="標準 27 6" xfId="1229"/>
    <cellStyle name="標準 27 7" xfId="1230"/>
    <cellStyle name="標準 28" xfId="1231"/>
    <cellStyle name="標準 28 2" xfId="1232"/>
    <cellStyle name="標準 28 2 2" xfId="1233"/>
    <cellStyle name="標準 28 2 2 2" xfId="1234"/>
    <cellStyle name="標準 28 2 2 2 2" xfId="1235"/>
    <cellStyle name="標準 28 2 2 3" xfId="1236"/>
    <cellStyle name="標準 28 2 2 4" xfId="1237"/>
    <cellStyle name="標準 28 2 3" xfId="1238"/>
    <cellStyle name="標準 28 2 3 2" xfId="1239"/>
    <cellStyle name="標準 28 2 4" xfId="1240"/>
    <cellStyle name="標準 28 2 5" xfId="1241"/>
    <cellStyle name="標準 28 3" xfId="1242"/>
    <cellStyle name="標準 28 3 2" xfId="1243"/>
    <cellStyle name="標準 28 3 2 2" xfId="1244"/>
    <cellStyle name="標準 28 3 3" xfId="1245"/>
    <cellStyle name="標準 28 3 4" xfId="1246"/>
    <cellStyle name="標準 28 4" xfId="1247"/>
    <cellStyle name="標準 28 4 2" xfId="1248"/>
    <cellStyle name="標準 28 5" xfId="1249"/>
    <cellStyle name="標準 28 6" xfId="1250"/>
    <cellStyle name="標準 29" xfId="1251"/>
    <cellStyle name="標準 29 2" xfId="1252"/>
    <cellStyle name="標準 29 2 2" xfId="1253"/>
    <cellStyle name="標準 29 2 2 2" xfId="1254"/>
    <cellStyle name="標準 29 2 2 2 2" xfId="1255"/>
    <cellStyle name="標準 29 2 2 3" xfId="1256"/>
    <cellStyle name="標準 29 2 2 4" xfId="1257"/>
    <cellStyle name="標準 29 2 3" xfId="1258"/>
    <cellStyle name="標準 29 2 3 2" xfId="1259"/>
    <cellStyle name="標準 29 2 4" xfId="1260"/>
    <cellStyle name="標準 29 2 5" xfId="1261"/>
    <cellStyle name="標準 29 3" xfId="1262"/>
    <cellStyle name="標準 29 3 2" xfId="1263"/>
    <cellStyle name="標準 29 3 2 2" xfId="1264"/>
    <cellStyle name="標準 29 3 3" xfId="1265"/>
    <cellStyle name="標準 29 3 4" xfId="1266"/>
    <cellStyle name="標準 29 4" xfId="1267"/>
    <cellStyle name="標準 29 4 2" xfId="1268"/>
    <cellStyle name="標準 29 5" xfId="1269"/>
    <cellStyle name="標準 29 6" xfId="1270"/>
    <cellStyle name="標準 3" xfId="1271"/>
    <cellStyle name="標準 3 2" xfId="1272"/>
    <cellStyle name="標準 3 2 2" xfId="1273"/>
    <cellStyle name="標準 3 2 2 2" xfId="1274"/>
    <cellStyle name="標準 3 2 2 3" xfId="1275"/>
    <cellStyle name="標準 3 2 3" xfId="1276"/>
    <cellStyle name="標準 3 2 4" xfId="1277"/>
    <cellStyle name="標準 3 2 4 2" xfId="1278"/>
    <cellStyle name="標準 3 2 5" xfId="1279"/>
    <cellStyle name="標準 3 2 6" xfId="1280"/>
    <cellStyle name="標準 3 3" xfId="1281"/>
    <cellStyle name="標準 3 3 2" xfId="1282"/>
    <cellStyle name="標準 3 3 3" xfId="1283"/>
    <cellStyle name="標準 3 3 4" xfId="1284"/>
    <cellStyle name="標準 3 3 5" xfId="1285"/>
    <cellStyle name="標準 3 3 5 2" xfId="1286"/>
    <cellStyle name="標準 3 3_受渡ファイル一覧（調査用）" xfId="1287"/>
    <cellStyle name="標準 3 4" xfId="1288"/>
    <cellStyle name="標準 3 4 2" xfId="1289"/>
    <cellStyle name="標準 3 5" xfId="1290"/>
    <cellStyle name="標準 3 5 2" xfId="1291"/>
    <cellStyle name="標準 3 6" xfId="1292"/>
    <cellStyle name="標準 3 7" xfId="1293"/>
    <cellStyle name="標準 3 8" xfId="1294"/>
    <cellStyle name="標準 3 9" xfId="1295"/>
    <cellStyle name="標準 3_【ES000975】扱者番号拡充対応_質問・課題管理表_20110126" xfId="1296"/>
    <cellStyle name="標準 30" xfId="1297"/>
    <cellStyle name="標準 31" xfId="1298"/>
    <cellStyle name="標準 32" xfId="1299"/>
    <cellStyle name="標準 32 2" xfId="1300"/>
    <cellStyle name="標準 32 2 2" xfId="1301"/>
    <cellStyle name="標準 32 2 2 2" xfId="1302"/>
    <cellStyle name="標準 32 2 3" xfId="1303"/>
    <cellStyle name="標準 32 2 4" xfId="1304"/>
    <cellStyle name="標準 32 3" xfId="1305"/>
    <cellStyle name="標準 32 3 2" xfId="1306"/>
    <cellStyle name="標準 32 4" xfId="1307"/>
    <cellStyle name="標準 32 5" xfId="1308"/>
    <cellStyle name="標準 33" xfId="1309"/>
    <cellStyle name="標準 33 2" xfId="1310"/>
    <cellStyle name="標準 33 2 2" xfId="1311"/>
    <cellStyle name="標準 33 2_【ES000975】扱者番号拡充対応_質問・課題管理表（内部確認用）_20110207_債券為替追記" xfId="1312"/>
    <cellStyle name="標準 33 3" xfId="1313"/>
    <cellStyle name="標準 33_【ES000975】扱者番号拡充対応_質問・課題管理表（内部確認用）_20110207_債券為替追記" xfId="1314"/>
    <cellStyle name="標準 34" xfId="1315"/>
    <cellStyle name="標準 34 2" xfId="1316"/>
    <cellStyle name="標準 34 2 2" xfId="1317"/>
    <cellStyle name="標準 34 2 2 2" xfId="1318"/>
    <cellStyle name="標準 34 2 3" xfId="1319"/>
    <cellStyle name="標準 34 2 4" xfId="1320"/>
    <cellStyle name="標準 34 3" xfId="1321"/>
    <cellStyle name="標準 34 3 2" xfId="1322"/>
    <cellStyle name="標準 34 4" xfId="1323"/>
    <cellStyle name="標準 34 5" xfId="1324"/>
    <cellStyle name="標準 35" xfId="1325"/>
    <cellStyle name="標準 35 2" xfId="1326"/>
    <cellStyle name="標準 35 2 2" xfId="1327"/>
    <cellStyle name="標準 35 2 2 2" xfId="1328"/>
    <cellStyle name="標準 35 2 3" xfId="1329"/>
    <cellStyle name="標準 35 2 4" xfId="1330"/>
    <cellStyle name="標準 35 3" xfId="1331"/>
    <cellStyle name="標準 35 3 2" xfId="1332"/>
    <cellStyle name="標準 35 4" xfId="1333"/>
    <cellStyle name="標準 35 4 2" xfId="1334"/>
    <cellStyle name="標準 35 5" xfId="1335"/>
    <cellStyle name="標準 36" xfId="1336"/>
    <cellStyle name="標準 37" xfId="1337"/>
    <cellStyle name="標準 37 2" xfId="1338"/>
    <cellStyle name="標準 37 2 2" xfId="1339"/>
    <cellStyle name="標準 37 2 2 2" xfId="1340"/>
    <cellStyle name="標準 37 2 3" xfId="1341"/>
    <cellStyle name="標準 37 2 4" xfId="1342"/>
    <cellStyle name="標準 37 3" xfId="1343"/>
    <cellStyle name="標準 37 3 2" xfId="1344"/>
    <cellStyle name="標準 37 4" xfId="1345"/>
    <cellStyle name="標準 37 5" xfId="1346"/>
    <cellStyle name="標準 38" xfId="1347"/>
    <cellStyle name="標準 38 2" xfId="1348"/>
    <cellStyle name="標準 38 2 2" xfId="1349"/>
    <cellStyle name="標準 38 2 2 2" xfId="1350"/>
    <cellStyle name="標準 38 2 3" xfId="1351"/>
    <cellStyle name="標準 38 2 4" xfId="1352"/>
    <cellStyle name="標準 38 3" xfId="1353"/>
    <cellStyle name="標準 38 3 2" xfId="1354"/>
    <cellStyle name="標準 38 4" xfId="1355"/>
    <cellStyle name="標準 38 5" xfId="1356"/>
    <cellStyle name="標準 39" xfId="1357"/>
    <cellStyle name="標準 39 2" xfId="1358"/>
    <cellStyle name="標準 39 2 2" xfId="1359"/>
    <cellStyle name="標準 39 2 2 2" xfId="1360"/>
    <cellStyle name="標準 39 2 3" xfId="1361"/>
    <cellStyle name="標準 39 2 4" xfId="1362"/>
    <cellStyle name="標準 39 3" xfId="1363"/>
    <cellStyle name="標準 39 3 2" xfId="1364"/>
    <cellStyle name="標準 39 4" xfId="1365"/>
    <cellStyle name="標準 39 5" xfId="1366"/>
    <cellStyle name="標準 4" xfId="1367"/>
    <cellStyle name="標準 4 10" xfId="1368"/>
    <cellStyle name="標準 4 10 2" xfId="1369"/>
    <cellStyle name="標準 4 2" xfId="1370"/>
    <cellStyle name="標準 4 2 2" xfId="1371"/>
    <cellStyle name="標準 4 2 2 2" xfId="1372"/>
    <cellStyle name="標準 4 2 2 3" xfId="1373"/>
    <cellStyle name="標準 4 2 3" xfId="1374"/>
    <cellStyle name="標準 4 2 4" xfId="1375"/>
    <cellStyle name="標準 4 2 5" xfId="1376"/>
    <cellStyle name="標準 4 2 5 2" xfId="1377"/>
    <cellStyle name="標準 4 2 6" xfId="1378"/>
    <cellStyle name="標準 4 2_受渡ファイル一覧（調査用）" xfId="1379"/>
    <cellStyle name="標準 4 3" xfId="1380"/>
    <cellStyle name="標準 4 3 2" xfId="1381"/>
    <cellStyle name="標準 4 3 3" xfId="1382"/>
    <cellStyle name="標準 4 3 4" xfId="1383"/>
    <cellStyle name="標準 4 3 5" xfId="1384"/>
    <cellStyle name="標準 4 3 5 2" xfId="1385"/>
    <cellStyle name="標準 4 3_受渡ファイル一覧（調査用）" xfId="1386"/>
    <cellStyle name="標準 4 4" xfId="1387"/>
    <cellStyle name="標準 4 4 2" xfId="1388"/>
    <cellStyle name="標準 4 5" xfId="1389"/>
    <cellStyle name="標準 4 6" xfId="1390"/>
    <cellStyle name="標準 4 7" xfId="1391"/>
    <cellStyle name="標準 4 8" xfId="1392"/>
    <cellStyle name="標準 4 9" xfId="1393"/>
    <cellStyle name="標準 4_【ES000975】扱者番号拡充対応_質問・課題管理表_20110126" xfId="1394"/>
    <cellStyle name="標準 40" xfId="1395"/>
    <cellStyle name="標準 40 2" xfId="1396"/>
    <cellStyle name="標準 40 2 2" xfId="1397"/>
    <cellStyle name="標準 40 2 2 2" xfId="1398"/>
    <cellStyle name="標準 40 2 3" xfId="1399"/>
    <cellStyle name="標準 40 2 4" xfId="1400"/>
    <cellStyle name="標準 40 3" xfId="1401"/>
    <cellStyle name="標準 40 3 2" xfId="1402"/>
    <cellStyle name="標準 40 4" xfId="1403"/>
    <cellStyle name="標準 40 5" xfId="1404"/>
    <cellStyle name="標準 41" xfId="1405"/>
    <cellStyle name="標準 41 2" xfId="1406"/>
    <cellStyle name="標準 41 2 2" xfId="1407"/>
    <cellStyle name="標準 41 2 2 2" xfId="1408"/>
    <cellStyle name="標準 41 2 3" xfId="1409"/>
    <cellStyle name="標準 41 2 4" xfId="1410"/>
    <cellStyle name="標準 41 3" xfId="1411"/>
    <cellStyle name="標準 41 3 2" xfId="1412"/>
    <cellStyle name="標準 41 4" xfId="1413"/>
    <cellStyle name="標準 41 5" xfId="1414"/>
    <cellStyle name="標準 42" xfId="1415"/>
    <cellStyle name="標準 42 2" xfId="1416"/>
    <cellStyle name="標準 42 2 2" xfId="1417"/>
    <cellStyle name="標準 42 2 2 2" xfId="1418"/>
    <cellStyle name="標準 42 2 3" xfId="1419"/>
    <cellStyle name="標準 42 2 4" xfId="1420"/>
    <cellStyle name="標準 42 3" xfId="1421"/>
    <cellStyle name="標準 42 3 2" xfId="1422"/>
    <cellStyle name="標準 42 4" xfId="1423"/>
    <cellStyle name="標準 42 5" xfId="1424"/>
    <cellStyle name="標準 43" xfId="1425"/>
    <cellStyle name="標準 43 2" xfId="1426"/>
    <cellStyle name="標準 43 2 2" xfId="1427"/>
    <cellStyle name="標準 43 2 2 2" xfId="1428"/>
    <cellStyle name="標準 43 2 3" xfId="1429"/>
    <cellStyle name="標準 43 2 4" xfId="1430"/>
    <cellStyle name="標準 43 3" xfId="1431"/>
    <cellStyle name="標準 43 3 2" xfId="1432"/>
    <cellStyle name="標準 43 4" xfId="1433"/>
    <cellStyle name="標準 43 5" xfId="1434"/>
    <cellStyle name="標準 44" xfId="1435"/>
    <cellStyle name="標準 44 2" xfId="1436"/>
    <cellStyle name="標準 44 2 2" xfId="1437"/>
    <cellStyle name="標準 44 2 2 2" xfId="1438"/>
    <cellStyle name="標準 44 2 3" xfId="1439"/>
    <cellStyle name="標準 44 2 4" xfId="1440"/>
    <cellStyle name="標準 44 3" xfId="1441"/>
    <cellStyle name="標準 44 3 2" xfId="1442"/>
    <cellStyle name="標準 44 4" xfId="1443"/>
    <cellStyle name="標準 44 5" xfId="1444"/>
    <cellStyle name="標準 5" xfId="1445"/>
    <cellStyle name="標準 5 2" xfId="1446"/>
    <cellStyle name="標準 5 2 2" xfId="1447"/>
    <cellStyle name="標準 5 2 3" xfId="1448"/>
    <cellStyle name="標準 5 3" xfId="1449"/>
    <cellStyle name="標準 5 3 2" xfId="1450"/>
    <cellStyle name="標準 5 3 3" xfId="1451"/>
    <cellStyle name="標準 5 3 4" xfId="1452"/>
    <cellStyle name="標準 5 3 5" xfId="1453"/>
    <cellStyle name="標準 5 4" xfId="1454"/>
    <cellStyle name="標準 5 4 2" xfId="1455"/>
    <cellStyle name="標準 5_【基本設計】SOR判定結果内訳_別紙【集計結果計算方法】" xfId="1456"/>
    <cellStyle name="標準 6" xfId="1457"/>
    <cellStyle name="標準 6 2" xfId="1458"/>
    <cellStyle name="標準 6 2 2" xfId="1459"/>
    <cellStyle name="標準 6 2 3" xfId="1460"/>
    <cellStyle name="標準 6 2 3 2" xfId="1461"/>
    <cellStyle name="標準 6 3" xfId="1462"/>
    <cellStyle name="標準 6 3 2" xfId="1463"/>
    <cellStyle name="標準 6 3 3" xfId="1464"/>
    <cellStyle name="標準 6 3 3 2" xfId="1465"/>
    <cellStyle name="標準 6 4" xfId="1466"/>
    <cellStyle name="標準 6 4 2" xfId="1467"/>
    <cellStyle name="標準 6 4 2 2" xfId="1468"/>
    <cellStyle name="標準 6 4 2 3" xfId="1469"/>
    <cellStyle name="標準 6 4 2 3 2" xfId="1470"/>
    <cellStyle name="標準 6 4 2 3 3" xfId="1471"/>
    <cellStyle name="標準 6 4 3" xfId="1472"/>
    <cellStyle name="標準 6 4 3 2" xfId="1473"/>
    <cellStyle name="標準 6 4 3 2 2" xfId="1474"/>
    <cellStyle name="標準 6 4 3 2 3" xfId="1475"/>
    <cellStyle name="標準 6 5" xfId="1476"/>
    <cellStyle name="標準 6 5 2" xfId="1477"/>
    <cellStyle name="標準 6 5 2 2" xfId="1478"/>
    <cellStyle name="標準 6_バックアップセンタ_切替テストスケジュール_20120406~10" xfId="1479"/>
    <cellStyle name="標準 7" xfId="1480"/>
    <cellStyle name="標準 7 2" xfId="1481"/>
    <cellStyle name="標準 7 2 2" xfId="1482"/>
    <cellStyle name="標準 7 3" xfId="1483"/>
    <cellStyle name="標準 7 3 2" xfId="1484"/>
    <cellStyle name="標準 7 4" xfId="1485"/>
    <cellStyle name="標準 7 4 2" xfId="1486"/>
    <cellStyle name="標準 7 5" xfId="1487"/>
    <cellStyle name="標準 7 6" xfId="1488"/>
    <cellStyle name="標準 7 7" xfId="1489"/>
    <cellStyle name="標準 7 7 2" xfId="1490"/>
    <cellStyle name="標準 7 8" xfId="1491"/>
    <cellStyle name="標準 7_受渡ファイル一覧（調査用）" xfId="1492"/>
    <cellStyle name="標準 8" xfId="1493"/>
    <cellStyle name="標準 8 2" xfId="1494"/>
    <cellStyle name="標準 8 2 2" xfId="1495"/>
    <cellStyle name="標準 8 3" xfId="1496"/>
    <cellStyle name="標準 8 3 2" xfId="1497"/>
    <cellStyle name="標準 8 4" xfId="1498"/>
    <cellStyle name="標準 8 4 2" xfId="1499"/>
    <cellStyle name="標準 8 5" xfId="1500"/>
    <cellStyle name="標準 8 6" xfId="1501"/>
    <cellStyle name="標準 8_仮資料_取得場所案" xfId="1502"/>
    <cellStyle name="標準 9" xfId="1503"/>
    <cellStyle name="標準 9 2" xfId="1504"/>
    <cellStyle name="標準 9 2 2" xfId="1505"/>
    <cellStyle name="標準 9 3" xfId="1506"/>
    <cellStyle name="標準 9 4" xfId="1507"/>
    <cellStyle name="標準 9 4 2" xfId="1508"/>
    <cellStyle name="標準 9_受渡ファイル一覧（調査用）" xfId="1509"/>
    <cellStyle name="標準_(先物OPモバイル)追加検査仕様書" xfId="1510"/>
    <cellStyle name="標準_(先物OPモバイル)追加検査仕様書 2" xfId="1511"/>
    <cellStyle name="標準_★（先物）画面項目" xfId="1512"/>
    <cellStyle name="標準_Book3" xfId="1513"/>
    <cellStyle name="標準１" xfId="1514"/>
    <cellStyle name="標準１ 2" xfId="1515"/>
    <cellStyle name="標準１ 2 2" xfId="1516"/>
    <cellStyle name="標準１ 3" xfId="1517"/>
    <cellStyle name="標準２" xfId="1518"/>
    <cellStyle name="標準構内" xfId="1519"/>
    <cellStyle name="標準仕様書" xfId="1520"/>
    <cellStyle name="表旨巧・・ハイパーリンク" xfId="1521"/>
    <cellStyle name="表旨巧・・ハイパーリンク 2" xfId="1522"/>
    <cellStyle name="付表" xfId="1523"/>
    <cellStyle name="메모" xfId="1524"/>
    <cellStyle name="未定義" xfId="1525"/>
    <cellStyle name="未定義 2" xfId="1526"/>
    <cellStyle name="未定義 2 2" xfId="1527"/>
    <cellStyle name="未定義 3" xfId="1528"/>
    <cellStyle name="未定義 4" xfId="1529"/>
    <cellStyle name="未定義 5" xfId="1530"/>
    <cellStyle name="網かけ-" xfId="1531"/>
    <cellStyle name="網かけ+" xfId="1532"/>
    <cellStyle name="良い" xfId="1533" builtinId="26" customBuiltin="1"/>
    <cellStyle name="良い 2" xfId="1534"/>
    <cellStyle name="良い 2 2" xfId="1535"/>
    <cellStyle name="良い 2 3" xfId="1536"/>
    <cellStyle name="良い 2 4" xfId="1537"/>
    <cellStyle name="良い 3" xfId="1538"/>
    <cellStyle name="良い 4" xfId="1539"/>
    <cellStyle name="보통" xfId="1540"/>
    <cellStyle name="설명 텍스트" xfId="1541"/>
    <cellStyle name="셀 확인" xfId="1542"/>
    <cellStyle name="爲敲据⁹〨崩⡜⑜Ⱓ⌣⸰〰⥜ ‪ⴢ㼢弿㬠 彀㼠 弻䀠 †††††††††††††††††††††††††㠠᠇鰁묂堀뀽w" xfId="1543"/>
    <cellStyle name="연결된 셀" xfId="1544"/>
    <cellStyle name="요약" xfId="1545"/>
    <cellStyle name="입력" xfId="1546"/>
    <cellStyle name="제목" xfId="1547"/>
    <cellStyle name="제목 1" xfId="1548"/>
    <cellStyle name="제목 2" xfId="1549"/>
    <cellStyle name="제목 3" xfId="1550"/>
    <cellStyle name="제목 4" xfId="1551"/>
    <cellStyle name="좋음" xfId="1552"/>
    <cellStyle name="출력" xfId="1553"/>
    <cellStyle name="표준_306-3.ETJ_FEP_AutoFeedDataTypes_v1.0" xfId="1554"/>
    <cellStyle name="捬䌠牵敲据⁹〨崩⡜⑜Ⱓ⌣⸰〰⥜ ‪ⴢ㼢弿㬠 彀㼠 弻䀠 †††††††††††††††††††††††††㠠᠇鰁묂堀뀽w" xfId="1555"/>
    <cellStyle name="爱敲据⁹〨崩⡜⑜Ⱓ⌣⸰〰⥜ ‪ⴢ㼢弿㬠 彀㼠 弻䀠 †††††††††††††††††††††††††㠠᠇鰁묂堀뀽w" xfId="1556"/>
    <cellStyle name="㠱䤭瑮牥敮⡴⑜Ⱓ⌣⸰〰⥜ ‪ⴢ㼢弿㬠 彀㼠 弻䀠 †††††††††††††††††††††††††㠠᠇鰁묂堀뀽w" xfId="1557"/>
  </cellStyles>
  <dxfs count="26"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42"/>
  <sheetViews>
    <sheetView showGridLines="0" tabSelected="1" view="pageBreakPreview" zoomScale="85" zoomScaleNormal="100" zoomScaleSheetLayoutView="85" workbookViewId="0"/>
  </sheetViews>
  <sheetFormatPr defaultColWidth="4.375" defaultRowHeight="13.5" customHeight="1"/>
  <cols>
    <col min="1" max="16384" width="4.375" style="1"/>
  </cols>
  <sheetData>
    <row r="1" spans="1:32" ht="13.5" customHeight="1">
      <c r="A1" s="7"/>
      <c r="B1" s="16"/>
      <c r="C1" s="16"/>
      <c r="D1" s="8"/>
      <c r="E1" s="4"/>
      <c r="F1" s="4"/>
      <c r="G1" s="9"/>
      <c r="H1" s="4"/>
      <c r="I1" s="10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3.5" customHeight="1">
      <c r="A2" s="7"/>
      <c r="B2" s="16"/>
      <c r="C2" s="16"/>
      <c r="D2" s="8"/>
      <c r="E2" s="4"/>
      <c r="F2" s="4"/>
      <c r="G2" s="9"/>
      <c r="H2" s="4"/>
      <c r="I2" s="1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3.5" customHeight="1">
      <c r="A3" s="7"/>
      <c r="B3" s="16"/>
      <c r="C3" s="16"/>
      <c r="D3" s="8"/>
      <c r="E3" s="4"/>
      <c r="F3" s="4"/>
      <c r="G3" s="9"/>
      <c r="H3" s="4"/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3.5" customHeight="1">
      <c r="A4" s="7"/>
      <c r="B4" s="16"/>
      <c r="C4" s="16"/>
      <c r="D4" s="8"/>
      <c r="E4" s="4"/>
      <c r="F4" s="4"/>
      <c r="G4" s="9"/>
      <c r="H4" s="4"/>
      <c r="I4" s="10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4.25" customHeight="1">
      <c r="A5" s="7"/>
      <c r="B5" s="16"/>
      <c r="C5" s="16"/>
      <c r="D5" s="8"/>
      <c r="E5" s="4"/>
      <c r="F5" s="4"/>
      <c r="G5" s="9"/>
      <c r="H5" s="4"/>
      <c r="I5" s="1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3.5" customHeight="1">
      <c r="A6" s="7"/>
      <c r="B6" s="16"/>
      <c r="C6" s="16"/>
      <c r="D6" s="8"/>
      <c r="E6" s="4"/>
      <c r="F6" s="4"/>
      <c r="G6" s="9"/>
      <c r="H6" s="4"/>
      <c r="I6" s="1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3.5" customHeight="1">
      <c r="A7" s="7"/>
      <c r="B7" s="16"/>
      <c r="C7" s="16"/>
      <c r="D7" s="8"/>
      <c r="E7" s="4"/>
      <c r="F7" s="4"/>
      <c r="G7" s="9"/>
      <c r="H7" s="4"/>
      <c r="I7" s="1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3.5" customHeight="1">
      <c r="A8" s="7"/>
      <c r="B8" s="16"/>
      <c r="C8" s="16"/>
      <c r="D8" s="8"/>
      <c r="E8" s="4"/>
      <c r="F8" s="4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4"/>
      <c r="Z8" s="4"/>
      <c r="AA8" s="4"/>
      <c r="AB8" s="4"/>
      <c r="AC8" s="4"/>
      <c r="AD8" s="4"/>
      <c r="AE8" s="4"/>
      <c r="AF8" s="4"/>
    </row>
    <row r="9" spans="1:32" ht="13.5" customHeight="1" thickBot="1">
      <c r="A9" s="7"/>
      <c r="B9" s="16"/>
      <c r="C9" s="16"/>
      <c r="D9" s="8"/>
      <c r="E9" s="4"/>
      <c r="F9" s="4"/>
      <c r="G9" s="12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15"/>
      <c r="Y9" s="4"/>
      <c r="Z9" s="4"/>
      <c r="AA9" s="4"/>
      <c r="AB9" s="4"/>
      <c r="AC9" s="4"/>
      <c r="AD9" s="4"/>
      <c r="AE9" s="4"/>
      <c r="AF9" s="4"/>
    </row>
    <row r="10" spans="1:32" ht="13.5" customHeight="1">
      <c r="A10" s="7"/>
      <c r="B10" s="16"/>
      <c r="C10" s="16"/>
      <c r="D10" s="8"/>
      <c r="E10" s="4"/>
      <c r="F10" s="4"/>
      <c r="H10" s="73"/>
      <c r="Y10" s="11"/>
      <c r="Z10" s="4"/>
      <c r="AA10" s="4"/>
      <c r="AB10" s="4"/>
      <c r="AC10" s="4"/>
      <c r="AD10" s="4"/>
      <c r="AE10" s="4"/>
      <c r="AF10" s="4"/>
    </row>
    <row r="11" spans="1:32" ht="13.5" customHeight="1">
      <c r="A11" s="7"/>
      <c r="B11" s="16"/>
      <c r="C11" s="16"/>
      <c r="D11" s="8"/>
      <c r="E11" s="4"/>
      <c r="F11" s="4"/>
      <c r="H11" s="70"/>
      <c r="Y11" s="13"/>
      <c r="Z11" s="4"/>
      <c r="AA11" s="4"/>
      <c r="AB11" s="4"/>
      <c r="AC11" s="4"/>
      <c r="AD11" s="4"/>
      <c r="AE11" s="4"/>
      <c r="AF11" s="4"/>
    </row>
    <row r="12" spans="1:32" ht="13.5" customHeight="1">
      <c r="A12" s="7"/>
      <c r="B12" s="16"/>
      <c r="C12" s="16"/>
      <c r="D12" s="8"/>
      <c r="E12" s="4"/>
      <c r="F12" s="4"/>
      <c r="H12" s="70"/>
      <c r="Y12" s="13"/>
      <c r="Z12" s="4"/>
      <c r="AA12" s="4"/>
      <c r="AB12" s="4"/>
      <c r="AC12" s="4"/>
      <c r="AD12" s="4"/>
      <c r="AE12" s="4"/>
      <c r="AF12" s="4"/>
    </row>
    <row r="13" spans="1:32" ht="13.5" customHeight="1">
      <c r="A13" s="7"/>
      <c r="B13" s="16"/>
      <c r="C13" s="16"/>
      <c r="D13" s="8"/>
      <c r="E13" s="4"/>
      <c r="F13" s="4"/>
      <c r="G13" s="12"/>
      <c r="H13" s="70"/>
      <c r="I13" s="171" t="s">
        <v>37</v>
      </c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71"/>
      <c r="Z13" s="4"/>
      <c r="AA13" s="4"/>
      <c r="AB13" s="4"/>
      <c r="AC13" s="4"/>
      <c r="AD13" s="4"/>
      <c r="AE13" s="4"/>
      <c r="AF13" s="4"/>
    </row>
    <row r="14" spans="1:32" ht="13.5" customHeight="1">
      <c r="A14" s="7"/>
      <c r="B14" s="16"/>
      <c r="C14" s="16"/>
      <c r="D14" s="8"/>
      <c r="E14" s="4"/>
      <c r="F14" s="4"/>
      <c r="G14" s="12"/>
      <c r="H14" s="70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71"/>
      <c r="Z14" s="4"/>
      <c r="AA14" s="4"/>
      <c r="AB14" s="4"/>
      <c r="AC14" s="4"/>
      <c r="AD14" s="4"/>
      <c r="AE14" s="4"/>
      <c r="AF14" s="4"/>
    </row>
    <row r="15" spans="1:32" ht="13.5" customHeight="1">
      <c r="A15" s="7"/>
      <c r="B15" s="16"/>
      <c r="C15" s="16"/>
      <c r="D15" s="8"/>
      <c r="E15" s="4"/>
      <c r="F15" s="4"/>
      <c r="G15" s="12"/>
      <c r="H15" s="70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71"/>
      <c r="Z15" s="4"/>
      <c r="AA15" s="4"/>
      <c r="AB15" s="4"/>
      <c r="AC15" s="4"/>
      <c r="AD15" s="4"/>
      <c r="AE15" s="4"/>
      <c r="AF15" s="4"/>
    </row>
    <row r="16" spans="1:32" ht="13.5" customHeight="1">
      <c r="A16" s="7"/>
      <c r="B16" s="16"/>
      <c r="C16" s="16"/>
      <c r="D16" s="8"/>
      <c r="E16" s="4"/>
      <c r="F16" s="4"/>
      <c r="G16" s="12"/>
      <c r="H16" s="70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1"/>
      <c r="Z16" s="4"/>
      <c r="AA16" s="4"/>
      <c r="AB16" s="4"/>
      <c r="AC16" s="4"/>
      <c r="AD16" s="4"/>
      <c r="AE16" s="4"/>
      <c r="AF16" s="4"/>
    </row>
    <row r="17" spans="1:32" ht="13.5" customHeight="1">
      <c r="A17" s="7"/>
      <c r="B17" s="16"/>
      <c r="C17" s="16"/>
      <c r="D17" s="8"/>
      <c r="E17" s="4"/>
      <c r="F17" s="4"/>
      <c r="G17" s="12"/>
      <c r="H17" s="70"/>
      <c r="X17" s="12"/>
      <c r="Y17" s="71"/>
      <c r="Z17" s="4"/>
      <c r="AA17" s="4"/>
      <c r="AB17" s="4"/>
      <c r="AC17" s="4"/>
      <c r="AD17" s="4"/>
      <c r="AE17" s="4"/>
      <c r="AF17" s="4"/>
    </row>
    <row r="18" spans="1:32" ht="13.5" customHeight="1">
      <c r="A18" s="7"/>
      <c r="B18" s="16"/>
      <c r="C18" s="16"/>
      <c r="D18" s="8"/>
      <c r="E18" s="4"/>
      <c r="F18" s="4"/>
      <c r="G18" s="12"/>
      <c r="H18" s="70"/>
      <c r="I18" s="172" t="s">
        <v>75</v>
      </c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71"/>
      <c r="Z18" s="4"/>
      <c r="AA18" s="4"/>
      <c r="AB18" s="4"/>
      <c r="AC18" s="4"/>
      <c r="AD18" s="4"/>
      <c r="AE18" s="4"/>
      <c r="AF18" s="4"/>
    </row>
    <row r="19" spans="1:32" ht="13.5" customHeight="1">
      <c r="A19" s="7"/>
      <c r="B19" s="16"/>
      <c r="C19" s="16"/>
      <c r="D19" s="8"/>
      <c r="E19" s="4"/>
      <c r="F19" s="4"/>
      <c r="G19" s="12"/>
      <c r="H19" s="70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71"/>
      <c r="Z19" s="4"/>
      <c r="AA19" s="4"/>
      <c r="AB19" s="4"/>
      <c r="AC19" s="4"/>
      <c r="AD19" s="4"/>
      <c r="AE19" s="4"/>
      <c r="AF19" s="4"/>
    </row>
    <row r="20" spans="1:32" ht="13.5" customHeight="1">
      <c r="A20" s="7"/>
      <c r="B20" s="16"/>
      <c r="C20" s="16"/>
      <c r="D20" s="8"/>
      <c r="E20" s="4"/>
      <c r="F20" s="4"/>
      <c r="G20" s="12"/>
      <c r="H20" s="70"/>
      <c r="I20" s="172" t="s">
        <v>92</v>
      </c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71"/>
      <c r="Z20" s="4"/>
      <c r="AA20" s="4"/>
      <c r="AB20" s="4"/>
      <c r="AC20" s="4"/>
      <c r="AD20" s="4"/>
      <c r="AE20" s="4"/>
      <c r="AF20" s="4"/>
    </row>
    <row r="21" spans="1:32" ht="13.5" customHeight="1">
      <c r="A21" s="7"/>
      <c r="B21" s="16"/>
      <c r="C21" s="16"/>
      <c r="D21" s="8"/>
      <c r="E21" s="4"/>
      <c r="F21" s="4"/>
      <c r="G21" s="12"/>
      <c r="H21" s="70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71"/>
      <c r="Z21" s="4"/>
      <c r="AA21" s="4"/>
      <c r="AB21" s="4"/>
      <c r="AC21" s="4"/>
      <c r="AD21" s="4"/>
      <c r="AE21" s="4"/>
      <c r="AF21" s="4"/>
    </row>
    <row r="22" spans="1:32" ht="13.5" customHeight="1">
      <c r="A22" s="7"/>
      <c r="B22" s="16"/>
      <c r="C22" s="16"/>
      <c r="D22" s="8"/>
      <c r="E22" s="4"/>
      <c r="F22" s="4"/>
      <c r="G22" s="12"/>
      <c r="H22" s="70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71"/>
      <c r="Z22" s="4"/>
      <c r="AA22" s="4"/>
      <c r="AB22" s="4"/>
      <c r="AC22" s="4"/>
      <c r="AD22" s="4"/>
      <c r="AE22" s="4"/>
      <c r="AF22" s="4"/>
    </row>
    <row r="23" spans="1:32" ht="13.5" customHeight="1">
      <c r="A23" s="7"/>
      <c r="B23" s="16"/>
      <c r="C23" s="16"/>
      <c r="D23" s="8"/>
      <c r="E23" s="4"/>
      <c r="F23" s="4"/>
      <c r="G23" s="12"/>
      <c r="H23" s="70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71"/>
      <c r="Z23" s="4"/>
      <c r="AA23" s="4"/>
      <c r="AB23" s="4"/>
      <c r="AC23" s="4"/>
      <c r="AD23" s="4"/>
      <c r="AE23" s="4"/>
      <c r="AF23" s="4"/>
    </row>
    <row r="24" spans="1:32" ht="13.5" customHeight="1">
      <c r="A24" s="7"/>
      <c r="B24" s="16"/>
      <c r="C24" s="16"/>
      <c r="D24" s="8"/>
      <c r="E24" s="4"/>
      <c r="F24" s="4"/>
      <c r="G24" s="12"/>
      <c r="H24" s="70"/>
      <c r="I24" s="173" t="str">
        <f>"第"&amp;TEXT(MAX(更新履歴!$C:$C),"0.00"&amp;"版")</f>
        <v>第1.00版</v>
      </c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71"/>
      <c r="Z24" s="4"/>
      <c r="AA24" s="4"/>
      <c r="AB24" s="4"/>
      <c r="AC24" s="4"/>
      <c r="AD24" s="4"/>
      <c r="AE24" s="4"/>
      <c r="AF24" s="4"/>
    </row>
    <row r="25" spans="1:32" ht="13.5" customHeight="1">
      <c r="A25" s="7"/>
      <c r="B25" s="16"/>
      <c r="C25" s="16"/>
      <c r="D25" s="8"/>
      <c r="E25" s="4"/>
      <c r="F25" s="4"/>
      <c r="G25" s="12"/>
      <c r="H25" s="70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71"/>
      <c r="Z25" s="4"/>
      <c r="AA25" s="4"/>
      <c r="AB25" s="4"/>
      <c r="AC25" s="4"/>
      <c r="AD25" s="4"/>
      <c r="AE25" s="4"/>
      <c r="AF25" s="4"/>
    </row>
    <row r="26" spans="1:32" ht="13.5" customHeight="1">
      <c r="A26" s="7"/>
      <c r="B26" s="16"/>
      <c r="C26" s="16"/>
      <c r="D26" s="8"/>
      <c r="H26" s="70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71"/>
      <c r="AB26" s="4"/>
      <c r="AC26" s="4"/>
      <c r="AD26" s="4"/>
      <c r="AE26" s="4"/>
      <c r="AF26" s="4"/>
    </row>
    <row r="27" spans="1:32" ht="13.5" customHeight="1">
      <c r="A27" s="7"/>
      <c r="B27" s="16"/>
      <c r="C27" s="16"/>
      <c r="D27" s="8"/>
      <c r="H27" s="70"/>
      <c r="Y27" s="71"/>
      <c r="AB27" s="4"/>
      <c r="AC27" s="4"/>
      <c r="AD27" s="4"/>
      <c r="AE27" s="4"/>
      <c r="AF27" s="4"/>
    </row>
    <row r="28" spans="1:32" ht="13.5" customHeight="1" thickBot="1">
      <c r="A28" s="7"/>
      <c r="B28" s="16"/>
      <c r="C28" s="16"/>
      <c r="D28" s="8"/>
      <c r="E28" s="4"/>
      <c r="F28" s="4"/>
      <c r="G28" s="12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74"/>
      <c r="AF28" s="17"/>
    </row>
    <row r="29" spans="1:32" ht="13.5" customHeight="1">
      <c r="A29" s="7"/>
      <c r="B29" s="16"/>
      <c r="C29" s="16"/>
      <c r="D29" s="8"/>
      <c r="E29" s="4"/>
      <c r="F29" s="4"/>
      <c r="G29" s="9"/>
      <c r="AF29" s="17"/>
    </row>
    <row r="30" spans="1:32" ht="13.5" customHeight="1">
      <c r="A30" s="7"/>
      <c r="B30" s="16"/>
      <c r="C30" s="16"/>
      <c r="D30" s="8"/>
      <c r="E30" s="4"/>
      <c r="F30" s="4"/>
      <c r="G30" s="9"/>
      <c r="Y30" s="17"/>
      <c r="AF30" s="17"/>
    </row>
    <row r="31" spans="1:32" ht="13.5" customHeight="1">
      <c r="A31" s="7"/>
      <c r="B31" s="16"/>
      <c r="C31" s="16"/>
      <c r="D31" s="8"/>
      <c r="E31" s="4"/>
      <c r="F31" s="4"/>
      <c r="G31" s="9"/>
      <c r="Y31" s="17"/>
      <c r="AF31" s="17"/>
    </row>
    <row r="32" spans="1:32" ht="13.5" customHeight="1">
      <c r="A32" s="7"/>
      <c r="B32" s="16"/>
      <c r="C32" s="16"/>
      <c r="D32" s="8"/>
      <c r="E32" s="4"/>
      <c r="F32" s="4"/>
      <c r="G32" s="9"/>
      <c r="I32" s="176">
        <f>MAX(更新履歴!A:A)</f>
        <v>43710</v>
      </c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AF32" s="17"/>
    </row>
    <row r="33" spans="1:32" ht="13.5" customHeight="1">
      <c r="A33" s="7"/>
      <c r="B33" s="16"/>
      <c r="C33" s="16"/>
      <c r="D33" s="8"/>
      <c r="E33" s="4"/>
      <c r="F33" s="4"/>
      <c r="G33" s="9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48"/>
      <c r="AA33" s="46"/>
      <c r="AB33" s="177" t="s">
        <v>34</v>
      </c>
      <c r="AC33" s="177"/>
      <c r="AD33" s="177"/>
      <c r="AE33" s="177"/>
      <c r="AF33" s="177"/>
    </row>
    <row r="34" spans="1:32" ht="13.5" customHeight="1">
      <c r="A34" s="7"/>
      <c r="B34" s="16"/>
      <c r="C34" s="16"/>
      <c r="D34" s="8"/>
      <c r="E34" s="4"/>
      <c r="F34" s="4"/>
      <c r="G34" s="9"/>
      <c r="H34" s="4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7"/>
      <c r="AF34" s="17"/>
    </row>
    <row r="35" spans="1:32" ht="13.5" customHeight="1">
      <c r="A35" s="7"/>
      <c r="B35" s="16"/>
      <c r="C35" s="16"/>
      <c r="D35" s="8"/>
      <c r="E35" s="4"/>
      <c r="F35" s="4"/>
      <c r="G35" s="9"/>
      <c r="H35" s="4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7"/>
      <c r="AA35" s="174" t="s">
        <v>35</v>
      </c>
      <c r="AB35" s="175"/>
      <c r="AC35" s="174" t="s">
        <v>1</v>
      </c>
      <c r="AD35" s="175"/>
      <c r="AE35" s="174" t="s">
        <v>36</v>
      </c>
      <c r="AF35" s="175"/>
    </row>
    <row r="36" spans="1:32" ht="13.5" customHeight="1">
      <c r="A36" s="7"/>
      <c r="B36" s="16"/>
      <c r="C36" s="16"/>
      <c r="D36" s="8"/>
      <c r="E36" s="4"/>
      <c r="F36" s="4"/>
      <c r="G36" s="9"/>
      <c r="H36" s="4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7"/>
      <c r="Y36" s="17"/>
      <c r="AA36" s="42"/>
      <c r="AB36" s="43"/>
      <c r="AC36" s="42"/>
      <c r="AD36" s="43"/>
      <c r="AE36" s="42"/>
      <c r="AF36" s="43"/>
    </row>
    <row r="37" spans="1:32" ht="13.5" customHeight="1">
      <c r="A37" s="7"/>
      <c r="B37" s="16"/>
      <c r="C37" s="16"/>
      <c r="D37" s="8"/>
      <c r="E37" s="4"/>
      <c r="F37" s="4"/>
      <c r="G37" s="9"/>
      <c r="H37" s="4"/>
      <c r="I37" s="1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8"/>
      <c r="AA37" s="42"/>
      <c r="AB37" s="43"/>
      <c r="AC37" s="42"/>
      <c r="AD37" s="43"/>
      <c r="AE37" s="42"/>
      <c r="AF37" s="43"/>
    </row>
    <row r="38" spans="1:32" ht="13.5" customHeight="1">
      <c r="A38" s="7"/>
      <c r="B38" s="16"/>
      <c r="C38" s="16"/>
      <c r="D38" s="8"/>
      <c r="E38" s="4"/>
      <c r="F38" s="4"/>
      <c r="G38" s="9"/>
      <c r="H38" s="4"/>
      <c r="I38" s="1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A38" s="42"/>
      <c r="AB38" s="43"/>
      <c r="AC38" s="42"/>
      <c r="AD38" s="43"/>
      <c r="AE38" s="42"/>
      <c r="AF38" s="43"/>
    </row>
    <row r="39" spans="1:32" ht="13.5" customHeight="1">
      <c r="A39" s="7"/>
      <c r="B39" s="16"/>
      <c r="C39" s="16"/>
      <c r="D39" s="8"/>
      <c r="E39" s="4"/>
      <c r="F39" s="4"/>
      <c r="G39" s="9"/>
      <c r="H39" s="4"/>
      <c r="I39" s="1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A39" s="44"/>
      <c r="AB39" s="45"/>
      <c r="AC39" s="44"/>
      <c r="AD39" s="45"/>
      <c r="AE39" s="44"/>
      <c r="AF39" s="45"/>
    </row>
    <row r="40" spans="1:32" ht="13.5" customHeight="1">
      <c r="A40" s="7"/>
      <c r="B40" s="16"/>
      <c r="C40" s="16"/>
      <c r="D40" s="8"/>
      <c r="E40" s="4"/>
      <c r="F40" s="4"/>
      <c r="G40" s="9"/>
      <c r="H40" s="4"/>
      <c r="I40" s="1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AF40" s="4"/>
    </row>
    <row r="41" spans="1:32" ht="13.5" customHeight="1">
      <c r="A41" s="7"/>
      <c r="B41" s="16"/>
      <c r="C41" s="16"/>
      <c r="D41" s="8"/>
      <c r="E41" s="4"/>
      <c r="F41" s="4"/>
      <c r="G41" s="9"/>
      <c r="H41" s="4"/>
      <c r="I41" s="1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F41" s="4"/>
    </row>
    <row r="42" spans="1:32" ht="13.5" customHeight="1">
      <c r="A42" s="7"/>
      <c r="B42" s="16"/>
      <c r="C42" s="16"/>
      <c r="D42" s="8"/>
      <c r="E42" s="4"/>
      <c r="F42" s="4"/>
      <c r="G42" s="9"/>
      <c r="H42" s="4"/>
      <c r="I42" s="1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AF42" s="4"/>
    </row>
  </sheetData>
  <mergeCells count="11">
    <mergeCell ref="AC35:AD35"/>
    <mergeCell ref="AE35:AF35"/>
    <mergeCell ref="I26:X26"/>
    <mergeCell ref="I32:X33"/>
    <mergeCell ref="AB33:AF33"/>
    <mergeCell ref="AA35:AB35"/>
    <mergeCell ref="I13:X15"/>
    <mergeCell ref="I18:X19"/>
    <mergeCell ref="I20:X21"/>
    <mergeCell ref="I22:X23"/>
    <mergeCell ref="I24:X25"/>
  </mergeCells>
  <phoneticPr fontId="4"/>
  <pageMargins left="0.51181102362204722" right="0.19685039370078741" top="0.47244094488188981" bottom="0.39370078740157483" header="0.27559055118110237" footer="0.19685039370078741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0"/>
  <sheetViews>
    <sheetView showGridLines="0" view="pageBreakPreview" zoomScaleNormal="100" zoomScaleSheetLayoutView="100" workbookViewId="0">
      <pane ySplit="3" topLeftCell="A4" activePane="bottomLeft" state="frozen"/>
      <selection activeCell="AB19" sqref="AB19"/>
      <selection pane="bottomLeft"/>
    </sheetView>
  </sheetViews>
  <sheetFormatPr defaultColWidth="4.375" defaultRowHeight="13.5" customHeight="1"/>
  <cols>
    <col min="1" max="2" width="13.125" style="2" customWidth="1"/>
    <col min="3" max="4" width="8.75" style="2" customWidth="1"/>
    <col min="5" max="5" width="96" style="2" customWidth="1"/>
    <col min="6" max="16384" width="4.375" style="2"/>
  </cols>
  <sheetData>
    <row r="1" spans="1:5" s="1" customFormat="1" ht="2.25" customHeight="1">
      <c r="A1" s="6"/>
      <c r="B1" s="6"/>
      <c r="C1" s="3"/>
      <c r="D1" s="3"/>
      <c r="E1" s="3"/>
    </row>
    <row r="2" spans="1:5" s="1" customFormat="1" ht="13.5" customHeight="1">
      <c r="A2" s="75" t="s">
        <v>5</v>
      </c>
      <c r="B2" s="76"/>
      <c r="C2" s="76"/>
      <c r="D2" s="76"/>
      <c r="E2" s="77"/>
    </row>
    <row r="3" spans="1:5" ht="13.5" customHeight="1">
      <c r="A3" s="50" t="s">
        <v>2</v>
      </c>
      <c r="B3" s="51" t="s">
        <v>0</v>
      </c>
      <c r="C3" s="52" t="s">
        <v>3</v>
      </c>
      <c r="D3" s="51" t="s">
        <v>28</v>
      </c>
      <c r="E3" s="53" t="s">
        <v>4</v>
      </c>
    </row>
    <row r="4" spans="1:5" ht="13.5" customHeight="1">
      <c r="A4" s="22">
        <v>43710</v>
      </c>
      <c r="B4" s="23" t="s">
        <v>56</v>
      </c>
      <c r="C4" s="24">
        <v>1</v>
      </c>
      <c r="D4" s="5" t="s">
        <v>57</v>
      </c>
      <c r="E4" s="40" t="s">
        <v>58</v>
      </c>
    </row>
    <row r="5" spans="1:5" ht="13.5" customHeight="1">
      <c r="A5" s="22"/>
      <c r="B5" s="23"/>
      <c r="C5" s="24"/>
      <c r="D5" s="25"/>
      <c r="E5" s="40"/>
    </row>
    <row r="6" spans="1:5" ht="13.5" customHeight="1">
      <c r="A6" s="36"/>
      <c r="B6" s="37"/>
      <c r="C6" s="38"/>
      <c r="D6" s="39"/>
      <c r="E6" s="41"/>
    </row>
    <row r="7" spans="1:5" ht="13.5" customHeight="1">
      <c r="A7" s="36"/>
      <c r="B7" s="23"/>
      <c r="C7" s="24"/>
      <c r="D7" s="25"/>
      <c r="E7" s="40"/>
    </row>
    <row r="8" spans="1:5" ht="13.5" customHeight="1">
      <c r="A8" s="22"/>
      <c r="B8" s="23"/>
      <c r="C8" s="24"/>
      <c r="D8" s="25"/>
      <c r="E8" s="40"/>
    </row>
    <row r="9" spans="1:5" ht="13.5" customHeight="1">
      <c r="A9" s="22"/>
      <c r="B9" s="23"/>
      <c r="C9" s="24"/>
      <c r="D9" s="25"/>
      <c r="E9" s="40"/>
    </row>
    <row r="10" spans="1:5" ht="13.5" customHeight="1">
      <c r="A10" s="22"/>
      <c r="B10" s="23"/>
      <c r="C10" s="24"/>
      <c r="D10" s="25"/>
      <c r="E10" s="40"/>
    </row>
    <row r="11" spans="1:5" ht="13.5" customHeight="1">
      <c r="A11" s="22"/>
      <c r="B11" s="23"/>
      <c r="C11" s="24"/>
      <c r="D11" s="25"/>
      <c r="E11" s="54"/>
    </row>
    <row r="12" spans="1:5" ht="13.5" customHeight="1">
      <c r="A12" s="22"/>
      <c r="B12" s="23"/>
      <c r="C12" s="24"/>
      <c r="D12" s="25"/>
      <c r="E12" s="40"/>
    </row>
    <row r="13" spans="1:5" ht="13.5" customHeight="1">
      <c r="A13" s="22"/>
      <c r="B13" s="23"/>
      <c r="C13" s="24"/>
      <c r="D13" s="25"/>
      <c r="E13" s="40"/>
    </row>
    <row r="14" spans="1:5" ht="13.5" customHeight="1">
      <c r="A14" s="22"/>
      <c r="B14" s="23"/>
      <c r="C14" s="24"/>
      <c r="D14" s="25"/>
      <c r="E14" s="40"/>
    </row>
    <row r="15" spans="1:5" ht="13.5" customHeight="1">
      <c r="A15" s="22"/>
      <c r="B15" s="23"/>
      <c r="C15" s="24"/>
      <c r="D15" s="25"/>
      <c r="E15" s="40"/>
    </row>
    <row r="16" spans="1:5" ht="13.5" customHeight="1">
      <c r="A16" s="22"/>
      <c r="B16" s="23"/>
      <c r="C16" s="24"/>
      <c r="D16" s="25"/>
      <c r="E16" s="40"/>
    </row>
    <row r="17" spans="1:5" ht="13.5" customHeight="1">
      <c r="A17" s="22"/>
      <c r="B17" s="23"/>
      <c r="C17" s="24"/>
      <c r="D17" s="25"/>
      <c r="E17" s="40"/>
    </row>
    <row r="18" spans="1:5" ht="13.5" customHeight="1">
      <c r="A18" s="22"/>
      <c r="B18" s="23"/>
      <c r="C18" s="24"/>
      <c r="D18" s="25"/>
      <c r="E18" s="40"/>
    </row>
    <row r="19" spans="1:5" ht="13.5" customHeight="1">
      <c r="A19" s="22"/>
      <c r="B19" s="23"/>
      <c r="C19" s="24"/>
      <c r="D19" s="25"/>
      <c r="E19" s="40"/>
    </row>
    <row r="20" spans="1:5" ht="13.5" customHeight="1">
      <c r="A20" s="22"/>
      <c r="B20" s="23"/>
      <c r="C20" s="24"/>
      <c r="D20" s="25"/>
      <c r="E20" s="40"/>
    </row>
    <row r="21" spans="1:5" ht="13.5" customHeight="1">
      <c r="A21" s="22"/>
      <c r="B21" s="23"/>
      <c r="C21" s="24"/>
      <c r="D21" s="25"/>
      <c r="E21" s="40"/>
    </row>
    <row r="22" spans="1:5" ht="13.5" customHeight="1">
      <c r="A22" s="22"/>
      <c r="B22" s="23"/>
      <c r="C22" s="24"/>
      <c r="D22" s="25"/>
      <c r="E22" s="40"/>
    </row>
    <row r="23" spans="1:5" ht="13.5" customHeight="1">
      <c r="A23" s="22"/>
      <c r="B23" s="23"/>
      <c r="C23" s="24"/>
      <c r="D23" s="25"/>
      <c r="E23" s="40"/>
    </row>
    <row r="24" spans="1:5" ht="13.5" customHeight="1">
      <c r="A24" s="22"/>
      <c r="B24" s="23"/>
      <c r="C24" s="24"/>
      <c r="D24" s="25"/>
      <c r="E24" s="40"/>
    </row>
    <row r="25" spans="1:5" ht="13.5" customHeight="1">
      <c r="A25" s="22"/>
      <c r="B25" s="23"/>
      <c r="C25" s="24"/>
      <c r="D25" s="25"/>
      <c r="E25" s="40"/>
    </row>
    <row r="26" spans="1:5" ht="13.5" customHeight="1">
      <c r="A26" s="22"/>
      <c r="B26" s="23"/>
      <c r="C26" s="24"/>
      <c r="D26" s="25"/>
      <c r="E26" s="40"/>
    </row>
    <row r="27" spans="1:5" ht="13.5" customHeight="1">
      <c r="A27" s="22"/>
      <c r="B27" s="23"/>
      <c r="C27" s="24"/>
      <c r="D27" s="25"/>
      <c r="E27" s="40"/>
    </row>
    <row r="28" spans="1:5" ht="13.5" customHeight="1">
      <c r="A28" s="22"/>
      <c r="B28" s="23"/>
      <c r="C28" s="24"/>
      <c r="D28" s="25"/>
      <c r="E28" s="40"/>
    </row>
    <row r="29" spans="1:5" ht="13.5" customHeight="1">
      <c r="A29" s="22"/>
      <c r="B29" s="23"/>
      <c r="C29" s="24"/>
      <c r="D29" s="25"/>
      <c r="E29" s="40"/>
    </row>
    <row r="30" spans="1:5" ht="13.5" customHeight="1">
      <c r="A30" s="22"/>
      <c r="B30" s="23"/>
      <c r="C30" s="24"/>
      <c r="D30" s="25"/>
      <c r="E30" s="40"/>
    </row>
    <row r="31" spans="1:5" ht="13.5" customHeight="1">
      <c r="A31" s="22"/>
      <c r="B31" s="23"/>
      <c r="C31" s="24"/>
      <c r="D31" s="25"/>
      <c r="E31" s="40"/>
    </row>
    <row r="32" spans="1:5" ht="13.5" customHeight="1">
      <c r="A32" s="22"/>
      <c r="B32" s="23"/>
      <c r="C32" s="24"/>
      <c r="D32" s="25"/>
      <c r="E32" s="40"/>
    </row>
    <row r="33" spans="1:5" ht="13.5" customHeight="1">
      <c r="A33" s="22"/>
      <c r="B33" s="23"/>
      <c r="C33" s="24"/>
      <c r="D33" s="25"/>
      <c r="E33" s="40"/>
    </row>
    <row r="34" spans="1:5" ht="13.5" customHeight="1">
      <c r="A34" s="22"/>
      <c r="B34" s="23"/>
      <c r="C34" s="24"/>
      <c r="D34" s="25"/>
      <c r="E34" s="40"/>
    </row>
    <row r="35" spans="1:5" ht="13.5" customHeight="1">
      <c r="A35" s="22"/>
      <c r="B35" s="23"/>
      <c r="C35" s="24"/>
      <c r="D35" s="25"/>
      <c r="E35" s="40"/>
    </row>
    <row r="36" spans="1:5" ht="13.5" customHeight="1">
      <c r="A36" s="22"/>
      <c r="B36" s="23"/>
      <c r="C36" s="24"/>
      <c r="D36" s="25"/>
      <c r="E36" s="40"/>
    </row>
    <row r="37" spans="1:5" ht="13.5" customHeight="1">
      <c r="A37" s="22"/>
      <c r="B37" s="23"/>
      <c r="C37" s="24"/>
      <c r="D37" s="25"/>
      <c r="E37" s="40"/>
    </row>
    <row r="38" spans="1:5" ht="13.5" customHeight="1">
      <c r="A38" s="22"/>
      <c r="B38" s="23"/>
      <c r="C38" s="24"/>
      <c r="D38" s="25"/>
      <c r="E38" s="40"/>
    </row>
    <row r="39" spans="1:5" ht="13.5" customHeight="1">
      <c r="A39" s="22"/>
      <c r="B39" s="23"/>
      <c r="C39" s="24"/>
      <c r="D39" s="25"/>
      <c r="E39" s="40"/>
    </row>
    <row r="40" spans="1:5" ht="13.5" customHeight="1">
      <c r="A40" s="22"/>
      <c r="B40" s="23"/>
      <c r="C40" s="24"/>
      <c r="D40" s="25"/>
      <c r="E40" s="40"/>
    </row>
  </sheetData>
  <phoneticPr fontId="4"/>
  <pageMargins left="0.51181102362204722" right="0.19685039370078741" top="0.47244094488188981" bottom="0.39370078740157483" header="0.27559055118110237" footer="0.19685039370078741"/>
  <pageSetup paperSize="9" orientation="landscape" r:id="rId1"/>
  <headerFooter alignWithMargins="0">
    <oddFooter>&amp;C&amp;P/&amp;N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37"/>
  <sheetViews>
    <sheetView view="pageBreakPreview" zoomScaleNormal="85" zoomScaleSheetLayoutView="100" workbookViewId="0"/>
  </sheetViews>
  <sheetFormatPr defaultColWidth="5" defaultRowHeight="14.1" customHeight="1"/>
  <cols>
    <col min="1" max="7" width="5" style="93"/>
    <col min="8" max="8" width="6" style="93" customWidth="1"/>
    <col min="9" max="28" width="5" style="93"/>
    <col min="29" max="16384" width="5" style="91"/>
  </cols>
  <sheetData>
    <row r="1" spans="1:28" ht="14.1" customHeight="1">
      <c r="A1" s="125"/>
      <c r="B1" s="107"/>
      <c r="C1" s="126"/>
      <c r="D1" s="107"/>
      <c r="E1" s="107"/>
      <c r="F1" s="127"/>
      <c r="G1" s="127"/>
      <c r="H1" s="127"/>
      <c r="I1" s="127"/>
      <c r="J1" s="127"/>
      <c r="K1" s="127"/>
      <c r="L1" s="127"/>
      <c r="M1" s="107"/>
      <c r="N1" s="107"/>
      <c r="O1" s="107"/>
      <c r="P1" s="107"/>
      <c r="Q1" s="90"/>
      <c r="R1" s="90"/>
      <c r="S1" s="90"/>
      <c r="T1" s="90"/>
      <c r="U1" s="89"/>
      <c r="V1" s="90"/>
      <c r="W1" s="90"/>
      <c r="X1" s="90"/>
      <c r="Y1" s="90"/>
      <c r="Z1" s="127"/>
      <c r="AA1" s="127"/>
      <c r="AB1" s="128"/>
    </row>
    <row r="2" spans="1:28" ht="14.1" customHeight="1">
      <c r="A2" s="92"/>
      <c r="B2" s="108" t="s">
        <v>43</v>
      </c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10"/>
      <c r="N2" s="109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1"/>
    </row>
    <row r="3" spans="1:28" ht="14.1" customHeight="1">
      <c r="A3" s="92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5"/>
      <c r="S3" s="95"/>
      <c r="T3" s="95"/>
      <c r="U3" s="95"/>
      <c r="V3" s="95"/>
      <c r="W3" s="95"/>
      <c r="X3" s="95"/>
      <c r="Y3" s="95"/>
      <c r="Z3" s="95"/>
      <c r="AA3" s="95"/>
      <c r="AB3" s="96"/>
    </row>
    <row r="4" spans="1:28" ht="14.1" customHeight="1">
      <c r="A4" s="92"/>
      <c r="B4" s="97"/>
      <c r="C4" s="94" t="s">
        <v>93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5"/>
      <c r="S4" s="95"/>
      <c r="T4" s="95"/>
      <c r="U4" s="95"/>
      <c r="V4" s="95"/>
      <c r="W4" s="95"/>
      <c r="X4" s="95"/>
      <c r="Y4" s="95"/>
      <c r="Z4" s="95"/>
      <c r="AA4" s="95"/>
      <c r="AB4" s="96"/>
    </row>
    <row r="5" spans="1:28" ht="14.1" customHeight="1">
      <c r="A5" s="92"/>
      <c r="B5" s="97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5"/>
      <c r="S5" s="95"/>
      <c r="T5" s="95"/>
      <c r="U5" s="95"/>
      <c r="V5" s="95"/>
      <c r="W5" s="95"/>
      <c r="X5" s="95"/>
      <c r="Y5" s="95"/>
      <c r="Z5" s="95"/>
      <c r="AA5" s="95"/>
      <c r="AB5" s="96"/>
    </row>
    <row r="6" spans="1:28" ht="14.1" customHeight="1">
      <c r="A6" s="92"/>
      <c r="B6" s="97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95"/>
      <c r="T6" s="95"/>
      <c r="U6" s="95"/>
      <c r="V6" s="95"/>
      <c r="W6" s="95"/>
      <c r="X6" s="95"/>
      <c r="Y6" s="95"/>
      <c r="Z6" s="95"/>
      <c r="AA6" s="95"/>
      <c r="AB6" s="96"/>
    </row>
    <row r="7" spans="1:28" ht="14.1" customHeight="1">
      <c r="A7" s="92"/>
      <c r="B7" s="97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S7" s="95"/>
      <c r="T7" s="95"/>
      <c r="U7" s="95"/>
      <c r="V7" s="95"/>
      <c r="W7" s="95"/>
      <c r="X7" s="95"/>
      <c r="Y7" s="95"/>
      <c r="Z7" s="95"/>
      <c r="AA7" s="95"/>
      <c r="AB7" s="96"/>
    </row>
    <row r="8" spans="1:28" ht="13.5" customHeight="1">
      <c r="A8" s="92"/>
      <c r="B8" s="108" t="s">
        <v>44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1"/>
    </row>
    <row r="9" spans="1:28" ht="14.1" customHeight="1">
      <c r="A9" s="92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5"/>
      <c r="AB9" s="96"/>
    </row>
    <row r="10" spans="1:28" ht="14.1" customHeight="1">
      <c r="A10" s="92"/>
      <c r="B10" s="94"/>
      <c r="C10" s="94" t="s">
        <v>59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5"/>
      <c r="AB10" s="96"/>
    </row>
    <row r="11" spans="1:28" ht="14.1" customHeight="1">
      <c r="A11" s="92"/>
      <c r="B11" s="98"/>
      <c r="C11" s="94" t="s">
        <v>66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5"/>
      <c r="R11" s="95"/>
      <c r="S11" s="95"/>
      <c r="T11" s="95"/>
      <c r="U11" s="95"/>
      <c r="V11" s="95"/>
      <c r="W11" s="95"/>
      <c r="X11" s="95"/>
      <c r="Y11" s="95"/>
      <c r="Z11" s="94"/>
      <c r="AA11" s="95"/>
      <c r="AB11" s="96"/>
    </row>
    <row r="12" spans="1:28" ht="14.1" customHeight="1">
      <c r="A12" s="92"/>
      <c r="B12" s="94"/>
      <c r="C12" s="94"/>
      <c r="D12" s="94" t="s">
        <v>67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5"/>
      <c r="R12" s="95"/>
      <c r="S12" s="95"/>
      <c r="T12" s="95"/>
      <c r="U12" s="95"/>
      <c r="V12" s="95"/>
      <c r="W12" s="95"/>
      <c r="X12" s="95"/>
      <c r="Y12" s="95"/>
      <c r="Z12" s="94"/>
      <c r="AA12" s="95"/>
      <c r="AB12" s="96"/>
    </row>
    <row r="13" spans="1:28" ht="14.1" customHeight="1">
      <c r="A13" s="92"/>
      <c r="B13" s="94"/>
      <c r="C13" s="94"/>
      <c r="D13" s="94"/>
      <c r="E13" s="91" t="s">
        <v>68</v>
      </c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5"/>
      <c r="R13" s="95"/>
      <c r="S13" s="95"/>
      <c r="T13" s="95"/>
      <c r="U13" s="95"/>
      <c r="V13" s="95"/>
      <c r="W13" s="95"/>
      <c r="X13" s="95"/>
      <c r="Y13" s="95"/>
      <c r="Z13" s="94"/>
      <c r="AA13" s="95"/>
      <c r="AB13" s="96"/>
    </row>
    <row r="14" spans="1:28" ht="14.1" customHeight="1">
      <c r="A14" s="92"/>
      <c r="B14" s="94"/>
      <c r="C14" s="94"/>
      <c r="D14" s="94"/>
      <c r="E14" s="95" t="s">
        <v>69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5"/>
      <c r="R14" s="95"/>
      <c r="S14" s="95"/>
      <c r="T14" s="95"/>
      <c r="U14" s="95"/>
      <c r="V14" s="95"/>
      <c r="W14" s="95"/>
      <c r="X14" s="95"/>
      <c r="Y14" s="95"/>
      <c r="Z14" s="94"/>
      <c r="AA14" s="95"/>
      <c r="AB14" s="96"/>
    </row>
    <row r="15" spans="1:28" ht="14.1" customHeight="1">
      <c r="A15" s="92"/>
      <c r="B15" s="94"/>
      <c r="C15" s="94"/>
      <c r="D15" s="94" t="s">
        <v>70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5"/>
      <c r="R15" s="95"/>
      <c r="S15" s="95"/>
      <c r="T15" s="95"/>
      <c r="U15" s="95"/>
      <c r="V15" s="95"/>
      <c r="W15" s="95"/>
      <c r="X15" s="95"/>
      <c r="Y15" s="95"/>
      <c r="Z15" s="94"/>
      <c r="AA15" s="95"/>
      <c r="AB15" s="96"/>
    </row>
    <row r="16" spans="1:28" ht="14.1" customHeight="1">
      <c r="A16" s="92"/>
      <c r="B16" s="94"/>
      <c r="C16" s="94"/>
      <c r="D16" s="94"/>
      <c r="E16" s="91" t="s">
        <v>71</v>
      </c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5"/>
      <c r="R16" s="95"/>
      <c r="S16" s="95"/>
      <c r="T16" s="95"/>
      <c r="U16" s="95"/>
      <c r="V16" s="95"/>
      <c r="W16" s="95"/>
      <c r="X16" s="95"/>
      <c r="Y16" s="95"/>
      <c r="Z16" s="94"/>
      <c r="AA16" s="95"/>
      <c r="AB16" s="96"/>
    </row>
    <row r="17" spans="1:28" ht="14.1" customHeight="1">
      <c r="A17" s="92"/>
      <c r="B17" s="94"/>
      <c r="C17" s="91"/>
      <c r="D17" s="95"/>
      <c r="E17" s="95" t="s">
        <v>72</v>
      </c>
      <c r="F17" s="98"/>
      <c r="G17" s="98"/>
      <c r="H17" s="98"/>
      <c r="I17" s="98"/>
      <c r="J17" s="98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4"/>
      <c r="AA17" s="95"/>
      <c r="AB17" s="96"/>
    </row>
    <row r="18" spans="1:28" ht="14.1" customHeight="1">
      <c r="A18" s="92"/>
      <c r="B18" s="94"/>
      <c r="C18" s="91"/>
      <c r="D18" s="98"/>
      <c r="E18" s="95"/>
      <c r="F18" s="98"/>
      <c r="G18" s="98"/>
      <c r="H18" s="98"/>
      <c r="I18" s="98"/>
      <c r="J18" s="98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4"/>
      <c r="AA18" s="95"/>
      <c r="AB18" s="96"/>
    </row>
    <row r="19" spans="1:28" ht="14.1" customHeight="1">
      <c r="A19" s="92"/>
      <c r="B19" s="94"/>
      <c r="C19" s="95"/>
      <c r="D19" s="95"/>
      <c r="E19" s="95"/>
      <c r="F19" s="95"/>
      <c r="G19" s="95"/>
      <c r="H19" s="98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4"/>
      <c r="AA19" s="95"/>
      <c r="AB19" s="96"/>
    </row>
    <row r="20" spans="1:28" ht="14.1" customHeight="1">
      <c r="A20" s="92"/>
      <c r="B20" s="108" t="s">
        <v>45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09"/>
      <c r="AA20" s="110"/>
      <c r="AB20" s="111"/>
    </row>
    <row r="21" spans="1:28" ht="14.1" customHeight="1">
      <c r="A21" s="92"/>
      <c r="B21" s="94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4"/>
      <c r="AA21" s="95"/>
      <c r="AB21" s="96"/>
    </row>
    <row r="22" spans="1:28" ht="14.1" customHeight="1">
      <c r="A22" s="92"/>
      <c r="B22" s="94"/>
      <c r="C22" s="113" t="s">
        <v>46</v>
      </c>
      <c r="D22" s="189" t="s">
        <v>47</v>
      </c>
      <c r="E22" s="190"/>
      <c r="F22" s="190"/>
      <c r="G22" s="190"/>
      <c r="H22" s="190"/>
      <c r="I22" s="190"/>
      <c r="J22" s="190"/>
      <c r="K22" s="190"/>
      <c r="L22" s="191"/>
      <c r="M22" s="187" t="s">
        <v>48</v>
      </c>
      <c r="N22" s="187"/>
      <c r="O22" s="188" t="s">
        <v>49</v>
      </c>
      <c r="P22" s="188"/>
      <c r="Q22" s="188"/>
      <c r="R22" s="189" t="s">
        <v>50</v>
      </c>
      <c r="S22" s="190"/>
      <c r="T22" s="190"/>
      <c r="U22" s="190"/>
      <c r="V22" s="190"/>
      <c r="W22" s="190"/>
      <c r="X22" s="190"/>
      <c r="Y22" s="190"/>
      <c r="Z22" s="190"/>
      <c r="AA22" s="191"/>
      <c r="AB22" s="96"/>
    </row>
    <row r="23" spans="1:28" ht="14.1" customHeight="1">
      <c r="A23" s="92"/>
      <c r="B23" s="94"/>
      <c r="C23" s="99" t="s">
        <v>51</v>
      </c>
      <c r="D23" s="181" t="s">
        <v>78</v>
      </c>
      <c r="E23" s="181"/>
      <c r="F23" s="181"/>
      <c r="G23" s="181"/>
      <c r="H23" s="181"/>
      <c r="I23" s="181"/>
      <c r="J23" s="181"/>
      <c r="K23" s="181"/>
      <c r="L23" s="181"/>
      <c r="M23" s="182" t="s">
        <v>89</v>
      </c>
      <c r="N23" s="183"/>
      <c r="O23" s="184" t="s">
        <v>90</v>
      </c>
      <c r="P23" s="185"/>
      <c r="Q23" s="186"/>
      <c r="R23" s="178" t="s">
        <v>115</v>
      </c>
      <c r="S23" s="179"/>
      <c r="T23" s="179"/>
      <c r="U23" s="179"/>
      <c r="V23" s="179"/>
      <c r="W23" s="179"/>
      <c r="X23" s="179"/>
      <c r="Y23" s="179"/>
      <c r="Z23" s="179"/>
      <c r="AA23" s="180"/>
      <c r="AB23" s="96"/>
    </row>
    <row r="24" spans="1:28" ht="14.1" customHeight="1">
      <c r="A24" s="92"/>
      <c r="B24" s="94"/>
      <c r="C24" s="99" t="s">
        <v>73</v>
      </c>
      <c r="D24" s="181" t="s">
        <v>114</v>
      </c>
      <c r="E24" s="181"/>
      <c r="F24" s="181"/>
      <c r="G24" s="181"/>
      <c r="H24" s="181"/>
      <c r="I24" s="181"/>
      <c r="J24" s="181"/>
      <c r="K24" s="181"/>
      <c r="L24" s="181"/>
      <c r="M24" s="182" t="s">
        <v>89</v>
      </c>
      <c r="N24" s="183"/>
      <c r="O24" s="184" t="s">
        <v>91</v>
      </c>
      <c r="P24" s="185"/>
      <c r="Q24" s="186"/>
      <c r="R24" s="178" t="s">
        <v>114</v>
      </c>
      <c r="S24" s="179"/>
      <c r="T24" s="179"/>
      <c r="U24" s="179"/>
      <c r="V24" s="179"/>
      <c r="W24" s="179"/>
      <c r="X24" s="179"/>
      <c r="Y24" s="179"/>
      <c r="Z24" s="179"/>
      <c r="AA24" s="180"/>
      <c r="AB24" s="112"/>
    </row>
    <row r="25" spans="1:28" ht="13.5" customHeight="1">
      <c r="A25" s="92"/>
      <c r="B25" s="94"/>
      <c r="C25" s="99"/>
      <c r="D25" s="181"/>
      <c r="E25" s="181"/>
      <c r="F25" s="181"/>
      <c r="G25" s="181"/>
      <c r="H25" s="181"/>
      <c r="I25" s="181"/>
      <c r="J25" s="181"/>
      <c r="K25" s="181"/>
      <c r="L25" s="181"/>
      <c r="M25" s="182"/>
      <c r="N25" s="183"/>
      <c r="O25" s="184"/>
      <c r="P25" s="185"/>
      <c r="Q25" s="186"/>
      <c r="R25" s="178"/>
      <c r="S25" s="179"/>
      <c r="T25" s="179"/>
      <c r="U25" s="179"/>
      <c r="V25" s="179"/>
      <c r="W25" s="179"/>
      <c r="X25" s="179"/>
      <c r="Y25" s="179"/>
      <c r="Z25" s="179"/>
      <c r="AA25" s="180"/>
      <c r="AB25" s="112"/>
    </row>
    <row r="26" spans="1:28" ht="13.5" customHeight="1">
      <c r="A26" s="92"/>
      <c r="B26" s="94"/>
      <c r="C26" s="99"/>
      <c r="D26" s="181"/>
      <c r="E26" s="181"/>
      <c r="F26" s="181"/>
      <c r="G26" s="181"/>
      <c r="H26" s="181"/>
      <c r="I26" s="181"/>
      <c r="J26" s="181"/>
      <c r="K26" s="181"/>
      <c r="L26" s="181"/>
      <c r="M26" s="182"/>
      <c r="N26" s="183"/>
      <c r="O26" s="184"/>
      <c r="P26" s="185"/>
      <c r="Q26" s="186"/>
      <c r="R26" s="178"/>
      <c r="S26" s="179"/>
      <c r="T26" s="179"/>
      <c r="U26" s="179"/>
      <c r="V26" s="179"/>
      <c r="W26" s="179"/>
      <c r="X26" s="179"/>
      <c r="Y26" s="179"/>
      <c r="Z26" s="179"/>
      <c r="AA26" s="180"/>
      <c r="AB26" s="112"/>
    </row>
    <row r="27" spans="1:28" ht="14.1" customHeight="1">
      <c r="A27" s="92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5"/>
      <c r="AB27" s="96"/>
    </row>
    <row r="28" spans="1:28" ht="14.1" customHeight="1">
      <c r="A28" s="92"/>
      <c r="B28" s="108" t="s">
        <v>52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10"/>
      <c r="AB28" s="111"/>
    </row>
    <row r="29" spans="1:28" ht="14.1" customHeight="1">
      <c r="A29" s="92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5"/>
      <c r="AB29" s="96"/>
    </row>
    <row r="30" spans="1:28" ht="14.1" customHeight="1">
      <c r="A30" s="92"/>
      <c r="B30" s="94"/>
      <c r="C30" s="94" t="s">
        <v>60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5"/>
      <c r="AB30" s="96"/>
    </row>
    <row r="31" spans="1:28" ht="14.1" customHeight="1">
      <c r="A31" s="92"/>
      <c r="B31" s="94"/>
      <c r="C31" s="94"/>
      <c r="D31" s="94" t="s">
        <v>92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5"/>
      <c r="AB31" s="96"/>
    </row>
    <row r="32" spans="1:28" ht="14.1" customHeight="1">
      <c r="A32" s="92"/>
      <c r="B32" s="94"/>
      <c r="C32" s="94" t="s">
        <v>74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5"/>
      <c r="AB32" s="96"/>
    </row>
    <row r="33" spans="1:28" ht="14.1" customHeight="1">
      <c r="A33" s="92"/>
      <c r="B33" s="94"/>
      <c r="C33" s="94"/>
      <c r="D33" s="94" t="s">
        <v>94</v>
      </c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5"/>
      <c r="AB33" s="96"/>
    </row>
    <row r="34" spans="1:28" ht="14.1" customHeight="1">
      <c r="A34" s="92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5"/>
      <c r="AB34" s="96"/>
    </row>
    <row r="35" spans="1:28" ht="14.1" customHeight="1">
      <c r="A35" s="92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5"/>
      <c r="AB35" s="96"/>
    </row>
    <row r="36" spans="1:28" ht="14.1" customHeight="1">
      <c r="A36" s="92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6"/>
    </row>
    <row r="37" spans="1:28" ht="14.1" customHeight="1" thickBot="1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2"/>
      <c r="AB37" s="103"/>
    </row>
  </sheetData>
  <mergeCells count="20">
    <mergeCell ref="R23:AA23"/>
    <mergeCell ref="D24:L24"/>
    <mergeCell ref="M24:N24"/>
    <mergeCell ref="O24:Q24"/>
    <mergeCell ref="M22:N22"/>
    <mergeCell ref="O22:Q22"/>
    <mergeCell ref="R22:AA22"/>
    <mergeCell ref="D22:L22"/>
    <mergeCell ref="R24:AA24"/>
    <mergeCell ref="D23:L23"/>
    <mergeCell ref="M23:N23"/>
    <mergeCell ref="O23:Q23"/>
    <mergeCell ref="R25:AA25"/>
    <mergeCell ref="D25:L25"/>
    <mergeCell ref="M25:N25"/>
    <mergeCell ref="O25:Q25"/>
    <mergeCell ref="D26:L26"/>
    <mergeCell ref="M26:N26"/>
    <mergeCell ref="O26:Q26"/>
    <mergeCell ref="R26:AA26"/>
  </mergeCells>
  <phoneticPr fontId="4"/>
  <pageMargins left="0.51181102362204722" right="0.19685039370078741" top="0.47244094488188981" bottom="0.39370078740157483" header="0.27559055118110237" footer="0.19685039370078741"/>
  <pageSetup paperSize="9" firstPageNumber="4294963191" fitToHeight="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7"/>
  <sheetViews>
    <sheetView showGridLines="0" view="pageBreakPreview" zoomScaleNormal="100" zoomScaleSheetLayoutView="100" workbookViewId="0">
      <pane ySplit="2" topLeftCell="A3" activePane="bottomLeft" state="frozen"/>
      <selection activeCell="AB19" sqref="AB19"/>
      <selection pane="bottomLeft" sqref="A1:A2"/>
    </sheetView>
  </sheetViews>
  <sheetFormatPr defaultColWidth="2.125" defaultRowHeight="12" customHeight="1"/>
  <cols>
    <col min="1" max="1" width="8.5" style="2" customWidth="1"/>
    <col min="2" max="11" width="6.375" style="2" customWidth="1"/>
    <col min="12" max="12" width="8.5" style="2" customWidth="1"/>
    <col min="13" max="13" width="38.25" style="2" customWidth="1"/>
    <col min="14" max="16384" width="2.125" style="2"/>
  </cols>
  <sheetData>
    <row r="1" spans="1:13" s="1" customFormat="1" ht="21" customHeight="1">
      <c r="A1" s="192" t="s">
        <v>21</v>
      </c>
      <c r="B1" s="197" t="s">
        <v>20</v>
      </c>
      <c r="C1" s="198"/>
      <c r="D1" s="198"/>
      <c r="E1" s="198"/>
      <c r="F1" s="199" t="s">
        <v>29</v>
      </c>
      <c r="G1" s="200"/>
      <c r="H1" s="200"/>
      <c r="I1" s="200"/>
      <c r="J1" s="200"/>
      <c r="K1" s="201"/>
      <c r="L1" s="196" t="s">
        <v>38</v>
      </c>
      <c r="M1" s="194" t="s">
        <v>7</v>
      </c>
    </row>
    <row r="2" spans="1:13" ht="18.75" customHeight="1" thickBot="1">
      <c r="A2" s="193"/>
      <c r="B2" s="55" t="s">
        <v>16</v>
      </c>
      <c r="C2" s="56" t="s">
        <v>17</v>
      </c>
      <c r="D2" s="56" t="s">
        <v>18</v>
      </c>
      <c r="E2" s="56" t="s">
        <v>19</v>
      </c>
      <c r="F2" s="114" t="s">
        <v>30</v>
      </c>
      <c r="G2" s="88" t="s">
        <v>31</v>
      </c>
      <c r="H2" s="88" t="s">
        <v>32</v>
      </c>
      <c r="I2" s="122" t="s">
        <v>33</v>
      </c>
      <c r="J2" s="117" t="s">
        <v>54</v>
      </c>
      <c r="K2" s="88" t="s">
        <v>55</v>
      </c>
      <c r="L2" s="193"/>
      <c r="M2" s="195"/>
    </row>
    <row r="3" spans="1:13" ht="48" customHeight="1">
      <c r="A3" s="21" t="s">
        <v>22</v>
      </c>
      <c r="B3" s="30">
        <f ca="1">IF(ISERROR(COUNTIF(INDIRECT($A3&amp;"!$D$4:$D$100"),"正常系")),"",COUNTIF(INDIRECT($A3&amp;"!$D$4:$D$100"),"正常系"))</f>
        <v>12</v>
      </c>
      <c r="C3" s="104">
        <f ca="1">IF(B3="","",COUNTIF(INDIRECT($A3&amp;"!$D$4:$D$100"),"異常系"))</f>
        <v>0</v>
      </c>
      <c r="D3" s="104">
        <f ca="1">IF(B3="","",COUNTIF(INDIRECT($A3&amp;"!$B$4:$B$100"),"×"))</f>
        <v>4</v>
      </c>
      <c r="E3" s="104">
        <f ca="1">IF(B3="","",(B3+C3)-D3)</f>
        <v>8</v>
      </c>
      <c r="F3" s="105">
        <f ca="1">IF(B3="","",COUNTIF(INDIRECT($A3&amp;"!$E$4:$E$100"),"OK"))</f>
        <v>0</v>
      </c>
      <c r="G3" s="104">
        <f ca="1">IF(B3="","",E3-F3)</f>
        <v>8</v>
      </c>
      <c r="H3" s="104">
        <f ca="1">IF(B3="","",COUNTIF(INDIRECT($A3&amp;"!$E$4:$E$100"),"NG"))</f>
        <v>0</v>
      </c>
      <c r="I3" s="123">
        <f ca="1">IF(E3="","",IF(E3=0,0,F3/E3))</f>
        <v>0</v>
      </c>
      <c r="J3" s="118"/>
      <c r="K3" s="115">
        <f ca="1">IF(E3="","",SUM(INDIRECT($A3&amp;"!$F$4:$F$100")))</f>
        <v>0</v>
      </c>
      <c r="L3" s="28"/>
      <c r="M3" s="33"/>
    </row>
    <row r="4" spans="1:13" ht="48" customHeight="1">
      <c r="A4" s="29" t="s">
        <v>77</v>
      </c>
      <c r="B4" s="30">
        <f ca="1">IF(ISERROR(COUNTIF(INDIRECT($A4&amp;"!$D$4:$D$100"),"正常系")),"",COUNTIF(INDIRECT($A4&amp;"!$D$4:$D$100"),"正常系"))</f>
        <v>1</v>
      </c>
      <c r="C4" s="31">
        <f ca="1">IF(B4="","",COUNTIF(INDIRECT($A4&amp;"!$D$4:$D$100"),"異常系"))</f>
        <v>0</v>
      </c>
      <c r="D4" s="31">
        <f ca="1">IF(B4="","",COUNTIF(INDIRECT($A4&amp;"!$B$4:$B$100"),"×"))</f>
        <v>1</v>
      </c>
      <c r="E4" s="31">
        <f ca="1">IF(B4="","",(B4+C4)-D4)</f>
        <v>0</v>
      </c>
      <c r="F4" s="30">
        <f ca="1">IF(B4="","",COUNTIF(INDIRECT($A4&amp;"!$E$4:$E$100"),"OK"))</f>
        <v>0</v>
      </c>
      <c r="G4" s="31">
        <f ca="1">IF(B4="","",E4-F4)</f>
        <v>0</v>
      </c>
      <c r="H4" s="31">
        <f ca="1">IF(B4="","",COUNTIF(INDIRECT($A4&amp;"!$E$4:$E$100"),"NG"))</f>
        <v>0</v>
      </c>
      <c r="I4" s="124">
        <f ca="1">IF(E4="","",IF(E4=0,0,F4/E4))</f>
        <v>0</v>
      </c>
      <c r="J4" s="119"/>
      <c r="K4" s="116">
        <f ca="1">IF(E4="","",SUM(INDIRECT($A4&amp;"!$F$4:$F$100")))</f>
        <v>0</v>
      </c>
      <c r="L4" s="32"/>
      <c r="M4" s="34"/>
    </row>
    <row r="5" spans="1:13" ht="48" customHeight="1">
      <c r="A5" s="29"/>
      <c r="B5" s="30" t="str">
        <f ca="1">IF(ISERROR(COUNTIF(INDIRECT($A5&amp;"!$D$4:$D$100"),"正常系")),"",COUNTIF(INDIRECT($A5&amp;"!$D$4:$D$100"),"正常系"))</f>
        <v/>
      </c>
      <c r="C5" s="31" t="str">
        <f ca="1">IF(B5="","",COUNTIF(INDIRECT($A5&amp;"!$D$4:$D$100"),"異常系"))</f>
        <v/>
      </c>
      <c r="D5" s="31" t="str">
        <f ca="1">IF(B5="","",COUNTIF(INDIRECT($A5&amp;"!$B$4:$B$100"),"×"))</f>
        <v/>
      </c>
      <c r="E5" s="31" t="str">
        <f ca="1">IF(B5="","",(B5+C5)-D5)</f>
        <v/>
      </c>
      <c r="F5" s="30" t="str">
        <f ca="1">IF(B5="","",COUNTIF(INDIRECT($A5&amp;"!$E$4:$E$100"),"OK"))</f>
        <v/>
      </c>
      <c r="G5" s="31" t="str">
        <f ca="1">IF(B5="","",E5-F5)</f>
        <v/>
      </c>
      <c r="H5" s="31" t="str">
        <f ca="1">IF(B5="","",COUNTIF(INDIRECT($A5&amp;"!$E$4:$E$100"),"NG"))</f>
        <v/>
      </c>
      <c r="I5" s="124" t="str">
        <f ca="1">IF(E5="","",IF(E5=0,0,F5/E5))</f>
        <v/>
      </c>
      <c r="J5" s="120"/>
      <c r="K5" s="116" t="str">
        <f ca="1">IF(E5="","",SUM(INDIRECT($A5&amp;"!$F$4:$F$100")))</f>
        <v/>
      </c>
      <c r="L5" s="20"/>
      <c r="M5" s="35"/>
    </row>
    <row r="6" spans="1:13" ht="48" customHeight="1">
      <c r="A6" s="29"/>
      <c r="B6" s="30" t="str">
        <f t="shared" ref="B6" ca="1" si="0">IF(ISERROR(COUNTIF(INDIRECT($A6&amp;"!$D$4:$D$100"),"正常系")),"",COUNTIF(INDIRECT($A6&amp;"!$D$4:$D$100"),"正常系"))</f>
        <v/>
      </c>
      <c r="C6" s="31" t="str">
        <f t="shared" ref="C6" ca="1" si="1">IF(B6="","",COUNTIF(INDIRECT($A6&amp;"!$D$4:$D$100"),"異常系"))</f>
        <v/>
      </c>
      <c r="D6" s="31" t="str">
        <f t="shared" ref="D6" ca="1" si="2">IF(B6="","",COUNTIF(INDIRECT($A6&amp;"!$B$4:$B$100"),"×"))</f>
        <v/>
      </c>
      <c r="E6" s="31" t="str">
        <f t="shared" ref="E6" ca="1" si="3">IF(B6="","",(B6+C6)-D6)</f>
        <v/>
      </c>
      <c r="F6" s="30" t="str">
        <f t="shared" ref="F6" ca="1" si="4">IF(B6="","",COUNTIF(INDIRECT($A6&amp;"!$E$4:$E$100"),"OK"))</f>
        <v/>
      </c>
      <c r="G6" s="31" t="str">
        <f t="shared" ref="G6" ca="1" si="5">IF(B6="","",E6-F6)</f>
        <v/>
      </c>
      <c r="H6" s="31" t="str">
        <f t="shared" ref="H6" ca="1" si="6">IF(B6="","",COUNTIF(INDIRECT($A6&amp;"!$E$4:$E$100"),"NG"))</f>
        <v/>
      </c>
      <c r="I6" s="124" t="str">
        <f t="shared" ref="I6" ca="1" si="7">IF(E6="","",IF(E6=0,0,F6/E6))</f>
        <v/>
      </c>
      <c r="J6" s="120"/>
      <c r="K6" s="116" t="str">
        <f t="shared" ref="K6" ca="1" si="8">IF(E6="","",SUM(INDIRECT($A6&amp;"!$F$4:$F$100")))</f>
        <v/>
      </c>
      <c r="L6" s="20"/>
      <c r="M6" s="35"/>
    </row>
    <row r="7" spans="1:13" ht="48" customHeight="1">
      <c r="A7" s="29" t="s">
        <v>53</v>
      </c>
      <c r="B7" s="30">
        <f ca="1">SUM(B$3:B6)</f>
        <v>13</v>
      </c>
      <c r="C7" s="31">
        <f ca="1">SUM(C$3:C6)</f>
        <v>0</v>
      </c>
      <c r="D7" s="31">
        <f ca="1">SUM(D$3:D6)</f>
        <v>5</v>
      </c>
      <c r="E7" s="106">
        <f ca="1">SUM(E$3:E6)</f>
        <v>8</v>
      </c>
      <c r="F7" s="30">
        <f ca="1">SUM(F$3:F6)</f>
        <v>0</v>
      </c>
      <c r="G7" s="31">
        <f ca="1">SUM(G$3:G6)</f>
        <v>8</v>
      </c>
      <c r="H7" s="31">
        <f ca="1">SUM(H$3:H6)</f>
        <v>0</v>
      </c>
      <c r="I7" s="124">
        <f ca="1">IF(E7=0,0,F7/E7)</f>
        <v>0</v>
      </c>
      <c r="J7" s="121">
        <f>SUM(J$3:J6)</f>
        <v>0</v>
      </c>
      <c r="K7" s="31">
        <f ca="1">SUM(K$3:K6)</f>
        <v>0</v>
      </c>
      <c r="L7" s="32"/>
      <c r="M7" s="34"/>
    </row>
  </sheetData>
  <mergeCells count="5">
    <mergeCell ref="A1:A2"/>
    <mergeCell ref="M1:M2"/>
    <mergeCell ref="L1:L2"/>
    <mergeCell ref="B1:E1"/>
    <mergeCell ref="F1:K1"/>
  </mergeCells>
  <phoneticPr fontId="4"/>
  <pageMargins left="0.51181102362204722" right="0.19685039370078741" top="0.47244094488188981" bottom="0.39370078740157483" header="0.27559055118110237" footer="0.19685039370078741"/>
  <pageSetup paperSize="9" orientation="landscape" r:id="rId1"/>
  <headerFooter alignWithMargins="0">
    <oddFooter>&amp;C&amp;P/&amp;N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Below="0" summaryRight="0"/>
  </sheetPr>
  <dimension ref="A1:V33"/>
  <sheetViews>
    <sheetView showGridLines="0" view="pageBreakPreview" zoomScaleNormal="100" zoomScaleSheetLayoutView="100" workbookViewId="0">
      <pane ySplit="3" topLeftCell="A4" activePane="bottomLeft" state="frozen"/>
      <selection activeCell="AB19" sqref="AB19"/>
      <selection pane="bottomLeft"/>
    </sheetView>
  </sheetViews>
  <sheetFormatPr defaultColWidth="2.125" defaultRowHeight="12" customHeight="1" outlineLevelCol="1"/>
  <cols>
    <col min="1" max="1" width="4.25" style="2" customWidth="1"/>
    <col min="2" max="4" width="6.375" style="2" customWidth="1"/>
    <col min="5" max="5" width="6.375" style="2" customWidth="1" collapsed="1"/>
    <col min="6" max="8" width="6.375" style="2" hidden="1" customWidth="1" outlineLevel="1"/>
    <col min="9" max="12" width="10.625" style="2" hidden="1" customWidth="1" outlineLevel="1"/>
    <col min="13" max="13" width="13.5" style="2" hidden="1" customWidth="1" outlineLevel="1"/>
    <col min="14" max="15" width="17.25" style="2" hidden="1" customWidth="1" outlineLevel="1"/>
    <col min="16" max="16" width="7.5" style="2" hidden="1" customWidth="1" outlineLevel="1"/>
    <col min="17" max="17" width="17.25" style="132" customWidth="1"/>
    <col min="18" max="18" width="15.125" style="132" customWidth="1"/>
    <col min="19" max="19" width="19.375" style="132" customWidth="1"/>
    <col min="20" max="20" width="21.5" style="132" customWidth="1"/>
    <col min="21" max="21" width="39.125" style="2" customWidth="1"/>
    <col min="22" max="22" width="47.125" style="2" customWidth="1"/>
    <col min="23" max="16384" width="2.125" style="2"/>
  </cols>
  <sheetData>
    <row r="1" spans="1:22" s="19" customFormat="1" ht="17.25" customHeight="1">
      <c r="A1" s="57"/>
      <c r="B1" s="57"/>
      <c r="C1" s="57"/>
      <c r="D1" s="57"/>
      <c r="E1" s="130" t="s">
        <v>65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  <c r="Q1" s="145"/>
      <c r="R1" s="155"/>
      <c r="S1" s="205"/>
      <c r="T1" s="148"/>
      <c r="U1" s="141"/>
      <c r="V1" s="129"/>
    </row>
    <row r="2" spans="1:22" s="19" customFormat="1" ht="16.5" customHeight="1">
      <c r="A2" s="58"/>
      <c r="B2" s="58"/>
      <c r="C2" s="58"/>
      <c r="D2" s="59" t="s">
        <v>23</v>
      </c>
      <c r="E2" s="202" t="s">
        <v>26</v>
      </c>
      <c r="F2" s="203"/>
      <c r="G2" s="204" t="s">
        <v>25</v>
      </c>
      <c r="H2" s="203"/>
      <c r="I2" s="60"/>
      <c r="J2" s="60"/>
      <c r="K2" s="60"/>
      <c r="L2" s="60"/>
      <c r="M2" s="75" t="s">
        <v>42</v>
      </c>
      <c r="N2" s="80"/>
      <c r="O2" s="80"/>
      <c r="P2" s="81"/>
      <c r="Q2" s="146"/>
      <c r="R2" s="156"/>
      <c r="S2" s="161"/>
      <c r="T2" s="149"/>
      <c r="U2" s="139"/>
      <c r="V2" s="133"/>
    </row>
    <row r="3" spans="1:22" s="19" customFormat="1">
      <c r="A3" s="61" t="s">
        <v>8</v>
      </c>
      <c r="B3" s="61" t="s">
        <v>6</v>
      </c>
      <c r="C3" s="61" t="s">
        <v>15</v>
      </c>
      <c r="D3" s="61" t="s">
        <v>24</v>
      </c>
      <c r="E3" s="136" t="s">
        <v>9</v>
      </c>
      <c r="F3" s="137" t="s">
        <v>10</v>
      </c>
      <c r="G3" s="137" t="s">
        <v>27</v>
      </c>
      <c r="H3" s="137" t="s">
        <v>27</v>
      </c>
      <c r="I3" s="62" t="s">
        <v>11</v>
      </c>
      <c r="J3" s="62" t="s">
        <v>12</v>
      </c>
      <c r="K3" s="62" t="s">
        <v>13</v>
      </c>
      <c r="L3" s="62" t="s">
        <v>14</v>
      </c>
      <c r="M3" s="64" t="s">
        <v>39</v>
      </c>
      <c r="N3" s="64" t="s">
        <v>40</v>
      </c>
      <c r="O3" s="64" t="s">
        <v>41</v>
      </c>
      <c r="P3" s="63"/>
      <c r="Q3" s="147" t="s">
        <v>64</v>
      </c>
      <c r="R3" s="157" t="s">
        <v>80</v>
      </c>
      <c r="S3" s="164" t="s">
        <v>82</v>
      </c>
      <c r="T3" s="143" t="s">
        <v>79</v>
      </c>
      <c r="U3" s="140" t="s">
        <v>76</v>
      </c>
      <c r="V3" s="134" t="s">
        <v>7</v>
      </c>
    </row>
    <row r="4" spans="1:22" ht="13.5" customHeight="1">
      <c r="A4" s="26">
        <f t="shared" ref="A4:A14" si="0">ROW()-3</f>
        <v>1</v>
      </c>
      <c r="B4" s="27" t="s">
        <v>61</v>
      </c>
      <c r="C4" s="27" t="s">
        <v>62</v>
      </c>
      <c r="D4" s="27" t="s">
        <v>63</v>
      </c>
      <c r="E4" s="65"/>
      <c r="F4" s="66"/>
      <c r="G4" s="66"/>
      <c r="H4" s="66"/>
      <c r="I4" s="67"/>
      <c r="J4" s="68"/>
      <c r="K4" s="67"/>
      <c r="L4" s="68"/>
      <c r="M4" s="82"/>
      <c r="N4" s="86"/>
      <c r="O4" s="83"/>
      <c r="P4" s="85" t="str">
        <f t="shared" ref="P4:P7" si="1">IF(M4="","",HYPERLINK(IF(M4="フォルダ",".\"&amp;N4,"["&amp;N4&amp;"]"&amp;O4&amp;"!A1"),"→"))</f>
        <v/>
      </c>
      <c r="Q4" s="153" t="s">
        <v>78</v>
      </c>
      <c r="R4" s="150" t="s">
        <v>81</v>
      </c>
      <c r="S4" s="206" t="s">
        <v>102</v>
      </c>
      <c r="T4" s="135" t="s">
        <v>95</v>
      </c>
      <c r="U4" s="131" t="s">
        <v>96</v>
      </c>
      <c r="V4" s="138"/>
    </row>
    <row r="5" spans="1:22" ht="13.5" customHeight="1">
      <c r="A5" s="26">
        <f t="shared" si="0"/>
        <v>2</v>
      </c>
      <c r="B5" s="27" t="s">
        <v>61</v>
      </c>
      <c r="C5" s="27" t="s">
        <v>62</v>
      </c>
      <c r="D5" s="27" t="s">
        <v>63</v>
      </c>
      <c r="E5" s="65"/>
      <c r="F5" s="66"/>
      <c r="G5" s="66"/>
      <c r="H5" s="66"/>
      <c r="I5" s="67"/>
      <c r="J5" s="68"/>
      <c r="K5" s="67"/>
      <c r="L5" s="68"/>
      <c r="M5" s="82"/>
      <c r="N5" s="86"/>
      <c r="O5" s="83"/>
      <c r="P5" s="85" t="str">
        <f t="shared" si="1"/>
        <v/>
      </c>
      <c r="Q5" s="154"/>
      <c r="R5" s="150"/>
      <c r="S5" s="207"/>
      <c r="T5" s="135" t="s">
        <v>97</v>
      </c>
      <c r="U5" s="131" t="s">
        <v>105</v>
      </c>
      <c r="V5" s="138"/>
    </row>
    <row r="6" spans="1:22" ht="13.5" customHeight="1">
      <c r="A6" s="26">
        <f t="shared" si="0"/>
        <v>3</v>
      </c>
      <c r="B6" s="27" t="s">
        <v>61</v>
      </c>
      <c r="C6" s="27" t="s">
        <v>62</v>
      </c>
      <c r="D6" s="27" t="s">
        <v>63</v>
      </c>
      <c r="E6" s="65"/>
      <c r="F6" s="66"/>
      <c r="G6" s="66"/>
      <c r="H6" s="66"/>
      <c r="I6" s="67"/>
      <c r="J6" s="68"/>
      <c r="K6" s="67"/>
      <c r="L6" s="68"/>
      <c r="M6" s="82"/>
      <c r="N6" s="86"/>
      <c r="O6" s="83"/>
      <c r="P6" s="85" t="str">
        <f t="shared" si="1"/>
        <v/>
      </c>
      <c r="Q6" s="154"/>
      <c r="R6" s="150"/>
      <c r="S6" s="207"/>
      <c r="T6" s="135" t="s">
        <v>98</v>
      </c>
      <c r="U6" s="131" t="s">
        <v>100</v>
      </c>
      <c r="V6" s="138"/>
    </row>
    <row r="7" spans="1:22" ht="13.5" customHeight="1">
      <c r="A7" s="26">
        <f t="shared" si="0"/>
        <v>4</v>
      </c>
      <c r="B7" s="27" t="s">
        <v>61</v>
      </c>
      <c r="C7" s="27" t="s">
        <v>62</v>
      </c>
      <c r="D7" s="27" t="s">
        <v>63</v>
      </c>
      <c r="E7" s="65"/>
      <c r="F7" s="66"/>
      <c r="G7" s="66"/>
      <c r="H7" s="66"/>
      <c r="I7" s="67"/>
      <c r="J7" s="68"/>
      <c r="K7" s="67"/>
      <c r="L7" s="68"/>
      <c r="M7" s="82"/>
      <c r="N7" s="86"/>
      <c r="O7" s="83"/>
      <c r="P7" s="85" t="str">
        <f t="shared" si="1"/>
        <v/>
      </c>
      <c r="Q7" s="154"/>
      <c r="R7" s="150"/>
      <c r="S7" s="170"/>
      <c r="T7" s="135" t="s">
        <v>99</v>
      </c>
      <c r="U7" s="131" t="s">
        <v>101</v>
      </c>
      <c r="V7" s="138"/>
    </row>
    <row r="8" spans="1:22" ht="13.5" customHeight="1">
      <c r="A8" s="26">
        <f t="shared" si="0"/>
        <v>5</v>
      </c>
      <c r="B8" s="27" t="s">
        <v>61</v>
      </c>
      <c r="C8" s="27" t="s">
        <v>62</v>
      </c>
      <c r="D8" s="27" t="s">
        <v>63</v>
      </c>
      <c r="E8" s="65"/>
      <c r="F8" s="66"/>
      <c r="G8" s="66"/>
      <c r="H8" s="66"/>
      <c r="I8" s="67"/>
      <c r="J8" s="68"/>
      <c r="K8" s="67"/>
      <c r="L8" s="68"/>
      <c r="M8" s="82"/>
      <c r="N8" s="86"/>
      <c r="O8" s="83"/>
      <c r="P8" s="85" t="str">
        <f t="shared" ref="P8:P10" si="2">IF(M8="","",HYPERLINK(IF(M8="フォルダ",".\"&amp;N8,"["&amp;N8&amp;"]"&amp;O8&amp;"!A1"),"→"))</f>
        <v/>
      </c>
      <c r="Q8" s="154"/>
      <c r="R8" s="150"/>
      <c r="S8" s="206" t="s">
        <v>103</v>
      </c>
      <c r="T8" s="135" t="s">
        <v>95</v>
      </c>
      <c r="U8" s="131" t="s">
        <v>106</v>
      </c>
      <c r="V8" s="138"/>
    </row>
    <row r="9" spans="1:22" ht="13.5" customHeight="1">
      <c r="A9" s="26">
        <f t="shared" si="0"/>
        <v>6</v>
      </c>
      <c r="B9" s="27" t="s">
        <v>61</v>
      </c>
      <c r="C9" s="27" t="s">
        <v>62</v>
      </c>
      <c r="D9" s="27" t="s">
        <v>63</v>
      </c>
      <c r="E9" s="65"/>
      <c r="F9" s="66"/>
      <c r="G9" s="66"/>
      <c r="H9" s="66"/>
      <c r="I9" s="67"/>
      <c r="J9" s="68"/>
      <c r="K9" s="67"/>
      <c r="L9" s="68"/>
      <c r="M9" s="82"/>
      <c r="N9" s="86"/>
      <c r="O9" s="83"/>
      <c r="P9" s="85" t="str">
        <f t="shared" si="2"/>
        <v/>
      </c>
      <c r="Q9" s="154"/>
      <c r="R9" s="150"/>
      <c r="S9" s="169"/>
      <c r="T9" s="135" t="s">
        <v>97</v>
      </c>
      <c r="U9" s="131" t="s">
        <v>107</v>
      </c>
      <c r="V9" s="138"/>
    </row>
    <row r="10" spans="1:22" ht="13.5" customHeight="1">
      <c r="A10" s="26">
        <f t="shared" si="0"/>
        <v>7</v>
      </c>
      <c r="B10" s="27" t="s">
        <v>61</v>
      </c>
      <c r="C10" s="27" t="s">
        <v>62</v>
      </c>
      <c r="D10" s="27" t="s">
        <v>63</v>
      </c>
      <c r="E10" s="65"/>
      <c r="F10" s="66"/>
      <c r="G10" s="66"/>
      <c r="H10" s="66"/>
      <c r="I10" s="67"/>
      <c r="J10" s="68"/>
      <c r="K10" s="67"/>
      <c r="L10" s="68"/>
      <c r="M10" s="82"/>
      <c r="N10" s="86"/>
      <c r="O10" s="83"/>
      <c r="P10" s="85" t="str">
        <f t="shared" si="2"/>
        <v/>
      </c>
      <c r="Q10" s="154"/>
      <c r="R10" s="150"/>
      <c r="S10" s="169"/>
      <c r="T10" s="135" t="s">
        <v>98</v>
      </c>
      <c r="U10" s="131" t="s">
        <v>108</v>
      </c>
      <c r="V10" s="138"/>
    </row>
    <row r="11" spans="1:22" ht="13.5" customHeight="1">
      <c r="A11" s="26">
        <f t="shared" ref="A11:A17" si="3">ROW()-3</f>
        <v>8</v>
      </c>
      <c r="B11" s="27" t="s">
        <v>61</v>
      </c>
      <c r="C11" s="27" t="s">
        <v>62</v>
      </c>
      <c r="D11" s="27" t="s">
        <v>63</v>
      </c>
      <c r="E11" s="65"/>
      <c r="F11" s="66"/>
      <c r="G11" s="66"/>
      <c r="H11" s="66"/>
      <c r="I11" s="67"/>
      <c r="J11" s="68"/>
      <c r="K11" s="67"/>
      <c r="L11" s="68"/>
      <c r="M11" s="82"/>
      <c r="N11" s="86"/>
      <c r="O11" s="83"/>
      <c r="P11" s="85" t="str">
        <f t="shared" ref="P11:P16" si="4">IF(M11="","",HYPERLINK(IF(M11="フォルダ",".\"&amp;N11,"["&amp;N11&amp;"]"&amp;O11&amp;"!A1"),"→"))</f>
        <v/>
      </c>
      <c r="Q11" s="154"/>
      <c r="R11" s="150"/>
      <c r="S11" s="170"/>
      <c r="T11" s="135" t="s">
        <v>99</v>
      </c>
      <c r="U11" s="131" t="s">
        <v>109</v>
      </c>
      <c r="V11" s="138"/>
    </row>
    <row r="12" spans="1:22" ht="13.5" customHeight="1">
      <c r="A12" s="26">
        <f t="shared" si="0"/>
        <v>9</v>
      </c>
      <c r="B12" s="27" t="s">
        <v>110</v>
      </c>
      <c r="C12" s="27" t="s">
        <v>62</v>
      </c>
      <c r="D12" s="27" t="s">
        <v>63</v>
      </c>
      <c r="E12" s="65"/>
      <c r="F12" s="66"/>
      <c r="G12" s="66"/>
      <c r="H12" s="66"/>
      <c r="I12" s="67"/>
      <c r="J12" s="68"/>
      <c r="K12" s="67"/>
      <c r="L12" s="68"/>
      <c r="M12" s="82"/>
      <c r="N12" s="86"/>
      <c r="O12" s="83"/>
      <c r="P12" s="85" t="str">
        <f t="shared" si="4"/>
        <v/>
      </c>
      <c r="Q12" s="154"/>
      <c r="R12" s="150"/>
      <c r="S12" s="206" t="s">
        <v>104</v>
      </c>
      <c r="T12" s="135" t="s">
        <v>95</v>
      </c>
      <c r="U12" s="131" t="s">
        <v>106</v>
      </c>
      <c r="V12" s="138"/>
    </row>
    <row r="13" spans="1:22" ht="13.5" customHeight="1">
      <c r="A13" s="26">
        <f t="shared" si="0"/>
        <v>10</v>
      </c>
      <c r="B13" s="27" t="s">
        <v>110</v>
      </c>
      <c r="C13" s="27" t="s">
        <v>62</v>
      </c>
      <c r="D13" s="27" t="s">
        <v>63</v>
      </c>
      <c r="E13" s="65"/>
      <c r="F13" s="66"/>
      <c r="G13" s="66"/>
      <c r="H13" s="66"/>
      <c r="I13" s="67"/>
      <c r="J13" s="68"/>
      <c r="K13" s="67"/>
      <c r="L13" s="68"/>
      <c r="M13" s="82"/>
      <c r="N13" s="86"/>
      <c r="O13" s="83"/>
      <c r="P13" s="85" t="str">
        <f t="shared" si="4"/>
        <v/>
      </c>
      <c r="Q13" s="154"/>
      <c r="R13" s="150"/>
      <c r="S13" s="169"/>
      <c r="T13" s="135" t="s">
        <v>97</v>
      </c>
      <c r="U13" s="131" t="s">
        <v>107</v>
      </c>
      <c r="V13" s="138"/>
    </row>
    <row r="14" spans="1:22" ht="13.5" customHeight="1">
      <c r="A14" s="26">
        <f t="shared" si="0"/>
        <v>11</v>
      </c>
      <c r="B14" s="27" t="s">
        <v>110</v>
      </c>
      <c r="C14" s="27" t="s">
        <v>62</v>
      </c>
      <c r="D14" s="27" t="s">
        <v>63</v>
      </c>
      <c r="E14" s="65"/>
      <c r="F14" s="66"/>
      <c r="G14" s="66"/>
      <c r="H14" s="66"/>
      <c r="I14" s="67"/>
      <c r="J14" s="68"/>
      <c r="K14" s="67"/>
      <c r="L14" s="68"/>
      <c r="M14" s="82"/>
      <c r="N14" s="86"/>
      <c r="O14" s="83"/>
      <c r="P14" s="85" t="str">
        <f t="shared" si="4"/>
        <v/>
      </c>
      <c r="Q14" s="154"/>
      <c r="R14" s="150"/>
      <c r="S14" s="169"/>
      <c r="T14" s="135" t="s">
        <v>98</v>
      </c>
      <c r="U14" s="131" t="s">
        <v>100</v>
      </c>
      <c r="V14" s="138"/>
    </row>
    <row r="15" spans="1:22" ht="13.5" customHeight="1">
      <c r="A15" s="26">
        <f t="shared" si="3"/>
        <v>12</v>
      </c>
      <c r="B15" s="27" t="s">
        <v>110</v>
      </c>
      <c r="C15" s="27" t="s">
        <v>62</v>
      </c>
      <c r="D15" s="27" t="s">
        <v>63</v>
      </c>
      <c r="E15" s="65"/>
      <c r="F15" s="66"/>
      <c r="G15" s="66"/>
      <c r="H15" s="66"/>
      <c r="I15" s="67"/>
      <c r="J15" s="68"/>
      <c r="K15" s="67"/>
      <c r="L15" s="68"/>
      <c r="M15" s="82"/>
      <c r="N15" s="86"/>
      <c r="O15" s="83"/>
      <c r="P15" s="85" t="str">
        <f t="shared" ref="P15" si="5">IF(M15="","",HYPERLINK(IF(M15="フォルダ",".\"&amp;N15,"["&amp;N15&amp;"]"&amp;O15&amp;"!A1"),"→"))</f>
        <v/>
      </c>
      <c r="Q15" s="154"/>
      <c r="R15" s="150"/>
      <c r="S15" s="170"/>
      <c r="T15" s="135" t="s">
        <v>99</v>
      </c>
      <c r="U15" s="131" t="s">
        <v>109</v>
      </c>
      <c r="V15" s="138"/>
    </row>
    <row r="16" spans="1:22" ht="13.5" customHeight="1">
      <c r="A16" s="26">
        <f t="shared" si="3"/>
        <v>13</v>
      </c>
      <c r="B16" s="27"/>
      <c r="C16" s="27"/>
      <c r="D16" s="27"/>
      <c r="E16" s="65"/>
      <c r="F16" s="66"/>
      <c r="G16" s="66"/>
      <c r="H16" s="66"/>
      <c r="I16" s="67"/>
      <c r="J16" s="68"/>
      <c r="K16" s="67"/>
      <c r="L16" s="68"/>
      <c r="M16" s="82"/>
      <c r="N16" s="86"/>
      <c r="O16" s="83"/>
      <c r="P16" s="85" t="str">
        <f t="shared" si="4"/>
        <v/>
      </c>
      <c r="Q16" s="142"/>
      <c r="R16" s="135"/>
      <c r="S16" s="142"/>
      <c r="T16" s="135"/>
      <c r="U16" s="131"/>
      <c r="V16" s="138"/>
    </row>
    <row r="17" spans="1:22" ht="13.5" customHeight="1">
      <c r="A17" s="26">
        <f t="shared" si="3"/>
        <v>14</v>
      </c>
      <c r="B17" s="27"/>
      <c r="C17" s="27"/>
      <c r="D17" s="27"/>
      <c r="E17" s="65"/>
      <c r="F17" s="66"/>
      <c r="G17" s="66"/>
      <c r="H17" s="66"/>
      <c r="I17" s="67"/>
      <c r="J17" s="68"/>
      <c r="K17" s="67"/>
      <c r="L17" s="68"/>
      <c r="M17" s="82"/>
      <c r="N17" s="87"/>
      <c r="O17" s="84"/>
      <c r="P17" s="85" t="str">
        <f>IF(M17="","",HYPERLINK(IF(M17="フォルダ",".\"&amp;N17,"["&amp;N17&amp;"]"&amp;O17&amp;"!A1"),"→"))</f>
        <v/>
      </c>
      <c r="Q17" s="142"/>
      <c r="R17" s="135"/>
      <c r="S17" s="142"/>
      <c r="T17" s="135"/>
      <c r="U17" s="131"/>
      <c r="V17" s="138"/>
    </row>
    <row r="18" spans="1:22" ht="13.5" customHeight="1"/>
    <row r="19" spans="1:22" ht="13.5" customHeight="1"/>
    <row r="20" spans="1:22" ht="13.5" customHeight="1"/>
    <row r="21" spans="1:22" ht="13.5" customHeight="1"/>
    <row r="22" spans="1:22" ht="13.5" customHeight="1"/>
    <row r="23" spans="1:22" ht="13.5" customHeight="1"/>
    <row r="24" spans="1:22" ht="13.5" customHeight="1"/>
    <row r="25" spans="1:22" ht="13.5" customHeight="1"/>
    <row r="26" spans="1:22" ht="13.5" customHeight="1"/>
    <row r="27" spans="1:22" ht="13.5" customHeight="1"/>
    <row r="28" spans="1:22" ht="13.5" customHeight="1"/>
    <row r="29" spans="1:22" ht="13.5" customHeight="1"/>
    <row r="30" spans="1:22" ht="13.5" customHeight="1"/>
    <row r="31" spans="1:22" ht="13.5" customHeight="1"/>
    <row r="32" spans="1:22" ht="13.5" customHeight="1"/>
    <row r="33" ht="13.5" customHeight="1"/>
  </sheetData>
  <mergeCells count="2">
    <mergeCell ref="E2:F2"/>
    <mergeCell ref="G2:H2"/>
  </mergeCells>
  <phoneticPr fontId="4"/>
  <conditionalFormatting sqref="G11:H11 G16:H17">
    <cfRule type="cellIs" dxfId="25" priority="189" stopIfTrue="1" operator="equal">
      <formula>"異"</formula>
    </cfRule>
  </conditionalFormatting>
  <conditionalFormatting sqref="D16:D17">
    <cfRule type="cellIs" dxfId="24" priority="188" stopIfTrue="1" operator="equal">
      <formula>"異常系"</formula>
    </cfRule>
  </conditionalFormatting>
  <conditionalFormatting sqref="B16:B17">
    <cfRule type="cellIs" dxfId="23" priority="187" stopIfTrue="1" operator="equal">
      <formula>"×"</formula>
    </cfRule>
  </conditionalFormatting>
  <conditionalFormatting sqref="E11 E16:E17">
    <cfRule type="cellIs" dxfId="22" priority="186" stopIfTrue="1" operator="equal">
      <formula>"NG"</formula>
    </cfRule>
  </conditionalFormatting>
  <conditionalFormatting sqref="G4:H7">
    <cfRule type="cellIs" dxfId="21" priority="25" stopIfTrue="1" operator="equal">
      <formula>"異"</formula>
    </cfRule>
  </conditionalFormatting>
  <conditionalFormatting sqref="D4:D7">
    <cfRule type="cellIs" dxfId="20" priority="24" stopIfTrue="1" operator="equal">
      <formula>"異常系"</formula>
    </cfRule>
  </conditionalFormatting>
  <conditionalFormatting sqref="B4:B7">
    <cfRule type="cellIs" dxfId="19" priority="23" stopIfTrue="1" operator="equal">
      <formula>"×"</formula>
    </cfRule>
  </conditionalFormatting>
  <conditionalFormatting sqref="E4:E7">
    <cfRule type="cellIs" dxfId="18" priority="22" stopIfTrue="1" operator="equal">
      <formula>"NG"</formula>
    </cfRule>
  </conditionalFormatting>
  <conditionalFormatting sqref="G8:H10">
    <cfRule type="cellIs" dxfId="17" priority="15" stopIfTrue="1" operator="equal">
      <formula>"異"</formula>
    </cfRule>
  </conditionalFormatting>
  <conditionalFormatting sqref="D8:D10">
    <cfRule type="cellIs" dxfId="16" priority="14" stopIfTrue="1" operator="equal">
      <formula>"異常系"</formula>
    </cfRule>
  </conditionalFormatting>
  <conditionalFormatting sqref="B8:B10">
    <cfRule type="cellIs" dxfId="15" priority="13" stopIfTrue="1" operator="equal">
      <formula>"×"</formula>
    </cfRule>
  </conditionalFormatting>
  <conditionalFormatting sqref="E8:E10">
    <cfRule type="cellIs" dxfId="14" priority="12" stopIfTrue="1" operator="equal">
      <formula>"NG"</formula>
    </cfRule>
  </conditionalFormatting>
  <conditionalFormatting sqref="D11">
    <cfRule type="cellIs" dxfId="13" priority="11" stopIfTrue="1" operator="equal">
      <formula>"異常系"</formula>
    </cfRule>
  </conditionalFormatting>
  <conditionalFormatting sqref="B11">
    <cfRule type="cellIs" dxfId="12" priority="10" stopIfTrue="1" operator="equal">
      <formula>"×"</formula>
    </cfRule>
  </conditionalFormatting>
  <conditionalFormatting sqref="G15:H15">
    <cfRule type="cellIs" dxfId="11" priority="9" stopIfTrue="1" operator="equal">
      <formula>"異"</formula>
    </cfRule>
  </conditionalFormatting>
  <conditionalFormatting sqref="E15">
    <cfRule type="cellIs" dxfId="10" priority="8" stopIfTrue="1" operator="equal">
      <formula>"NG"</formula>
    </cfRule>
  </conditionalFormatting>
  <conditionalFormatting sqref="G12:H14">
    <cfRule type="cellIs" dxfId="9" priority="7" stopIfTrue="1" operator="equal">
      <formula>"異"</formula>
    </cfRule>
  </conditionalFormatting>
  <conditionalFormatting sqref="D12:D14">
    <cfRule type="cellIs" dxfId="8" priority="6" stopIfTrue="1" operator="equal">
      <formula>"異常系"</formula>
    </cfRule>
  </conditionalFormatting>
  <conditionalFormatting sqref="B12:B14">
    <cfRule type="cellIs" dxfId="7" priority="5" stopIfTrue="1" operator="equal">
      <formula>"×"</formula>
    </cfRule>
  </conditionalFormatting>
  <conditionalFormatting sqref="E12:E14">
    <cfRule type="cellIs" dxfId="6" priority="4" stopIfTrue="1" operator="equal">
      <formula>"NG"</formula>
    </cfRule>
  </conditionalFormatting>
  <conditionalFormatting sqref="D15">
    <cfRule type="cellIs" dxfId="5" priority="3" stopIfTrue="1" operator="equal">
      <formula>"異常系"</formula>
    </cfRule>
  </conditionalFormatting>
  <conditionalFormatting sqref="B15">
    <cfRule type="cellIs" dxfId="4" priority="1" stopIfTrue="1" operator="equal">
      <formula>"×"</formula>
    </cfRule>
  </conditionalFormatting>
  <dataValidations count="6">
    <dataValidation type="list" allowBlank="1" showInputMessage="1" showErrorMessage="1" sqref="M4:M17">
      <formula1>"フォルダ,ファイル"</formula1>
    </dataValidation>
    <dataValidation type="list" allowBlank="1" showInputMessage="1" showErrorMessage="1" sqref="G4:H17">
      <formula1>"－,同,異"</formula1>
    </dataValidation>
    <dataValidation type="list" allowBlank="1" showInputMessage="1" showErrorMessage="1" sqref="E4:E17">
      <formula1>"OK,NG"</formula1>
    </dataValidation>
    <dataValidation type="list" allowBlank="1" showInputMessage="1" showErrorMessage="1" sqref="D4:D17">
      <formula1>"正常系,異常系"</formula1>
    </dataValidation>
    <dataValidation type="list" allowBlank="1" showInputMessage="1" showErrorMessage="1" sqref="C4:C17">
      <formula1>"新規,修正,デグレ"</formula1>
    </dataValidation>
    <dataValidation type="list" allowBlank="1" showInputMessage="1" showErrorMessage="1" sqref="B4:B17">
      <formula1>"○,×"</formula1>
    </dataValidation>
  </dataValidations>
  <pageMargins left="0.51181102362204722" right="0.19685039370078741" top="0.47244094488188981" bottom="0.39370078740157483" header="0.27559055118110237" footer="0.19685039370078741"/>
  <pageSetup paperSize="9" scale="50" orientation="landscape" r:id="rId1"/>
  <headerFooter alignWithMargins="0">
    <oddFooter>&amp;C&amp;P/&amp;N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29"/>
  <sheetViews>
    <sheetView showGridLines="0" view="pageBreakPreview" zoomScaleNormal="100" zoomScaleSheetLayoutView="100" workbookViewId="0">
      <pane ySplit="3" topLeftCell="A4" activePane="bottomLeft" state="frozen"/>
      <selection activeCell="AB19" sqref="AB19"/>
      <selection pane="bottomLeft"/>
    </sheetView>
  </sheetViews>
  <sheetFormatPr defaultColWidth="2.125" defaultRowHeight="12" customHeight="1" outlineLevelCol="1"/>
  <cols>
    <col min="1" max="1" width="4.25" style="2" customWidth="1"/>
    <col min="2" max="4" width="6.375" style="2" customWidth="1"/>
    <col min="5" max="5" width="6.375" style="2" customWidth="1" collapsed="1"/>
    <col min="6" max="8" width="6.375" style="2" hidden="1" customWidth="1" outlineLevel="1"/>
    <col min="9" max="12" width="10.625" style="2" hidden="1" customWidth="1" outlineLevel="1"/>
    <col min="13" max="13" width="13.5" style="2" hidden="1" customWidth="1" outlineLevel="1"/>
    <col min="14" max="15" width="17.25" style="2" hidden="1" customWidth="1" outlineLevel="1"/>
    <col min="16" max="16" width="7.5" style="2" hidden="1" customWidth="1" outlineLevel="1"/>
    <col min="17" max="17" width="23.875" style="132" customWidth="1"/>
    <col min="18" max="18" width="30" style="132" customWidth="1"/>
    <col min="19" max="19" width="42.625" style="2" customWidth="1"/>
    <col min="20" max="20" width="31.25" style="2" customWidth="1"/>
    <col min="21" max="16384" width="2.125" style="2"/>
  </cols>
  <sheetData>
    <row r="1" spans="1:20" s="19" customFormat="1" ht="17.25" customHeight="1">
      <c r="A1" s="57"/>
      <c r="B1" s="57"/>
      <c r="C1" s="57"/>
      <c r="D1" s="57"/>
      <c r="E1" s="130" t="s">
        <v>65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  <c r="Q1" s="158"/>
      <c r="R1" s="159"/>
      <c r="S1" s="160"/>
      <c r="T1" s="129"/>
    </row>
    <row r="2" spans="1:20" s="19" customFormat="1" ht="16.5" customHeight="1">
      <c r="A2" s="58"/>
      <c r="B2" s="58"/>
      <c r="C2" s="58"/>
      <c r="D2" s="59" t="s">
        <v>83</v>
      </c>
      <c r="E2" s="202" t="s">
        <v>84</v>
      </c>
      <c r="F2" s="203"/>
      <c r="G2" s="204" t="s">
        <v>25</v>
      </c>
      <c r="H2" s="203"/>
      <c r="I2" s="60"/>
      <c r="J2" s="60"/>
      <c r="K2" s="60"/>
      <c r="L2" s="60"/>
      <c r="M2" s="75" t="s">
        <v>42</v>
      </c>
      <c r="N2" s="80"/>
      <c r="O2" s="80"/>
      <c r="P2" s="81"/>
      <c r="Q2" s="161"/>
      <c r="R2" s="162"/>
      <c r="S2" s="163"/>
      <c r="T2" s="133"/>
    </row>
    <row r="3" spans="1:20" s="19" customFormat="1">
      <c r="A3" s="61" t="s">
        <v>85</v>
      </c>
      <c r="B3" s="61" t="s">
        <v>6</v>
      </c>
      <c r="C3" s="61" t="s">
        <v>15</v>
      </c>
      <c r="D3" s="61" t="s">
        <v>24</v>
      </c>
      <c r="E3" s="151" t="s">
        <v>9</v>
      </c>
      <c r="F3" s="152" t="s">
        <v>10</v>
      </c>
      <c r="G3" s="152" t="s">
        <v>86</v>
      </c>
      <c r="H3" s="152" t="s">
        <v>86</v>
      </c>
      <c r="I3" s="62" t="s">
        <v>11</v>
      </c>
      <c r="J3" s="62" t="s">
        <v>12</v>
      </c>
      <c r="K3" s="62" t="s">
        <v>13</v>
      </c>
      <c r="L3" s="62" t="s">
        <v>14</v>
      </c>
      <c r="M3" s="64" t="s">
        <v>87</v>
      </c>
      <c r="N3" s="64" t="s">
        <v>40</v>
      </c>
      <c r="O3" s="64" t="s">
        <v>41</v>
      </c>
      <c r="P3" s="63"/>
      <c r="Q3" s="164" t="s">
        <v>64</v>
      </c>
      <c r="R3" s="165" t="s">
        <v>88</v>
      </c>
      <c r="S3" s="166" t="s">
        <v>76</v>
      </c>
      <c r="T3" s="134" t="s">
        <v>7</v>
      </c>
    </row>
    <row r="4" spans="1:20" ht="13.5" customHeight="1">
      <c r="A4" s="26">
        <f t="shared" ref="A4:A13" si="0">ROW()-3</f>
        <v>1</v>
      </c>
      <c r="B4" s="27" t="s">
        <v>110</v>
      </c>
      <c r="C4" s="27" t="s">
        <v>62</v>
      </c>
      <c r="D4" s="27" t="s">
        <v>63</v>
      </c>
      <c r="E4" s="65"/>
      <c r="F4" s="66"/>
      <c r="G4" s="66"/>
      <c r="H4" s="66"/>
      <c r="I4" s="67"/>
      <c r="J4" s="68"/>
      <c r="K4" s="67"/>
      <c r="L4" s="68"/>
      <c r="M4" s="82"/>
      <c r="N4" s="86"/>
      <c r="O4" s="83"/>
      <c r="P4" s="85" t="str">
        <f t="shared" ref="P4:P5" si="1">IF(M4="","",HYPERLINK(IF(M4="フォルダ",".\"&amp;N4,"["&amp;N4&amp;"]"&amp;O4&amp;"!A1"),"→"))</f>
        <v/>
      </c>
      <c r="Q4" s="167" t="s">
        <v>111</v>
      </c>
      <c r="R4" s="135" t="s">
        <v>112</v>
      </c>
      <c r="S4" s="144" t="s">
        <v>113</v>
      </c>
      <c r="T4" s="168"/>
    </row>
    <row r="5" spans="1:20" ht="13.5" customHeight="1">
      <c r="A5" s="26">
        <f t="shared" si="0"/>
        <v>2</v>
      </c>
      <c r="B5" s="27"/>
      <c r="C5" s="27"/>
      <c r="D5" s="27"/>
      <c r="E5" s="65"/>
      <c r="F5" s="66"/>
      <c r="G5" s="66"/>
      <c r="H5" s="66"/>
      <c r="I5" s="67"/>
      <c r="J5" s="68"/>
      <c r="K5" s="67"/>
      <c r="L5" s="68"/>
      <c r="M5" s="82"/>
      <c r="N5" s="86"/>
      <c r="O5" s="83"/>
      <c r="P5" s="85" t="str">
        <f t="shared" si="1"/>
        <v/>
      </c>
      <c r="Q5" s="131"/>
      <c r="R5" s="135"/>
      <c r="S5" s="144"/>
      <c r="T5" s="168"/>
    </row>
    <row r="6" spans="1:20" ht="13.5" customHeight="1">
      <c r="A6" s="26">
        <f t="shared" si="0"/>
        <v>3</v>
      </c>
      <c r="B6" s="27"/>
      <c r="C6" s="27"/>
      <c r="D6" s="27"/>
      <c r="E6" s="65"/>
      <c r="F6" s="66"/>
      <c r="G6" s="66"/>
      <c r="H6" s="66"/>
      <c r="I6" s="67"/>
      <c r="J6" s="68"/>
      <c r="K6" s="67"/>
      <c r="L6" s="68"/>
      <c r="M6" s="82"/>
      <c r="N6" s="86"/>
      <c r="O6" s="83"/>
      <c r="P6" s="85" t="str">
        <f t="shared" ref="P6:P12" si="2">IF(M6="","",HYPERLINK(IF(M6="フォルダ",".\"&amp;N6,"["&amp;N6&amp;"]"&amp;O6&amp;"!A1"),"→"))</f>
        <v/>
      </c>
      <c r="Q6" s="131"/>
      <c r="R6" s="135"/>
      <c r="S6" s="144"/>
      <c r="T6" s="168"/>
    </row>
    <row r="7" spans="1:20" ht="13.5" customHeight="1">
      <c r="A7" s="26">
        <f t="shared" si="0"/>
        <v>4</v>
      </c>
      <c r="B7" s="27"/>
      <c r="C7" s="27"/>
      <c r="D7" s="27"/>
      <c r="E7" s="65"/>
      <c r="F7" s="66"/>
      <c r="G7" s="66"/>
      <c r="H7" s="66"/>
      <c r="I7" s="67"/>
      <c r="J7" s="68"/>
      <c r="K7" s="67"/>
      <c r="L7" s="68"/>
      <c r="M7" s="82"/>
      <c r="N7" s="86"/>
      <c r="O7" s="83"/>
      <c r="P7" s="85" t="str">
        <f t="shared" si="2"/>
        <v/>
      </c>
      <c r="Q7" s="131"/>
      <c r="R7" s="135"/>
      <c r="S7" s="144"/>
      <c r="T7" s="168"/>
    </row>
    <row r="8" spans="1:20" ht="13.5" customHeight="1">
      <c r="A8" s="26">
        <f t="shared" si="0"/>
        <v>5</v>
      </c>
      <c r="B8" s="27"/>
      <c r="C8" s="27"/>
      <c r="D8" s="27"/>
      <c r="E8" s="65"/>
      <c r="F8" s="66"/>
      <c r="G8" s="66"/>
      <c r="H8" s="66"/>
      <c r="I8" s="67"/>
      <c r="J8" s="68"/>
      <c r="K8" s="67"/>
      <c r="L8" s="68"/>
      <c r="M8" s="82"/>
      <c r="N8" s="86"/>
      <c r="O8" s="83"/>
      <c r="P8" s="85" t="str">
        <f t="shared" si="2"/>
        <v/>
      </c>
      <c r="Q8" s="131"/>
      <c r="R8" s="135"/>
      <c r="S8" s="144"/>
      <c r="T8" s="168"/>
    </row>
    <row r="9" spans="1:20" ht="13.5" customHeight="1">
      <c r="A9" s="26">
        <f t="shared" si="0"/>
        <v>6</v>
      </c>
      <c r="B9" s="27"/>
      <c r="C9" s="27"/>
      <c r="D9" s="27"/>
      <c r="E9" s="65"/>
      <c r="F9" s="66"/>
      <c r="G9" s="66"/>
      <c r="H9" s="66"/>
      <c r="I9" s="67"/>
      <c r="J9" s="68"/>
      <c r="K9" s="67"/>
      <c r="L9" s="68"/>
      <c r="M9" s="82"/>
      <c r="N9" s="86"/>
      <c r="O9" s="83"/>
      <c r="P9" s="85" t="str">
        <f t="shared" si="2"/>
        <v/>
      </c>
      <c r="Q9" s="131"/>
      <c r="R9" s="135"/>
      <c r="S9" s="144"/>
      <c r="T9" s="168"/>
    </row>
    <row r="10" spans="1:20" ht="13.5" customHeight="1">
      <c r="A10" s="26">
        <f t="shared" si="0"/>
        <v>7</v>
      </c>
      <c r="B10" s="27"/>
      <c r="C10" s="27"/>
      <c r="D10" s="27"/>
      <c r="E10" s="65"/>
      <c r="F10" s="66"/>
      <c r="G10" s="66"/>
      <c r="H10" s="66"/>
      <c r="I10" s="67"/>
      <c r="J10" s="68"/>
      <c r="K10" s="67"/>
      <c r="L10" s="68"/>
      <c r="M10" s="82"/>
      <c r="N10" s="86"/>
      <c r="O10" s="83"/>
      <c r="P10" s="85" t="str">
        <f t="shared" si="2"/>
        <v/>
      </c>
      <c r="Q10" s="131"/>
      <c r="R10" s="135"/>
      <c r="S10" s="144"/>
      <c r="T10" s="168"/>
    </row>
    <row r="11" spans="1:20" ht="13.5" customHeight="1">
      <c r="A11" s="26">
        <f t="shared" si="0"/>
        <v>8</v>
      </c>
      <c r="B11" s="27"/>
      <c r="C11" s="27"/>
      <c r="D11" s="27"/>
      <c r="E11" s="65"/>
      <c r="F11" s="66"/>
      <c r="G11" s="66"/>
      <c r="H11" s="66"/>
      <c r="I11" s="67"/>
      <c r="J11" s="68"/>
      <c r="K11" s="67"/>
      <c r="L11" s="68"/>
      <c r="M11" s="82"/>
      <c r="N11" s="86"/>
      <c r="O11" s="83"/>
      <c r="P11" s="85" t="str">
        <f t="shared" si="2"/>
        <v/>
      </c>
      <c r="Q11" s="131"/>
      <c r="R11" s="135"/>
      <c r="S11" s="144"/>
      <c r="T11" s="168"/>
    </row>
    <row r="12" spans="1:20" ht="13.5" customHeight="1">
      <c r="A12" s="26">
        <f t="shared" si="0"/>
        <v>9</v>
      </c>
      <c r="B12" s="27"/>
      <c r="C12" s="27"/>
      <c r="D12" s="27"/>
      <c r="E12" s="65"/>
      <c r="F12" s="66"/>
      <c r="G12" s="66"/>
      <c r="H12" s="66"/>
      <c r="I12" s="67"/>
      <c r="J12" s="68"/>
      <c r="K12" s="67"/>
      <c r="L12" s="68"/>
      <c r="M12" s="82"/>
      <c r="N12" s="86"/>
      <c r="O12" s="83"/>
      <c r="P12" s="85" t="str">
        <f t="shared" si="2"/>
        <v/>
      </c>
      <c r="Q12" s="131"/>
      <c r="R12" s="135"/>
      <c r="S12" s="144"/>
      <c r="T12" s="168"/>
    </row>
    <row r="13" spans="1:20" ht="13.5" customHeight="1">
      <c r="A13" s="26">
        <f t="shared" si="0"/>
        <v>10</v>
      </c>
      <c r="B13" s="27"/>
      <c r="C13" s="27"/>
      <c r="D13" s="27"/>
      <c r="E13" s="65"/>
      <c r="F13" s="66"/>
      <c r="G13" s="66"/>
      <c r="H13" s="66"/>
      <c r="I13" s="67"/>
      <c r="J13" s="68"/>
      <c r="K13" s="67"/>
      <c r="L13" s="68"/>
      <c r="M13" s="82"/>
      <c r="N13" s="87"/>
      <c r="O13" s="84"/>
      <c r="P13" s="85" t="str">
        <f>IF(M13="","",HYPERLINK(IF(M13="フォルダ",".\"&amp;N13,"["&amp;N13&amp;"]"&amp;O13&amp;"!A1"),"→"))</f>
        <v/>
      </c>
      <c r="Q13" s="131"/>
      <c r="R13" s="135"/>
      <c r="S13" s="144"/>
      <c r="T13" s="168"/>
    </row>
    <row r="14" spans="1:20" ht="13.5" customHeight="1"/>
    <row r="15" spans="1:20" ht="13.5" customHeight="1"/>
    <row r="16" spans="1:20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</sheetData>
  <mergeCells count="2">
    <mergeCell ref="E2:F2"/>
    <mergeCell ref="G2:H2"/>
  </mergeCells>
  <phoneticPr fontId="4"/>
  <conditionalFormatting sqref="G4:H13">
    <cfRule type="cellIs" dxfId="3" priority="28" stopIfTrue="1" operator="equal">
      <formula>"異"</formula>
    </cfRule>
  </conditionalFormatting>
  <conditionalFormatting sqref="D4:D13">
    <cfRule type="cellIs" dxfId="2" priority="27" stopIfTrue="1" operator="equal">
      <formula>"異常系"</formula>
    </cfRule>
  </conditionalFormatting>
  <conditionalFormatting sqref="B4:B13">
    <cfRule type="cellIs" dxfId="1" priority="26" stopIfTrue="1" operator="equal">
      <formula>"×"</formula>
    </cfRule>
  </conditionalFormatting>
  <conditionalFormatting sqref="E4:E13">
    <cfRule type="cellIs" dxfId="0" priority="25" stopIfTrue="1" operator="equal">
      <formula>"NG"</formula>
    </cfRule>
  </conditionalFormatting>
  <dataValidations count="6">
    <dataValidation type="list" allowBlank="1" showInputMessage="1" showErrorMessage="1" sqref="B4:B13">
      <formula1>"○,×"</formula1>
    </dataValidation>
    <dataValidation type="list" allowBlank="1" showInputMessage="1" showErrorMessage="1" sqref="C4:C13">
      <formula1>"新規,修正,デグレ"</formula1>
    </dataValidation>
    <dataValidation type="list" allowBlank="1" showInputMessage="1" showErrorMessage="1" sqref="D4:D13">
      <formula1>"正常系,異常系"</formula1>
    </dataValidation>
    <dataValidation type="list" allowBlank="1" showInputMessage="1" showErrorMessage="1" sqref="E4:E13">
      <formula1>"OK,NG"</formula1>
    </dataValidation>
    <dataValidation type="list" allowBlank="1" showInputMessage="1" showErrorMessage="1" sqref="G4:H13">
      <formula1>"－,同,異"</formula1>
    </dataValidation>
    <dataValidation type="list" allowBlank="1" showInputMessage="1" showErrorMessage="1" sqref="M4:M13">
      <formula1>"フォルダ,ファイル"</formula1>
    </dataValidation>
  </dataValidations>
  <pageMargins left="0.51181102362204722" right="0.19685039370078741" top="0.47244094488188981" bottom="0.39370078740157483" header="0.27559055118110237" footer="0.19685039370078741"/>
  <pageSetup paperSize="9" scale="50" orientation="landscape" r:id="rId1"/>
  <headerFooter alignWithMargins="0">
    <oddFooter>&amp;C&amp;P/&amp;N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更新履歴</vt:lpstr>
      <vt:lpstr>概要</vt:lpstr>
      <vt:lpstr>テストケース観点</vt:lpstr>
      <vt:lpstr>T001</vt:lpstr>
      <vt:lpstr>T002</vt:lpstr>
      <vt:lpstr>概要!Print_Area</vt:lpstr>
      <vt:lpstr>'T002'!Print_Titles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Muraoka Aimi</dc:creator>
  <cp:lastModifiedBy>Koinuma Hiroko</cp:lastModifiedBy>
  <cp:lastPrinted>2019-09-03T01:38:07Z</cp:lastPrinted>
  <dcterms:created xsi:type="dcterms:W3CDTF">2006-03-03T06:15:44Z</dcterms:created>
  <dcterms:modified xsi:type="dcterms:W3CDTF">2019-09-05T06:06:37Z</dcterms:modified>
</cp:coreProperties>
</file>