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activeTab="1"/>
  </bookViews>
  <sheets>
    <sheet name="Salad Nutrient Morning" sheetId="1" r:id="rId1"/>
    <sheet name="Curry Chicken Nutri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<sst xmlns="http://schemas.openxmlformats.org/spreadsheetml/2006/main" count="173" uniqueCount="78">
  <si>
    <t>Nutrient Calculator For Salad</t>
  </si>
  <si>
    <t>Measures 
*Base on the book*
"The Health Nutrient Bible"</t>
  </si>
  <si>
    <t>Onion(grams)</t>
  </si>
  <si>
    <t>Cacumba (grams)</t>
  </si>
  <si>
    <t>Crab Stick (AOKI)</t>
  </si>
  <si>
    <t>Potato (grams)</t>
  </si>
  <si>
    <t>Apple (grams)</t>
  </si>
  <si>
    <t>Egg Red Skin (grams)</t>
  </si>
  <si>
    <t>Corn (grams)</t>
  </si>
  <si>
    <t>Salad Dressing (grams)</t>
  </si>
  <si>
    <t>Avocados (grams)</t>
  </si>
  <si>
    <t>Dragon Fruit (grams)</t>
  </si>
  <si>
    <t>Micronutrients</t>
  </si>
  <si>
    <t>Portion</t>
  </si>
  <si>
    <t>Food</t>
  </si>
  <si>
    <t>Measures</t>
  </si>
  <si>
    <t>Carolie (Kcal)</t>
  </si>
  <si>
    <t>Portions Base on measures (grams)</t>
  </si>
  <si>
    <t>Vatamin A (percentage)</t>
  </si>
  <si>
    <t>Vatamin C (percentage)</t>
  </si>
  <si>
    <t>Tiamin (percentage)</t>
  </si>
  <si>
    <t>Riboflavin (percentage)</t>
  </si>
  <si>
    <t>Niacin (percentage)</t>
  </si>
  <si>
    <t>Folic Acid (percentage)</t>
  </si>
  <si>
    <t>Calorie (Kcal)</t>
  </si>
  <si>
    <t>Onion</t>
  </si>
  <si>
    <t>1/2 Cup</t>
  </si>
  <si>
    <t>Protein (grams)</t>
  </si>
  <si>
    <t>Cacumber</t>
  </si>
  <si>
    <t>Cabonhydrate  (grams)</t>
  </si>
  <si>
    <t>Crab Stick</t>
  </si>
  <si>
    <t>Sugar  (grams)</t>
  </si>
  <si>
    <t>Potato</t>
  </si>
  <si>
    <t>Fat (grams)</t>
  </si>
  <si>
    <t>Apple</t>
  </si>
  <si>
    <t>Sodium (milligram)</t>
  </si>
  <si>
    <t>Egg Red Skin</t>
  </si>
  <si>
    <t>Calcuim (grams)</t>
  </si>
  <si>
    <t>Corn</t>
  </si>
  <si>
    <t>Cholestorole (milligram)</t>
  </si>
  <si>
    <t>Salad Dressing</t>
  </si>
  <si>
    <t>Fibre (grams)</t>
  </si>
  <si>
    <t>Avocados</t>
  </si>
  <si>
    <t>Saturated Fat (grams)</t>
  </si>
  <si>
    <t>Dragon Fruits</t>
  </si>
  <si>
    <t>Trans Fat (grams)</t>
  </si>
  <si>
    <t>Iron (percentage)</t>
  </si>
  <si>
    <t>Zinc (milligram)</t>
  </si>
  <si>
    <t>Manesium (milligram)</t>
  </si>
  <si>
    <t>Potasium (milligram)</t>
  </si>
  <si>
    <t>According 2120 Maximum Calorie Intake</t>
  </si>
  <si>
    <t>Portion (grams)</t>
  </si>
  <si>
    <t>Calcuim (percentage %) Age 19-50</t>
  </si>
  <si>
    <t>Manesium Age 19-51 (milligram)</t>
  </si>
  <si>
    <t>Zinc 
Age 19+ (milligram)</t>
  </si>
  <si>
    <t>Measures Converted (Base on Proportional)</t>
  </si>
  <si>
    <t>Target</t>
  </si>
  <si>
    <t>Vatamin A</t>
  </si>
  <si>
    <t>Vatamin C</t>
  </si>
  <si>
    <t>Tiamin</t>
  </si>
  <si>
    <t>Riboflavin</t>
  </si>
  <si>
    <t>Niacin</t>
  </si>
  <si>
    <t>Folic Acid</t>
  </si>
  <si>
    <t>Cucumba</t>
  </si>
  <si>
    <t>Egg</t>
  </si>
  <si>
    <t>Crab Stick (Japan)</t>
  </si>
  <si>
    <t>Total Value</t>
  </si>
  <si>
    <t>Nutrient Calculator For Curry Chicken</t>
  </si>
  <si>
    <t>Measures 
*Base on the book*
"Nutrients In Food"</t>
  </si>
  <si>
    <t>According the book 
"Nutrients In Food" by Elizabeth S.  Hands</t>
  </si>
  <si>
    <t>Lee Kam Kee Curry Paste (grams)</t>
  </si>
  <si>
    <t>Chicken (grams)</t>
  </si>
  <si>
    <t>Coconut Milk (grams)</t>
  </si>
  <si>
    <t>Lee Kam Kee Curry Paste</t>
  </si>
  <si>
    <t>Chicken</t>
  </si>
  <si>
    <t>Coconut Milk</t>
  </si>
  <si>
    <t>Onion (grams)</t>
  </si>
  <si>
    <t>Curry (grams)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</si>
</sst>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</numFmts>
  <fonts count="33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28"/>
      <color theme="1"/>
      <name val="Times New Roman"/>
      <charset val="134"/>
    </font>
    <font>
      <sz val="14"/>
      <color rgb="FFFFFFFF"/>
      <name val="Times New Roman"/>
      <charset val="134"/>
    </font>
    <font>
      <sz val="11"/>
      <name val="Calibri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4"/>
      <color theme="0"/>
      <name val="Times New Roman"/>
      <charset val="134"/>
    </font>
    <font>
      <b/>
      <sz val="14"/>
      <color theme="0"/>
      <name val="Times New Roman"/>
      <charset val="134"/>
    </font>
    <font>
      <b/>
      <sz val="14"/>
      <color rgb="FFFFFFFF"/>
      <name val="Times New Roman"/>
      <charset val="134"/>
    </font>
    <font>
      <sz val="14"/>
      <color theme="1"/>
      <name val="Microsoft Yahei"/>
      <charset val="134"/>
    </font>
    <font>
      <b/>
      <sz val="14"/>
      <color rgb="FFFF0000"/>
      <name val="Times New Roman"/>
      <charset val="134"/>
    </font>
    <font>
      <b/>
      <sz val="18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23" fillId="10" borderId="16" applyNumberFormat="0" applyAlignment="0" applyProtection="0">
      <alignment vertical="center"/>
    </xf>
    <xf numFmtId="0" fontId="24" fillId="10" borderId="15" applyNumberFormat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4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76" fontId="10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76" fontId="6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76" fontId="1" fillId="7" borderId="5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9"/>
  <sheetViews>
    <sheetView zoomScale="66" zoomScaleNormal="66" workbookViewId="0">
      <selection activeCell="Z36" sqref="Z36"/>
    </sheetView>
  </sheetViews>
  <sheetFormatPr defaultColWidth="14.453125" defaultRowHeight="15" customHeight="1"/>
  <cols>
    <col min="1" max="1" width="18.546875" customWidth="1"/>
    <col min="2" max="3" width="12.8203125" customWidth="1"/>
    <col min="4" max="4" width="17.09375" customWidth="1"/>
    <col min="5" max="10" width="15.7265625" customWidth="1"/>
    <col min="11" max="11" width="9" customWidth="1"/>
    <col min="12" max="12" width="31.09375" customWidth="1"/>
    <col min="13" max="14" width="17.2734375" customWidth="1"/>
    <col min="15" max="15" width="20.453125" customWidth="1"/>
    <col min="16" max="17" width="20.7265625" customWidth="1"/>
    <col min="18" max="19" width="17.2734375" customWidth="1"/>
    <col min="20" max="20" width="21.7265625" customWidth="1"/>
    <col min="21" max="21" width="17.2734375" customWidth="1"/>
    <col min="22" max="22" width="21.2734375" customWidth="1"/>
    <col min="23" max="23" width="17.09375" customWidth="1"/>
    <col min="24" max="24" width="15.7265625" customWidth="1"/>
    <col min="25" max="25" width="14.2734375" customWidth="1"/>
    <col min="26" max="26" width="18.8203125" customWidth="1"/>
    <col min="27" max="31" width="9" customWidth="1"/>
  </cols>
  <sheetData>
    <row r="1" ht="24.75" customHeight="1" spans="1:3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51" customHeight="1" spans="1:3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"/>
      <c r="AB2" s="2"/>
      <c r="AC2" s="2"/>
      <c r="AD2" s="2"/>
      <c r="AE2" s="2"/>
    </row>
    <row r="3" ht="24.75" customHeight="1" spans="1:3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1"/>
      <c r="N3" s="21"/>
      <c r="O3" s="21"/>
      <c r="P3" s="21"/>
      <c r="Q3" s="21"/>
      <c r="R3" s="21"/>
      <c r="S3" s="21"/>
      <c r="T3" s="21"/>
      <c r="U3" s="21"/>
      <c r="V3" s="21"/>
      <c r="W3" s="38"/>
      <c r="X3" s="38"/>
      <c r="Y3" s="2"/>
      <c r="Z3" s="2"/>
      <c r="AA3" s="2"/>
      <c r="AB3" s="2"/>
      <c r="AC3" s="2"/>
      <c r="AD3" s="2"/>
      <c r="AE3" s="2"/>
    </row>
    <row r="4" ht="24.75" customHeight="1" spans="1:3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66" customHeight="1" spans="1:31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2"/>
      <c r="L5" s="42"/>
      <c r="M5" s="32" t="s">
        <v>2</v>
      </c>
      <c r="N5" s="32" t="s">
        <v>3</v>
      </c>
      <c r="O5" s="33" t="s">
        <v>4</v>
      </c>
      <c r="P5" s="32" t="s">
        <v>5</v>
      </c>
      <c r="Q5" s="32" t="s">
        <v>6</v>
      </c>
      <c r="R5" s="32" t="s">
        <v>7</v>
      </c>
      <c r="S5" s="32" t="s">
        <v>8</v>
      </c>
      <c r="T5" s="32" t="s">
        <v>9</v>
      </c>
      <c r="U5" s="33" t="s">
        <v>10</v>
      </c>
      <c r="V5" s="33" t="s">
        <v>11</v>
      </c>
      <c r="X5" s="21"/>
      <c r="Y5" s="21"/>
      <c r="Z5" s="21"/>
      <c r="AA5" s="21"/>
      <c r="AB5" s="21"/>
      <c r="AC5" s="21"/>
      <c r="AD5" s="21"/>
      <c r="AE5" s="21"/>
    </row>
    <row r="6" ht="21.75" customHeight="1" spans="1:31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2"/>
      <c r="L6" s="20" t="s">
        <v>13</v>
      </c>
      <c r="M6" s="34">
        <v>100</v>
      </c>
      <c r="N6" s="34">
        <v>100</v>
      </c>
      <c r="O6" s="34">
        <v>100</v>
      </c>
      <c r="P6" s="34">
        <v>100</v>
      </c>
      <c r="Q6" s="34">
        <v>100</v>
      </c>
      <c r="R6" s="34">
        <v>100</v>
      </c>
      <c r="S6" s="34">
        <v>90</v>
      </c>
      <c r="T6" s="34">
        <v>15</v>
      </c>
      <c r="U6" s="34">
        <v>100</v>
      </c>
      <c r="V6" s="34">
        <v>100</v>
      </c>
      <c r="X6" s="21"/>
      <c r="Y6" s="21"/>
      <c r="Z6" s="21"/>
      <c r="AA6" s="21"/>
      <c r="AB6" s="21"/>
      <c r="AC6" s="21"/>
      <c r="AD6" s="21"/>
      <c r="AE6" s="21"/>
    </row>
    <row r="7" ht="36.75" customHeight="1" spans="1:31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21"/>
      <c r="L7" s="20" t="s">
        <v>24</v>
      </c>
      <c r="M7" s="34">
        <v>39</v>
      </c>
      <c r="N7" s="35">
        <v>11</v>
      </c>
      <c r="O7" s="35">
        <v>95</v>
      </c>
      <c r="P7" s="35">
        <v>76</v>
      </c>
      <c r="Q7" s="35">
        <v>48</v>
      </c>
      <c r="R7" s="35">
        <v>156</v>
      </c>
      <c r="S7" s="35">
        <v>80</v>
      </c>
      <c r="T7" s="35">
        <v>50</v>
      </c>
      <c r="U7" s="35">
        <v>160</v>
      </c>
      <c r="V7" s="35">
        <v>56</v>
      </c>
      <c r="X7" s="21"/>
      <c r="Y7" s="21"/>
      <c r="Z7" s="21"/>
      <c r="AA7" s="21"/>
      <c r="AB7" s="21"/>
      <c r="AC7" s="21"/>
      <c r="AD7" s="21"/>
      <c r="AE7" s="21"/>
    </row>
    <row r="8" ht="24.75" customHeight="1" spans="1:31">
      <c r="A8" s="9" t="s">
        <v>25</v>
      </c>
      <c r="B8" s="10" t="s">
        <v>26</v>
      </c>
      <c r="C8" s="11">
        <v>30</v>
      </c>
      <c r="D8" s="11">
        <f>(M6*C8)/M7</f>
        <v>76.9230769230769</v>
      </c>
      <c r="E8" s="18">
        <v>0</v>
      </c>
      <c r="F8" s="18">
        <v>9</v>
      </c>
      <c r="G8" s="18">
        <v>2</v>
      </c>
      <c r="H8" s="18">
        <v>0</v>
      </c>
      <c r="I8" s="18">
        <v>0</v>
      </c>
      <c r="J8" s="18">
        <v>4</v>
      </c>
      <c r="K8" s="2"/>
      <c r="L8" s="20" t="s">
        <v>27</v>
      </c>
      <c r="M8" s="35">
        <v>1.1</v>
      </c>
      <c r="N8" s="35">
        <v>0.7</v>
      </c>
      <c r="O8" s="35">
        <v>13.6</v>
      </c>
      <c r="P8" s="35">
        <v>1.37</v>
      </c>
      <c r="Q8" s="35">
        <v>0.27</v>
      </c>
      <c r="R8" s="35">
        <v>12.8</v>
      </c>
      <c r="S8" s="35">
        <v>3</v>
      </c>
      <c r="T8" s="35">
        <v>0</v>
      </c>
      <c r="U8" s="35">
        <v>2</v>
      </c>
      <c r="V8" s="35">
        <v>1.1</v>
      </c>
      <c r="X8" s="2"/>
      <c r="Y8" s="2"/>
      <c r="Z8" s="2"/>
      <c r="AA8" s="2"/>
      <c r="AB8" s="2"/>
      <c r="AC8" s="2"/>
      <c r="AD8" s="2"/>
      <c r="AE8" s="2"/>
    </row>
    <row r="9" ht="24.75" customHeight="1" spans="1:31">
      <c r="A9" s="12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2"/>
      <c r="L9" s="20" t="s">
        <v>29</v>
      </c>
      <c r="M9" s="35">
        <v>9</v>
      </c>
      <c r="N9" s="35">
        <v>1.9</v>
      </c>
      <c r="O9" s="35">
        <v>8.9</v>
      </c>
      <c r="P9" s="35">
        <v>17.72</v>
      </c>
      <c r="Q9" s="35">
        <v>12.76</v>
      </c>
      <c r="R9" s="35">
        <v>1.3</v>
      </c>
      <c r="S9" s="35">
        <v>19</v>
      </c>
      <c r="T9" s="35">
        <v>2</v>
      </c>
      <c r="U9" s="35">
        <v>8.53</v>
      </c>
      <c r="V9" s="35">
        <v>9.6</v>
      </c>
      <c r="X9" s="2"/>
      <c r="Y9" s="2"/>
      <c r="Z9" s="2"/>
      <c r="AA9" s="2"/>
      <c r="AB9" s="2"/>
      <c r="AC9" s="2"/>
      <c r="AD9" s="2"/>
      <c r="AE9" s="2"/>
    </row>
    <row r="10" ht="24.75" customHeight="1" spans="1:31">
      <c r="A10" s="12" t="s">
        <v>30</v>
      </c>
      <c r="B10" s="13"/>
      <c r="C10" s="13"/>
      <c r="D10" s="13"/>
      <c r="E10" s="13"/>
      <c r="F10" s="13"/>
      <c r="G10" s="13"/>
      <c r="H10" s="13"/>
      <c r="I10" s="13"/>
      <c r="J10" s="13"/>
      <c r="K10" s="22"/>
      <c r="L10" s="20" t="s">
        <v>31</v>
      </c>
      <c r="M10" s="35">
        <v>4.2</v>
      </c>
      <c r="N10" s="35">
        <v>1.4</v>
      </c>
      <c r="O10" s="35">
        <v>4.8</v>
      </c>
      <c r="P10" s="35">
        <v>5.74</v>
      </c>
      <c r="Q10" s="35">
        <v>10.1</v>
      </c>
      <c r="R10" s="35">
        <v>0</v>
      </c>
      <c r="S10" s="35">
        <v>5</v>
      </c>
      <c r="T10" s="35">
        <v>1</v>
      </c>
      <c r="U10" s="35">
        <v>0.66</v>
      </c>
      <c r="V10" s="35">
        <v>7.6</v>
      </c>
      <c r="X10" s="39"/>
      <c r="Y10" s="22"/>
      <c r="Z10" s="22"/>
      <c r="AA10" s="22"/>
      <c r="AB10" s="22"/>
      <c r="AC10" s="22"/>
      <c r="AD10" s="22"/>
      <c r="AE10" s="22"/>
    </row>
    <row r="11" ht="24.75" customHeight="1" spans="1:31">
      <c r="A11" s="12" t="s">
        <v>32</v>
      </c>
      <c r="B11" s="13"/>
      <c r="C11" s="13"/>
      <c r="D11" s="13"/>
      <c r="E11" s="13"/>
      <c r="F11" s="13"/>
      <c r="G11" s="13"/>
      <c r="H11" s="13"/>
      <c r="I11" s="13"/>
      <c r="J11" s="13"/>
      <c r="K11" s="2"/>
      <c r="L11" s="20" t="s">
        <v>33</v>
      </c>
      <c r="M11" s="35">
        <v>0.1</v>
      </c>
      <c r="N11" s="35">
        <v>0.017</v>
      </c>
      <c r="O11" s="35">
        <v>0.5</v>
      </c>
      <c r="P11" s="35">
        <v>0.14</v>
      </c>
      <c r="Q11" s="35">
        <v>0.13</v>
      </c>
      <c r="R11" s="35">
        <v>11.1</v>
      </c>
      <c r="S11" s="35">
        <v>1</v>
      </c>
      <c r="T11" s="35">
        <v>5</v>
      </c>
      <c r="U11" s="35">
        <v>14.66</v>
      </c>
      <c r="V11" s="35">
        <v>1.4</v>
      </c>
      <c r="X11" s="2"/>
      <c r="Y11" s="2"/>
      <c r="Z11" s="2"/>
      <c r="AA11" s="2"/>
      <c r="AB11" s="2"/>
      <c r="AC11" s="2"/>
      <c r="AD11" s="2"/>
      <c r="AE11" s="2"/>
    </row>
    <row r="12" ht="24.75" customHeight="1" spans="1:31">
      <c r="A12" s="12" t="s">
        <v>34</v>
      </c>
      <c r="B12" s="13"/>
      <c r="C12" s="13"/>
      <c r="D12" s="13"/>
      <c r="E12" s="13"/>
      <c r="F12" s="13"/>
      <c r="G12" s="13"/>
      <c r="H12" s="13"/>
      <c r="I12" s="13"/>
      <c r="J12" s="13"/>
      <c r="K12" s="2"/>
      <c r="L12" s="20" t="s">
        <v>35</v>
      </c>
      <c r="M12" s="35">
        <v>4</v>
      </c>
      <c r="N12" s="35">
        <v>0</v>
      </c>
      <c r="O12" s="35">
        <v>670</v>
      </c>
      <c r="P12" s="35">
        <v>3</v>
      </c>
      <c r="Q12" s="35">
        <v>0</v>
      </c>
      <c r="R12" s="35">
        <v>125.7</v>
      </c>
      <c r="S12" s="35">
        <v>10</v>
      </c>
      <c r="T12" s="35">
        <v>105</v>
      </c>
      <c r="U12" s="35">
        <v>7</v>
      </c>
      <c r="V12" s="35">
        <v>0</v>
      </c>
      <c r="X12" s="2"/>
      <c r="Y12" s="2"/>
      <c r="Z12" s="2"/>
      <c r="AA12" s="2"/>
      <c r="AB12" s="2"/>
      <c r="AC12" s="2"/>
      <c r="AD12" s="2"/>
      <c r="AE12" s="2"/>
    </row>
    <row r="13" ht="24.75" customHeight="1" spans="1:31">
      <c r="A13" s="12" t="s">
        <v>36</v>
      </c>
      <c r="B13" s="13"/>
      <c r="C13" s="13"/>
      <c r="D13" s="13"/>
      <c r="E13" s="13"/>
      <c r="F13" s="13"/>
      <c r="G13" s="13"/>
      <c r="H13" s="13"/>
      <c r="I13" s="13"/>
      <c r="J13" s="13"/>
      <c r="K13" s="2"/>
      <c r="L13" s="20" t="s">
        <v>37</v>
      </c>
      <c r="M13" s="35">
        <v>4</v>
      </c>
      <c r="N13" s="35">
        <v>16</v>
      </c>
      <c r="O13" s="35">
        <v>0</v>
      </c>
      <c r="P13" s="35">
        <v>4</v>
      </c>
      <c r="Q13" s="35">
        <v>5</v>
      </c>
      <c r="R13" s="35">
        <v>44</v>
      </c>
      <c r="S13" s="43">
        <v>5</v>
      </c>
      <c r="T13" s="35">
        <v>0</v>
      </c>
      <c r="U13" s="35">
        <v>12</v>
      </c>
      <c r="V13" s="35">
        <v>5.8</v>
      </c>
      <c r="X13" s="2"/>
      <c r="Y13" s="2"/>
      <c r="Z13" s="2"/>
      <c r="AA13" s="2"/>
      <c r="AB13" s="2"/>
      <c r="AC13" s="2"/>
      <c r="AD13" s="2"/>
      <c r="AE13" s="2"/>
    </row>
    <row r="14" ht="24.75" customHeight="1" spans="1:31">
      <c r="A14" s="12" t="s">
        <v>38</v>
      </c>
      <c r="B14" s="13"/>
      <c r="C14" s="13"/>
      <c r="D14" s="13"/>
      <c r="E14" s="13"/>
      <c r="F14" s="13"/>
      <c r="G14" s="13"/>
      <c r="H14" s="13"/>
      <c r="I14" s="13"/>
      <c r="J14" s="13"/>
      <c r="K14" s="2"/>
      <c r="L14" s="20" t="s">
        <v>39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585</v>
      </c>
      <c r="S14" s="35">
        <v>0</v>
      </c>
      <c r="T14" s="35">
        <v>5</v>
      </c>
      <c r="U14" s="35">
        <v>0</v>
      </c>
      <c r="V14" s="35">
        <v>0</v>
      </c>
      <c r="X14" s="2"/>
      <c r="Y14" s="2"/>
      <c r="Z14" s="2"/>
      <c r="AA14" s="2"/>
      <c r="AB14" s="2"/>
      <c r="AC14" s="2"/>
      <c r="AD14" s="2"/>
      <c r="AE14" s="2"/>
    </row>
    <row r="15" ht="24.75" customHeight="1" spans="1:31">
      <c r="A15" s="12" t="s">
        <v>40</v>
      </c>
      <c r="B15" s="13"/>
      <c r="C15" s="13"/>
      <c r="D15" s="13"/>
      <c r="E15" s="13"/>
      <c r="F15" s="13"/>
      <c r="G15" s="13"/>
      <c r="H15" s="13"/>
      <c r="I15" s="13"/>
      <c r="J15" s="13"/>
      <c r="K15" s="2"/>
      <c r="L15" s="23" t="s">
        <v>41</v>
      </c>
      <c r="M15" s="18">
        <v>1.7</v>
      </c>
      <c r="N15" s="18">
        <v>0</v>
      </c>
      <c r="O15" s="18">
        <v>0</v>
      </c>
      <c r="P15" s="18">
        <v>2.5</v>
      </c>
      <c r="Q15" s="18">
        <v>1.3</v>
      </c>
      <c r="R15" s="18">
        <v>0</v>
      </c>
      <c r="S15" s="18">
        <v>1</v>
      </c>
      <c r="T15" s="18">
        <v>0</v>
      </c>
      <c r="U15" s="18">
        <v>6.7</v>
      </c>
      <c r="V15" s="18">
        <v>1.7</v>
      </c>
      <c r="X15" s="2"/>
      <c r="Y15" s="2"/>
      <c r="Z15" s="2"/>
      <c r="AA15" s="2"/>
      <c r="AB15" s="2"/>
      <c r="AC15" s="2"/>
      <c r="AD15" s="2"/>
      <c r="AE15" s="2"/>
    </row>
    <row r="16" ht="24.75" customHeight="1" spans="1:31">
      <c r="A16" s="12" t="s">
        <v>42</v>
      </c>
      <c r="B16" s="13"/>
      <c r="C16" s="13"/>
      <c r="D16" s="13"/>
      <c r="E16" s="13"/>
      <c r="F16" s="13"/>
      <c r="G16" s="13"/>
      <c r="H16" s="13"/>
      <c r="I16" s="13"/>
      <c r="J16" s="13"/>
      <c r="K16" s="2"/>
      <c r="L16" s="20" t="s">
        <v>43</v>
      </c>
      <c r="M16" s="18">
        <v>0</v>
      </c>
      <c r="N16" s="18">
        <v>0.017</v>
      </c>
      <c r="O16" s="18">
        <v>0.1</v>
      </c>
      <c r="P16" s="18">
        <v>0.031</v>
      </c>
      <c r="Q16" s="18">
        <v>0.021</v>
      </c>
      <c r="R16" s="18">
        <v>0</v>
      </c>
      <c r="S16" s="18">
        <v>0</v>
      </c>
      <c r="T16" s="18">
        <v>1</v>
      </c>
      <c r="U16" s="18">
        <v>2.126</v>
      </c>
      <c r="V16" s="18">
        <v>0.13</v>
      </c>
      <c r="X16" s="2"/>
      <c r="Y16" s="2"/>
      <c r="Z16" s="2"/>
      <c r="AA16" s="2"/>
      <c r="AB16" s="2"/>
      <c r="AC16" s="2"/>
      <c r="AD16" s="2"/>
      <c r="AE16" s="2"/>
    </row>
    <row r="17" ht="24.75" customHeight="1" spans="1:31">
      <c r="A17" s="12" t="s">
        <v>44</v>
      </c>
      <c r="B17" s="13"/>
      <c r="C17" s="13"/>
      <c r="D17" s="13"/>
      <c r="E17" s="13"/>
      <c r="F17" s="13"/>
      <c r="G17" s="13"/>
      <c r="H17" s="13"/>
      <c r="I17" s="13"/>
      <c r="J17" s="13"/>
      <c r="K17" s="2"/>
      <c r="L17" s="20" t="s">
        <v>45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X17" s="2"/>
      <c r="Y17" s="2"/>
      <c r="Z17" s="2"/>
      <c r="AA17" s="2"/>
      <c r="AB17" s="2"/>
      <c r="AC17" s="2"/>
      <c r="AD17" s="2"/>
      <c r="AE17" s="2"/>
    </row>
    <row r="18" ht="24.75" customHeight="1" spans="1:3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0" t="s">
        <v>46</v>
      </c>
      <c r="M18" s="18">
        <v>0</v>
      </c>
      <c r="N18" s="18">
        <v>0</v>
      </c>
      <c r="O18" s="18">
        <v>0</v>
      </c>
      <c r="P18" s="18">
        <v>0.72</v>
      </c>
      <c r="Q18" s="18">
        <v>0.07</v>
      </c>
      <c r="R18" s="18">
        <v>2.3</v>
      </c>
      <c r="S18" s="18">
        <v>0</v>
      </c>
      <c r="T18" s="18">
        <v>0</v>
      </c>
      <c r="U18" s="18">
        <v>0.55</v>
      </c>
      <c r="V18" s="18">
        <v>0</v>
      </c>
      <c r="X18" s="2"/>
      <c r="Y18" s="2"/>
      <c r="Z18" s="2"/>
      <c r="AA18" s="2"/>
      <c r="AB18" s="2"/>
      <c r="AC18" s="2"/>
      <c r="AD18" s="2"/>
      <c r="AE18" s="2"/>
    </row>
    <row r="19" ht="24.75" customHeight="1" spans="1:3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0" t="s">
        <v>47</v>
      </c>
      <c r="M19" s="18">
        <v>0</v>
      </c>
      <c r="N19" s="18">
        <v>0</v>
      </c>
      <c r="O19" s="18">
        <v>0</v>
      </c>
      <c r="P19" s="18">
        <v>0.2</v>
      </c>
      <c r="Q19" s="18">
        <v>0.05</v>
      </c>
      <c r="R19" s="18">
        <v>1.01</v>
      </c>
      <c r="S19" s="18">
        <v>0</v>
      </c>
      <c r="T19" s="18">
        <v>0</v>
      </c>
      <c r="U19" s="18">
        <v>0.64</v>
      </c>
      <c r="V19" s="18">
        <v>0</v>
      </c>
      <c r="X19" s="2"/>
      <c r="Y19" s="2"/>
      <c r="Z19" s="2"/>
      <c r="AA19" s="2"/>
      <c r="AB19" s="2"/>
      <c r="AC19" s="2"/>
      <c r="AD19" s="2"/>
      <c r="AE19" s="2"/>
    </row>
    <row r="20" ht="24.75" customHeight="1" spans="1:3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0" t="s">
        <v>48</v>
      </c>
      <c r="M20" s="35">
        <v>17</v>
      </c>
      <c r="N20" s="35">
        <v>9.6</v>
      </c>
      <c r="O20" s="35">
        <v>0</v>
      </c>
      <c r="P20" s="35">
        <v>18</v>
      </c>
      <c r="Q20" s="35">
        <v>4</v>
      </c>
      <c r="R20" s="35">
        <v>11</v>
      </c>
      <c r="S20" s="35">
        <v>0</v>
      </c>
      <c r="T20" s="35">
        <v>0</v>
      </c>
      <c r="U20" s="35">
        <v>29</v>
      </c>
      <c r="V20" s="35">
        <v>32</v>
      </c>
      <c r="X20" s="2"/>
      <c r="Y20" s="2"/>
      <c r="Z20" s="2"/>
      <c r="AA20" s="2"/>
      <c r="AB20" s="2"/>
      <c r="AC20" s="2"/>
      <c r="AD20" s="2"/>
      <c r="AE20" s="2"/>
    </row>
    <row r="21" ht="39" customHeight="1" spans="1:3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4" t="s">
        <v>49</v>
      </c>
      <c r="M21" s="35">
        <v>146</v>
      </c>
      <c r="N21" s="35">
        <v>150</v>
      </c>
      <c r="O21" s="35">
        <v>0</v>
      </c>
      <c r="P21" s="35">
        <v>230</v>
      </c>
      <c r="Q21" s="35">
        <v>90</v>
      </c>
      <c r="R21" s="35">
        <v>121</v>
      </c>
      <c r="S21" s="35">
        <v>0</v>
      </c>
      <c r="T21" s="35">
        <v>0</v>
      </c>
      <c r="U21" s="35">
        <v>485</v>
      </c>
      <c r="V21" s="35">
        <v>270</v>
      </c>
      <c r="W21" s="40"/>
      <c r="X21" s="2"/>
      <c r="Y21" s="2"/>
      <c r="Z21" s="2"/>
      <c r="AA21" s="2"/>
      <c r="AB21" s="2"/>
      <c r="AC21" s="2"/>
      <c r="AD21" s="2"/>
      <c r="AE21" s="2"/>
    </row>
    <row r="22" ht="24.75" customHeight="1" spans="1:3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X22" s="2"/>
      <c r="Y22" s="2"/>
      <c r="Z22" s="2"/>
      <c r="AA22" s="2"/>
      <c r="AB22" s="2"/>
      <c r="AC22" s="2"/>
      <c r="AD22" s="2"/>
      <c r="AE22" s="2"/>
    </row>
    <row r="23" ht="24.75" customHeight="1" spans="1:3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74.25" customHeight="1" spans="1:3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5" t="s">
        <v>50</v>
      </c>
      <c r="M24" s="19" t="s">
        <v>51</v>
      </c>
      <c r="N24" s="19" t="s">
        <v>24</v>
      </c>
      <c r="O24" s="36" t="s">
        <v>27</v>
      </c>
      <c r="P24" s="19" t="s">
        <v>29</v>
      </c>
      <c r="Q24" s="19" t="s">
        <v>31</v>
      </c>
      <c r="R24" s="19" t="s">
        <v>33</v>
      </c>
      <c r="S24" s="19" t="s">
        <v>35</v>
      </c>
      <c r="T24" s="36" t="s">
        <v>52</v>
      </c>
      <c r="U24" s="19" t="s">
        <v>39</v>
      </c>
      <c r="V24" s="36" t="s">
        <v>41</v>
      </c>
      <c r="W24" s="36" t="s">
        <v>49</v>
      </c>
      <c r="X24" s="36" t="s">
        <v>53</v>
      </c>
      <c r="Y24" s="36" t="s">
        <v>54</v>
      </c>
      <c r="Z24" s="36" t="s">
        <v>46</v>
      </c>
      <c r="AA24" s="2"/>
      <c r="AB24" s="2"/>
      <c r="AC24" s="2"/>
      <c r="AD24" s="2"/>
      <c r="AE24" s="2"/>
    </row>
    <row r="25" ht="38.25" customHeight="1" spans="1:31">
      <c r="A25" s="14"/>
      <c r="C25" s="15" t="s">
        <v>55</v>
      </c>
      <c r="D25" s="16"/>
      <c r="E25" s="16"/>
      <c r="F25" s="16"/>
      <c r="G25" s="16"/>
      <c r="H25" s="16"/>
      <c r="I25" s="16"/>
      <c r="J25" s="26"/>
      <c r="K25" s="26"/>
      <c r="L25" s="27" t="s">
        <v>56</v>
      </c>
      <c r="M25" s="19"/>
      <c r="N25" s="36">
        <v>2120</v>
      </c>
      <c r="O25" s="36">
        <v>106</v>
      </c>
      <c r="P25" s="36">
        <v>265</v>
      </c>
      <c r="Q25" s="36">
        <v>79</v>
      </c>
      <c r="R25" s="19">
        <v>71</v>
      </c>
      <c r="S25" s="19">
        <v>2300</v>
      </c>
      <c r="T25" s="19">
        <v>100</v>
      </c>
      <c r="U25" s="19">
        <v>300</v>
      </c>
      <c r="V25" s="19">
        <v>38</v>
      </c>
      <c r="W25" s="36">
        <v>3500</v>
      </c>
      <c r="X25" s="19">
        <v>410</v>
      </c>
      <c r="Y25" s="19">
        <v>11</v>
      </c>
      <c r="Z25" s="19">
        <v>100</v>
      </c>
      <c r="AA25" s="41"/>
      <c r="AB25" s="41"/>
      <c r="AC25" s="41"/>
      <c r="AD25" s="41"/>
      <c r="AE25" s="41"/>
    </row>
    <row r="26" ht="24.75" customHeight="1" spans="1:31">
      <c r="A26" s="14"/>
      <c r="C26" s="17" t="s">
        <v>12</v>
      </c>
      <c r="D26" s="7"/>
      <c r="E26" s="7"/>
      <c r="F26" s="7"/>
      <c r="G26" s="7"/>
      <c r="H26" s="7"/>
      <c r="I26" s="7"/>
      <c r="J26" s="26"/>
      <c r="K26" s="26"/>
      <c r="L26" s="27" t="s">
        <v>25</v>
      </c>
      <c r="M26" s="35">
        <v>50</v>
      </c>
      <c r="N26" s="35">
        <f>(M7*M26)/M6</f>
        <v>19.5</v>
      </c>
      <c r="O26" s="35">
        <f>(M8*M26)/M6</f>
        <v>0.55</v>
      </c>
      <c r="P26" s="35">
        <f>(M9*M26)/M6</f>
        <v>4.5</v>
      </c>
      <c r="Q26" s="35">
        <f>(M10*M26)/M6</f>
        <v>2.1</v>
      </c>
      <c r="R26" s="35">
        <f>(M11*M26)/M6</f>
        <v>0.05</v>
      </c>
      <c r="S26" s="35">
        <f>(M12*M26)/M6</f>
        <v>2</v>
      </c>
      <c r="T26" s="35">
        <f>IF(M26&gt;0,(M13/1000)*100,0)</f>
        <v>0.4</v>
      </c>
      <c r="U26" s="35">
        <f>(M14*M26)/M6</f>
        <v>0</v>
      </c>
      <c r="V26" s="35">
        <f>(M15*M26)/M6</f>
        <v>0.85</v>
      </c>
      <c r="W26" s="35">
        <f>(M21*M26)/M6</f>
        <v>73</v>
      </c>
      <c r="X26" s="35">
        <f>(M20*M26)/M6</f>
        <v>8.5</v>
      </c>
      <c r="Y26" s="35">
        <f>(M19*M26)/M6</f>
        <v>0</v>
      </c>
      <c r="Z26" s="35">
        <f>(M18*M26)/M6</f>
        <v>0</v>
      </c>
      <c r="AA26" s="2"/>
      <c r="AB26" s="2"/>
      <c r="AC26" s="2"/>
      <c r="AD26" s="2"/>
      <c r="AE26" s="2"/>
    </row>
    <row r="27" ht="24.75" customHeight="1" spans="1:31">
      <c r="A27" s="14"/>
      <c r="C27" s="8" t="s">
        <v>14</v>
      </c>
      <c r="D27" s="8" t="s">
        <v>57</v>
      </c>
      <c r="E27" s="8" t="s">
        <v>58</v>
      </c>
      <c r="F27" s="8" t="s">
        <v>59</v>
      </c>
      <c r="G27" s="8" t="s">
        <v>60</v>
      </c>
      <c r="H27" s="8" t="s">
        <v>61</v>
      </c>
      <c r="I27" s="28" t="s">
        <v>62</v>
      </c>
      <c r="J27" s="26"/>
      <c r="K27" s="26"/>
      <c r="L27" s="27" t="s">
        <v>63</v>
      </c>
      <c r="M27" s="35">
        <v>50</v>
      </c>
      <c r="N27" s="35">
        <f>(N7*M27)/N6</f>
        <v>5.5</v>
      </c>
      <c r="O27" s="35">
        <f>(N8*M27)/N6</f>
        <v>0.35</v>
      </c>
      <c r="P27" s="35">
        <f>(N9*M27)/N6</f>
        <v>0.95</v>
      </c>
      <c r="Q27" s="35">
        <f>(N10*M27)/N6</f>
        <v>0.7</v>
      </c>
      <c r="R27" s="35">
        <f>(N11*M27)/N6</f>
        <v>0.0085</v>
      </c>
      <c r="S27" s="35">
        <f>(N12*M27)/N6</f>
        <v>0</v>
      </c>
      <c r="T27" s="35">
        <f>IF(M26&gt;0,(M13/1000)*100,0)</f>
        <v>0.4</v>
      </c>
      <c r="U27" s="35">
        <f>(N14*M27)/N6</f>
        <v>0</v>
      </c>
      <c r="V27" s="35">
        <f>(N15*M27)/N6</f>
        <v>0</v>
      </c>
      <c r="W27" s="35">
        <f>(N21*M27)/N6</f>
        <v>75</v>
      </c>
      <c r="X27" s="35">
        <f>(N20*M27)/N6</f>
        <v>4.8</v>
      </c>
      <c r="Y27" s="35">
        <f>(N19*M27)/N6</f>
        <v>0</v>
      </c>
      <c r="Z27" s="35">
        <f>(N18*M27)/N6</f>
        <v>0</v>
      </c>
      <c r="AA27" s="2"/>
      <c r="AB27" s="2"/>
      <c r="AC27" s="2"/>
      <c r="AD27" s="2"/>
      <c r="AE27" s="2"/>
    </row>
    <row r="28" ht="39.75" customHeight="1" spans="1:31">
      <c r="A28" s="14"/>
      <c r="C28" s="9" t="s">
        <v>25</v>
      </c>
      <c r="D28" s="18">
        <f>(E8*M6)/D8</f>
        <v>0</v>
      </c>
      <c r="E28" s="18">
        <f>(F8*M6)/D8</f>
        <v>11.7</v>
      </c>
      <c r="F28" s="18">
        <f>(G8*M6)/D8</f>
        <v>2.6</v>
      </c>
      <c r="G28" s="18">
        <f>(H8*M6)/D8</f>
        <v>0</v>
      </c>
      <c r="H28" s="18">
        <f>(I8*M6)/D8</f>
        <v>0</v>
      </c>
      <c r="I28" s="18">
        <f>(J8*M6)/D8</f>
        <v>5.2</v>
      </c>
      <c r="J28" s="29"/>
      <c r="K28" s="2"/>
      <c r="L28" s="27" t="s">
        <v>32</v>
      </c>
      <c r="M28" s="35">
        <v>150</v>
      </c>
      <c r="N28" s="35">
        <f>(P7*M28)/P6</f>
        <v>114</v>
      </c>
      <c r="O28" s="35">
        <f>(P8*M28)/P6</f>
        <v>2.055</v>
      </c>
      <c r="P28" s="35">
        <f>(P9*M28)/P6</f>
        <v>26.58</v>
      </c>
      <c r="Q28" s="35">
        <f>(P10*M28)/P6</f>
        <v>8.61</v>
      </c>
      <c r="R28" s="35">
        <f>(P11*M28)/P6</f>
        <v>0.21</v>
      </c>
      <c r="S28" s="35">
        <f>(P12*M28)/P6</f>
        <v>4.5</v>
      </c>
      <c r="T28" s="35">
        <f>IF(M27&gt;0,(P13/1000)*100,0)</f>
        <v>0.4</v>
      </c>
      <c r="U28" s="35">
        <f>(P14*M28)/P6</f>
        <v>0</v>
      </c>
      <c r="V28" s="35">
        <f>(P15*M28)/P6</f>
        <v>3.75</v>
      </c>
      <c r="W28" s="35">
        <f>(P21*M28)/P6</f>
        <v>345</v>
      </c>
      <c r="X28" s="35">
        <f>(P20*M28)/P6</f>
        <v>27</v>
      </c>
      <c r="Y28" s="35">
        <f>(P19*M28)/P6</f>
        <v>0.3</v>
      </c>
      <c r="Z28" s="35">
        <f>(P18*M28)/P6</f>
        <v>1.08</v>
      </c>
      <c r="AA28" s="2"/>
      <c r="AB28" s="2"/>
      <c r="AC28" s="2"/>
      <c r="AD28" s="2"/>
      <c r="AE28" s="2"/>
    </row>
    <row r="29" ht="39.75" customHeight="1" spans="1:31">
      <c r="A29" s="1"/>
      <c r="B29" s="2"/>
      <c r="C29" s="12" t="s">
        <v>28</v>
      </c>
      <c r="D29" s="13"/>
      <c r="E29" s="13"/>
      <c r="F29" s="13"/>
      <c r="G29" s="13"/>
      <c r="H29" s="13"/>
      <c r="I29" s="13"/>
      <c r="J29" s="2"/>
      <c r="K29" s="2"/>
      <c r="L29" s="30" t="s">
        <v>34</v>
      </c>
      <c r="M29" s="35">
        <v>0</v>
      </c>
      <c r="N29" s="35">
        <f>(Q7*M29)/Q6</f>
        <v>0</v>
      </c>
      <c r="O29" s="35">
        <f>(Q8*M29)/Q6</f>
        <v>0</v>
      </c>
      <c r="P29" s="35">
        <f>(Q9*M29)/Q6</f>
        <v>0</v>
      </c>
      <c r="Q29" s="35">
        <f>(Q10*M29)/Q6</f>
        <v>0</v>
      </c>
      <c r="R29" s="35">
        <f>(Q11*M29)/Q6</f>
        <v>0</v>
      </c>
      <c r="S29" s="35">
        <f>(Q12*M29)/Q6</f>
        <v>0</v>
      </c>
      <c r="T29" s="35">
        <f>IF(M29&gt;0,(Q13/1000)*100,0)</f>
        <v>0</v>
      </c>
      <c r="U29" s="35">
        <f>(Q14*M29)/Q6</f>
        <v>0</v>
      </c>
      <c r="V29" s="35">
        <f>(Q15*M29)/Q6</f>
        <v>0</v>
      </c>
      <c r="W29" s="35">
        <f>(Q21*M29)/Q6</f>
        <v>0</v>
      </c>
      <c r="X29" s="35">
        <f>(Q20*M29)/Q6</f>
        <v>0</v>
      </c>
      <c r="Y29" s="35">
        <f>(Q19*M29)/Q6</f>
        <v>0</v>
      </c>
      <c r="Z29" s="35">
        <f>(Q18*M29)/Q6</f>
        <v>0</v>
      </c>
      <c r="AA29" s="2"/>
      <c r="AB29" s="2"/>
      <c r="AC29" s="2"/>
      <c r="AD29" s="2"/>
      <c r="AE29" s="2"/>
    </row>
    <row r="30" ht="39.75" customHeight="1" spans="1:31">
      <c r="A30" s="1"/>
      <c r="B30" s="2"/>
      <c r="C30" s="12" t="s">
        <v>30</v>
      </c>
      <c r="D30" s="13"/>
      <c r="E30" s="13"/>
      <c r="F30" s="13"/>
      <c r="G30" s="13"/>
      <c r="H30" s="13"/>
      <c r="I30" s="13"/>
      <c r="J30" s="2"/>
      <c r="K30" s="2"/>
      <c r="L30" s="30" t="s">
        <v>64</v>
      </c>
      <c r="M30" s="35">
        <v>0</v>
      </c>
      <c r="N30" s="35">
        <f>(R7*M30)/R6</f>
        <v>0</v>
      </c>
      <c r="O30" s="35">
        <f>(R8*M30)/R6</f>
        <v>0</v>
      </c>
      <c r="P30" s="35">
        <f>(R9*M30)/R6</f>
        <v>0</v>
      </c>
      <c r="Q30" s="35">
        <f>(R10*M30)/R6</f>
        <v>0</v>
      </c>
      <c r="R30" s="35">
        <f>(R11*M30)/R6</f>
        <v>0</v>
      </c>
      <c r="S30" s="35">
        <f>(R12*M30)/R6</f>
        <v>0</v>
      </c>
      <c r="T30" s="35">
        <f>IF(M30&gt;0,(R13/1000)*100,0)</f>
        <v>0</v>
      </c>
      <c r="U30" s="35">
        <f>(R14*M30)/R6</f>
        <v>0</v>
      </c>
      <c r="V30" s="35">
        <f>(R15*M30)/R6</f>
        <v>0</v>
      </c>
      <c r="W30" s="35">
        <f>(R21*M30)/R6</f>
        <v>0</v>
      </c>
      <c r="X30" s="35">
        <f>(R20*M30)/R6</f>
        <v>0</v>
      </c>
      <c r="Y30" s="35">
        <f>(R19*M29)/R6</f>
        <v>0</v>
      </c>
      <c r="Z30" s="35">
        <f>(R18*M29)/R6</f>
        <v>0</v>
      </c>
      <c r="AA30" s="2"/>
      <c r="AB30" s="2"/>
      <c r="AC30" s="2"/>
      <c r="AD30" s="2"/>
      <c r="AE30" s="2"/>
    </row>
    <row r="31" ht="39.75" customHeight="1" spans="1:31">
      <c r="A31" s="1"/>
      <c r="B31" s="2"/>
      <c r="C31" s="12" t="s">
        <v>32</v>
      </c>
      <c r="D31" s="13"/>
      <c r="E31" s="13"/>
      <c r="F31" s="13"/>
      <c r="G31" s="13"/>
      <c r="H31" s="13"/>
      <c r="I31" s="13"/>
      <c r="J31" s="2"/>
      <c r="K31" s="2"/>
      <c r="L31" s="30" t="s">
        <v>38</v>
      </c>
      <c r="M31" s="35">
        <v>0</v>
      </c>
      <c r="N31" s="35">
        <f>(S7*M31)/S6</f>
        <v>0</v>
      </c>
      <c r="O31" s="35">
        <f>(S8*M31)/S6</f>
        <v>0</v>
      </c>
      <c r="P31" s="35">
        <f>(S9*M31)/S6</f>
        <v>0</v>
      </c>
      <c r="Q31" s="35">
        <f>(S10*M31/S6)</f>
        <v>0</v>
      </c>
      <c r="R31" s="35">
        <f>(S11*M31/S6)</f>
        <v>0</v>
      </c>
      <c r="S31" s="35">
        <f>(S12*M31/S6)</f>
        <v>0</v>
      </c>
      <c r="T31" s="35">
        <f>IF(M31&gt;0,(S13/1000)*100,0)</f>
        <v>0</v>
      </c>
      <c r="U31" s="35">
        <f>(S14*M31/S6)</f>
        <v>0</v>
      </c>
      <c r="V31" s="35">
        <f>(S15*M31/S6)</f>
        <v>0</v>
      </c>
      <c r="W31" s="35">
        <f>(S21*M31/S6)</f>
        <v>0</v>
      </c>
      <c r="X31" s="35">
        <f>(S20*M31/S6)</f>
        <v>0</v>
      </c>
      <c r="Y31" s="35">
        <f>(S19*M31/S6)</f>
        <v>0</v>
      </c>
      <c r="Z31" s="35">
        <f>(S18*M31)/R6</f>
        <v>0</v>
      </c>
      <c r="AA31" s="2"/>
      <c r="AB31" s="2"/>
      <c r="AC31" s="2"/>
      <c r="AD31" s="2"/>
      <c r="AE31" s="2"/>
    </row>
    <row r="32" ht="39.75" customHeight="1" spans="1:31">
      <c r="A32" s="1"/>
      <c r="B32" s="2"/>
      <c r="C32" s="12" t="s">
        <v>34</v>
      </c>
      <c r="D32" s="13"/>
      <c r="E32" s="13"/>
      <c r="F32" s="13"/>
      <c r="G32" s="13"/>
      <c r="H32" s="13"/>
      <c r="I32" s="13"/>
      <c r="J32" s="2"/>
      <c r="K32" s="2"/>
      <c r="L32" s="30" t="s">
        <v>40</v>
      </c>
      <c r="M32" s="35">
        <v>15</v>
      </c>
      <c r="N32" s="35">
        <f>(T7*M32)/T6</f>
        <v>50</v>
      </c>
      <c r="O32" s="35">
        <f>(T8*M32)/T6</f>
        <v>0</v>
      </c>
      <c r="P32" s="35">
        <f>(T9*M32)/T6</f>
        <v>2</v>
      </c>
      <c r="Q32" s="35">
        <f>(T10*M32)/T6</f>
        <v>1</v>
      </c>
      <c r="R32" s="35">
        <f>(T11*M32)/T6</f>
        <v>5</v>
      </c>
      <c r="S32" s="35">
        <f>(T12*M32)/T6</f>
        <v>105</v>
      </c>
      <c r="T32" s="35">
        <f>IF(M32&gt;0,(T13/1000)*100,0)</f>
        <v>0</v>
      </c>
      <c r="U32" s="35">
        <f>(T14*M32/T6)</f>
        <v>5</v>
      </c>
      <c r="V32" s="35">
        <f>(T15*M32/T6)</f>
        <v>0</v>
      </c>
      <c r="W32" s="35">
        <f>(T21*M32/T6)</f>
        <v>0</v>
      </c>
      <c r="X32" s="35">
        <f>(T20*M32/T6)</f>
        <v>0</v>
      </c>
      <c r="Y32" s="35">
        <f>(T19*M32/T6)</f>
        <v>0</v>
      </c>
      <c r="Z32" s="35">
        <f>(T18*M32/T6)</f>
        <v>0</v>
      </c>
      <c r="AA32" s="2"/>
      <c r="AB32" s="2"/>
      <c r="AC32" s="2"/>
      <c r="AD32" s="2"/>
      <c r="AE32" s="2"/>
    </row>
    <row r="33" ht="39.75" customHeight="1" spans="1:31">
      <c r="A33" s="1"/>
      <c r="B33" s="2"/>
      <c r="C33" s="12" t="s">
        <v>36</v>
      </c>
      <c r="D33" s="13"/>
      <c r="E33" s="13"/>
      <c r="F33" s="13"/>
      <c r="G33" s="13"/>
      <c r="H33" s="13"/>
      <c r="I33" s="13"/>
      <c r="J33" s="2"/>
      <c r="K33" s="2"/>
      <c r="L33" s="31" t="s">
        <v>42</v>
      </c>
      <c r="M33" s="35">
        <v>70</v>
      </c>
      <c r="N33" s="35">
        <f>(U7*M33)/U6</f>
        <v>112</v>
      </c>
      <c r="O33" s="35">
        <f>(U8*M33)/U6</f>
        <v>1.4</v>
      </c>
      <c r="P33" s="35">
        <f>(U9*M33)/U6</f>
        <v>5.971</v>
      </c>
      <c r="Q33" s="35">
        <f>(U10*M33)/U6</f>
        <v>0.462</v>
      </c>
      <c r="R33" s="35">
        <f>(U11*M33)/U6</f>
        <v>10.262</v>
      </c>
      <c r="S33" s="35">
        <f>(U12*M33)/U6</f>
        <v>4.9</v>
      </c>
      <c r="T33" s="35">
        <f>IF(M33&gt;0,(U13/1000)*100,0)</f>
        <v>1.2</v>
      </c>
      <c r="U33" s="35">
        <f>(U14*M33)/U6</f>
        <v>0</v>
      </c>
      <c r="V33" s="35">
        <f>(U15*M33)/U6</f>
        <v>4.69</v>
      </c>
      <c r="W33" s="35">
        <f>(U16*M33)/U6</f>
        <v>1.4882</v>
      </c>
      <c r="X33" s="35">
        <f>(U20*M33)/U6</f>
        <v>20.3</v>
      </c>
      <c r="Y33" s="35">
        <f>(U19*M33)/U6</f>
        <v>0.448</v>
      </c>
      <c r="Z33" s="35">
        <f>(U18*M33)/U6</f>
        <v>0.385</v>
      </c>
      <c r="AA33" s="2"/>
      <c r="AB33" s="2"/>
      <c r="AC33" s="2"/>
      <c r="AD33" s="2"/>
      <c r="AE33" s="2"/>
    </row>
    <row r="34" ht="39.75" customHeight="1" spans="1:31">
      <c r="A34" s="1"/>
      <c r="B34" s="2"/>
      <c r="C34" s="12" t="s">
        <v>38</v>
      </c>
      <c r="D34" s="13"/>
      <c r="E34" s="13"/>
      <c r="F34" s="13"/>
      <c r="G34" s="13"/>
      <c r="H34" s="13"/>
      <c r="I34" s="13"/>
      <c r="J34" s="2"/>
      <c r="K34" s="2"/>
      <c r="L34" s="31" t="s">
        <v>44</v>
      </c>
      <c r="M34" s="35">
        <v>0</v>
      </c>
      <c r="N34" s="35">
        <f>(V7*M34)/V6</f>
        <v>0</v>
      </c>
      <c r="O34" s="35">
        <f>(V8*M34)/V6</f>
        <v>0</v>
      </c>
      <c r="P34" s="35">
        <f>(V9*M34)/V6</f>
        <v>0</v>
      </c>
      <c r="Q34" s="35">
        <f>(V10*M34)/V6</f>
        <v>0</v>
      </c>
      <c r="R34" s="35">
        <f>(V11*M34)/V6</f>
        <v>0</v>
      </c>
      <c r="S34" s="35">
        <f>(V12*M34)/V6</f>
        <v>0</v>
      </c>
      <c r="T34" s="35">
        <f>IF(M34&gt;0,(V13/1000)*100,0)</f>
        <v>0</v>
      </c>
      <c r="U34" s="35">
        <f>(V14*M34)/V6</f>
        <v>0</v>
      </c>
      <c r="V34" s="35">
        <f>(V15*M34)/V6</f>
        <v>0</v>
      </c>
      <c r="W34" s="35">
        <f>(V21*M34)/V6</f>
        <v>0</v>
      </c>
      <c r="X34" s="35">
        <f>(V20*M34)/V6</f>
        <v>0</v>
      </c>
      <c r="Y34" s="35">
        <f>(V19*M34)/V6</f>
        <v>0</v>
      </c>
      <c r="Z34" s="35">
        <f>(V18*M34)/V6</f>
        <v>0</v>
      </c>
      <c r="AA34" s="2"/>
      <c r="AB34" s="2"/>
      <c r="AC34" s="2"/>
      <c r="AD34" s="2"/>
      <c r="AE34" s="2"/>
    </row>
    <row r="35" ht="39.75" customHeight="1" spans="1:31">
      <c r="A35" s="1"/>
      <c r="B35" s="2"/>
      <c r="C35" s="12" t="s">
        <v>40</v>
      </c>
      <c r="D35" s="13"/>
      <c r="E35" s="13"/>
      <c r="F35" s="13"/>
      <c r="G35" s="13"/>
      <c r="H35" s="13"/>
      <c r="I35" s="13"/>
      <c r="J35" s="2"/>
      <c r="K35" s="2"/>
      <c r="L35" s="31" t="s">
        <v>65</v>
      </c>
      <c r="M35" s="35">
        <v>17</v>
      </c>
      <c r="N35" s="35">
        <f>(O7*M35)/O6</f>
        <v>16.15</v>
      </c>
      <c r="O35" s="35">
        <f>(O8*M35)/O6</f>
        <v>2.312</v>
      </c>
      <c r="P35" s="35">
        <f>(O9*M35)/O6</f>
        <v>1.513</v>
      </c>
      <c r="Q35" s="35">
        <f>(O10*M35)/O6</f>
        <v>0.816</v>
      </c>
      <c r="R35" s="35">
        <f>(O11*M35)/O6</f>
        <v>0.085</v>
      </c>
      <c r="S35" s="35">
        <f>(O12*M35)/O6</f>
        <v>113.9</v>
      </c>
      <c r="T35" s="35">
        <f>IF(M35&gt;0,(O13/1000)*100,0)</f>
        <v>0</v>
      </c>
      <c r="U35" s="35">
        <f>(O14*M35)/O6</f>
        <v>0</v>
      </c>
      <c r="V35" s="35">
        <f>(O15*M35)/O6</f>
        <v>0</v>
      </c>
      <c r="W35" s="35">
        <f>(O21*M35)/O6</f>
        <v>0</v>
      </c>
      <c r="X35" s="35">
        <f>(O20*M35)/O6</f>
        <v>0</v>
      </c>
      <c r="Y35" s="35">
        <f>(O19*M35)/O6</f>
        <v>0</v>
      </c>
      <c r="Z35" s="35">
        <f>(O18*M35)/O6</f>
        <v>0</v>
      </c>
      <c r="AA35" s="2"/>
      <c r="AB35" s="2"/>
      <c r="AC35" s="2"/>
      <c r="AD35" s="2"/>
      <c r="AE35" s="2"/>
    </row>
    <row r="36" ht="39.75" customHeight="1" spans="1:31">
      <c r="A36" s="1"/>
      <c r="B36" s="2"/>
      <c r="C36" s="12" t="s">
        <v>42</v>
      </c>
      <c r="D36" s="13"/>
      <c r="E36" s="13"/>
      <c r="F36" s="13"/>
      <c r="G36" s="13"/>
      <c r="H36" s="13"/>
      <c r="I36" s="13"/>
      <c r="J36" s="2"/>
      <c r="K36" s="2"/>
      <c r="L36" s="30"/>
      <c r="M36" s="37" t="s">
        <v>66</v>
      </c>
      <c r="N36" s="35">
        <f t="shared" ref="N36:Z36" si="0">SUM(N26:N35)</f>
        <v>317.15</v>
      </c>
      <c r="O36" s="35">
        <f t="shared" si="0"/>
        <v>6.667</v>
      </c>
      <c r="P36" s="35">
        <f t="shared" si="0"/>
        <v>41.514</v>
      </c>
      <c r="Q36" s="35">
        <f t="shared" si="0"/>
        <v>13.688</v>
      </c>
      <c r="R36" s="35">
        <f t="shared" si="0"/>
        <v>15.6155</v>
      </c>
      <c r="S36" s="35">
        <f t="shared" si="0"/>
        <v>230.3</v>
      </c>
      <c r="T36" s="35">
        <f t="shared" si="0"/>
        <v>2.4</v>
      </c>
      <c r="U36" s="35">
        <f t="shared" si="0"/>
        <v>5</v>
      </c>
      <c r="V36" s="35">
        <f t="shared" si="0"/>
        <v>9.29</v>
      </c>
      <c r="W36" s="35">
        <f t="shared" si="0"/>
        <v>494.4882</v>
      </c>
      <c r="X36" s="35">
        <f t="shared" si="0"/>
        <v>60.6</v>
      </c>
      <c r="Y36" s="35">
        <f t="shared" si="0"/>
        <v>0.748</v>
      </c>
      <c r="Z36" s="35">
        <f t="shared" si="0"/>
        <v>1.465</v>
      </c>
      <c r="AA36" s="2"/>
      <c r="AB36" s="2"/>
      <c r="AC36" s="2"/>
      <c r="AD36" s="2"/>
      <c r="AE36" s="2"/>
    </row>
    <row r="37" ht="39.75" customHeight="1" spans="1:31">
      <c r="A37" s="1"/>
      <c r="B37" s="2"/>
      <c r="C37" s="12" t="s">
        <v>44</v>
      </c>
      <c r="D37" s="13"/>
      <c r="E37" s="13"/>
      <c r="F37" s="13"/>
      <c r="G37" s="13"/>
      <c r="H37" s="13"/>
      <c r="I37" s="13"/>
      <c r="J37" s="2"/>
      <c r="K37" s="2"/>
      <c r="Y37" s="2"/>
      <c r="Z37" s="2"/>
      <c r="AA37" s="2"/>
      <c r="AB37" s="2"/>
      <c r="AC37" s="2"/>
      <c r="AD37" s="2"/>
      <c r="AE37" s="2"/>
    </row>
    <row r="38" ht="24.75" customHeight="1" spans="1:3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24.75" customHeight="1" spans="1:3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24.75" customHeight="1" spans="1:3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24.75" customHeight="1" spans="1:3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24.75" customHeight="1" spans="1:3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24.75" customHeight="1" spans="1:3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24.75" customHeight="1" spans="1:3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24.75" customHeight="1" spans="1:3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24.75" customHeight="1" spans="1:3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24.75" customHeight="1" spans="1:3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24.75" customHeight="1" spans="1:3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24.75" customHeight="1" spans="1:3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24.75" customHeight="1" spans="1:3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24.75" customHeight="1" spans="1:3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24.75" customHeight="1" spans="1:3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24.75" customHeight="1" spans="1:3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24.75" customHeight="1" spans="1:3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24.75" customHeight="1" spans="1:3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24.75" customHeight="1" spans="1:3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24.75" customHeight="1" spans="1:3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24.75" customHeight="1" spans="1:3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24.75" customHeight="1" spans="1:3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24.75" customHeight="1" spans="1:3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24.75" customHeight="1" spans="1:3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24.75" customHeight="1" spans="1:3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24.75" customHeight="1" spans="1:3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24.75" customHeight="1" spans="1:3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24.75" customHeight="1" spans="1:3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24.75" customHeight="1" spans="1:3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24.75" customHeight="1" spans="1:3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24.75" customHeight="1" spans="1:3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24.75" customHeight="1" spans="1:3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24.75" customHeight="1" spans="1:3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24.75" customHeight="1" spans="1:3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24.75" customHeight="1" spans="1:3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24.75" customHeight="1" spans="1:3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24.75" customHeight="1" spans="1:3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24.75" customHeight="1" spans="1:3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24.75" customHeight="1" spans="1:3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24.75" customHeight="1" spans="1:3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24.75" customHeight="1" spans="1:3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24.75" customHeight="1" spans="1:3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24.75" customHeight="1" spans="1:3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24.75" customHeight="1" spans="1:3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24.75" customHeight="1" spans="1:3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24.75" customHeight="1" spans="1:3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24.75" customHeight="1" spans="1:3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24.75" customHeight="1" spans="1:3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24.75" customHeight="1" spans="1:3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24.75" customHeight="1" spans="1:3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24.75" customHeight="1" spans="1:3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24.75" customHeight="1" spans="1:3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24.75" customHeight="1" spans="1:3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24.75" customHeight="1" spans="1:3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24.75" customHeight="1" spans="1:3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24.75" customHeight="1" spans="1:3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24.75" customHeight="1" spans="1:3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24.75" customHeight="1" spans="1:3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24.75" customHeight="1" spans="1:3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24.75" customHeight="1" spans="1:3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24.75" customHeight="1" spans="1:3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24.75" customHeight="1" spans="1:3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24.75" customHeight="1" spans="1:3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24.75" customHeight="1" spans="1:3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24.75" customHeight="1" spans="1:3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24.75" customHeight="1" spans="1:3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24.75" customHeight="1" spans="1:3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24.75" customHeight="1" spans="1:3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24.75" customHeight="1" spans="1:3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24.75" customHeight="1" spans="1:3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24.75" customHeight="1" spans="1:3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24.75" customHeight="1" spans="1:3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24.75" customHeight="1" spans="1:3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24.75" customHeight="1" spans="1:3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24.75" customHeight="1" spans="1:3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24.75" customHeight="1" spans="1:3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24.75" customHeight="1" spans="1:3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24.75" customHeight="1" spans="1:3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24.75" customHeight="1" spans="1:3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24.75" customHeight="1" spans="1:3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24.75" customHeight="1" spans="1:3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24.75" customHeight="1" spans="1:3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24.75" customHeight="1" spans="1:3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24.75" customHeight="1" spans="1:3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24.75" customHeight="1" spans="1:3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24.75" customHeight="1" spans="1:3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24.75" customHeight="1" spans="1:3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24.75" customHeight="1" spans="1:3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24.75" customHeight="1" spans="1:3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24.75" customHeight="1" spans="1:3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24.75" customHeight="1" spans="1:3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24.75" customHeight="1" spans="1:3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24.75" customHeight="1" spans="1:3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24.75" customHeight="1" spans="1: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24.75" customHeight="1" spans="1:3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24.75" customHeight="1" spans="1:3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24.75" customHeight="1" spans="1:3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24.75" customHeight="1" spans="1:3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24.75" customHeight="1" spans="1:3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24.75" customHeight="1" spans="1:3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24.75" customHeight="1" spans="1:3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24.75" customHeight="1" spans="1:3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24.75" customHeight="1" spans="1:3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24.75" customHeight="1" spans="1:3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24.75" customHeight="1" spans="1:3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24.75" customHeight="1" spans="1:3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24.75" customHeight="1" spans="1:3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24.75" customHeight="1" spans="1:3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24.75" customHeight="1" spans="1:3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24.75" customHeight="1" spans="1:3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24.75" customHeight="1" spans="1:3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24.75" customHeight="1" spans="1:3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24.75" customHeight="1" spans="1:3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24.75" customHeight="1" spans="1:3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24.75" customHeight="1" spans="1:3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24.75" customHeight="1" spans="1:3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24.75" customHeight="1" spans="1:3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24.75" customHeight="1" spans="1:3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24.75" customHeight="1" spans="1:3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24.75" customHeight="1" spans="1:3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24.75" customHeight="1" spans="1:3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24.75" customHeight="1" spans="1:3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24.75" customHeight="1" spans="1:3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24.75" customHeight="1" spans="1:3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24.75" customHeight="1" spans="1:3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24.75" customHeight="1" spans="1:3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24.75" customHeight="1" spans="1:3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24.75" customHeight="1" spans="1:3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24.75" customHeight="1" spans="1:3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24.75" customHeight="1" spans="1:3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24.75" customHeight="1" spans="1:3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24.75" customHeight="1" spans="1:3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24.75" customHeight="1" spans="1:3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24.75" customHeight="1" spans="1:3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24.75" customHeight="1" spans="1:3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24.75" customHeight="1" spans="1:3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24.75" customHeight="1" spans="1:3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24.75" customHeight="1" spans="1:3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24.75" customHeight="1" spans="1:3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24.75" customHeight="1" spans="1:3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24.75" customHeight="1" spans="1:3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24.75" customHeight="1" spans="1:3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24.75" customHeight="1" spans="1:3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24.75" customHeight="1" spans="1:3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24.75" customHeight="1" spans="1:3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24.75" customHeight="1" spans="1:3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24.75" customHeight="1" spans="1:3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24.75" customHeight="1" spans="1:3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24.75" customHeight="1" spans="1:3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24.75" customHeight="1" spans="1:3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24.75" customHeight="1" spans="1:3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24.75" customHeight="1" spans="1:3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24.75" customHeight="1" spans="1:3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24.75" customHeight="1" spans="1:3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24.75" customHeight="1" spans="1:3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24.75" customHeight="1" spans="1:3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24.75" customHeight="1" spans="1:3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24.75" customHeight="1" spans="1:3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24.75" customHeight="1" spans="1:3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24.75" customHeight="1" spans="1:3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24.75" customHeight="1" spans="1:3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24.75" customHeight="1" spans="1:3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24.75" customHeight="1" spans="1:3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24.75" customHeight="1" spans="1:3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24.75" customHeight="1" spans="1:3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24.75" customHeight="1" spans="1:3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24.75" customHeight="1" spans="1:3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24.75" customHeight="1" spans="1:3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24.75" customHeight="1" spans="1:3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24.75" customHeight="1" spans="1:3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24.75" customHeight="1" spans="1:3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24.75" customHeight="1" spans="1:3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24.75" customHeight="1" spans="1:3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24.75" customHeight="1" spans="1:3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24.75" customHeight="1" spans="1:3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24.75" customHeight="1" spans="1:3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24.75" customHeight="1" spans="1:3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24.75" customHeight="1" spans="1:3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24.75" customHeight="1" spans="1:3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24.75" customHeight="1" spans="1:3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24.75" customHeight="1" spans="1:3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24.75" customHeight="1" spans="1:3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24.75" customHeight="1" spans="1:3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24.75" customHeight="1" spans="1:3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24.75" customHeight="1" spans="1:3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24.75" customHeight="1" spans="1:3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24.75" customHeight="1" spans="1:3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24.75" customHeight="1" spans="1:3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24.75" customHeight="1" spans="1:3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24.75" customHeight="1" spans="1:3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24.75" customHeight="1" spans="1:3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24.75" customHeight="1" spans="1:3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24.75" customHeight="1" spans="1:3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24.75" customHeight="1" spans="1: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24.75" customHeight="1" spans="1:3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24.75" customHeight="1" spans="1:3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24.75" customHeight="1" spans="1:3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24.75" customHeight="1" spans="1:3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24.75" customHeight="1" spans="1:3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24.75" customHeight="1" spans="1:3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24.75" customHeight="1" spans="1:3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24.75" customHeight="1" spans="1:3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24.75" customHeight="1" spans="1:3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24.75" customHeight="1" spans="1:3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24.75" customHeight="1" spans="1:3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24.75" customHeight="1" spans="1:3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24.75" customHeight="1" spans="1:3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24.75" customHeight="1" spans="1:3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24.75" customHeight="1" spans="1:3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24.75" customHeight="1" spans="1:3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24.75" customHeight="1" spans="1:3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24.75" customHeight="1" spans="1:3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24.75" customHeight="1" spans="1:3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24.75" customHeight="1" spans="1:3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24.75" customHeight="1" spans="1:3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24.75" customHeight="1" spans="1:3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24.75" customHeight="1" spans="1:3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24.75" customHeight="1" spans="1:3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24.75" customHeight="1" spans="1:3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24.75" customHeight="1" spans="1:3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24.75" customHeight="1" spans="1:3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24.75" customHeight="1" spans="1:3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24.75" customHeight="1" spans="1:3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24.75" customHeight="1" spans="1:3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24.75" customHeight="1" spans="1:3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24.75" customHeight="1" spans="1:3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24.75" customHeight="1" spans="1:3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24.75" customHeight="1" spans="1:3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24.75" customHeight="1" spans="1:3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24.75" customHeight="1" spans="1:3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24.75" customHeight="1" spans="1:3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24.75" customHeight="1" spans="1:3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24.75" customHeight="1" spans="1:3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24.75" customHeight="1" spans="1:3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24.75" customHeight="1" spans="1:3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24.75" customHeight="1" spans="1:3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24.75" customHeight="1" spans="1:3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24.75" customHeight="1" spans="1:3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24.75" customHeight="1" spans="1:3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24.75" customHeight="1" spans="1:3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24.75" customHeight="1" spans="1:3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24.75" customHeight="1" spans="1:3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24.75" customHeight="1" spans="1:3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24.75" customHeight="1" spans="1:3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24.75" customHeight="1" spans="1:3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24.75" customHeight="1" spans="1:3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24.75" customHeight="1" spans="1:3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24.75" customHeight="1" spans="1:3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24.75" customHeight="1" spans="1:3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24.75" customHeight="1" spans="1:3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24.75" customHeight="1" spans="1:3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24.75" customHeight="1" spans="1:3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24.75" customHeight="1" spans="1:3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24.75" customHeight="1" spans="1:3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24.75" customHeight="1" spans="1:3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24.75" customHeight="1" spans="1:3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24.75" customHeight="1" spans="1:3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24.75" customHeight="1" spans="1:3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24.75" customHeight="1" spans="1:3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24.75" customHeight="1" spans="1:3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24.75" customHeight="1" spans="1:3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24.75" customHeight="1" spans="1:3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24.75" customHeight="1" spans="1:3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24.75" customHeight="1" spans="1:3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24.75" customHeight="1" spans="1:3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24.75" customHeight="1" spans="1:3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24.75" customHeight="1" spans="1:3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24.75" customHeight="1" spans="1:3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24.75" customHeight="1" spans="1:3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24.75" customHeight="1" spans="1:3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24.75" customHeight="1" spans="1:3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24.75" customHeight="1" spans="1:3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24.75" customHeight="1" spans="1:3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ht="24.75" customHeight="1" spans="1:3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ht="24.75" customHeight="1" spans="1:3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ht="24.75" customHeight="1" spans="1:3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ht="24.75" customHeight="1" spans="1:3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ht="24.75" customHeight="1" spans="1:3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ht="24.75" customHeight="1" spans="1:3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ht="24.75" customHeight="1" spans="1:3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ht="24.75" customHeight="1" spans="1:3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ht="24.75" customHeight="1" spans="1:3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ht="24.75" customHeight="1" spans="1:3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ht="24.75" customHeight="1" spans="1:3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ht="24.75" customHeight="1" spans="1:3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ht="24.75" customHeight="1" spans="1:3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ht="24.75" customHeight="1" spans="1:3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ht="24.75" customHeight="1" spans="1:3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ht="24.75" customHeight="1" spans="1:3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ht="24.75" customHeight="1" spans="1:3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ht="24.75" customHeight="1" spans="1:3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ht="24.75" customHeight="1" spans="1:3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ht="24.75" customHeight="1" spans="1:3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ht="24.75" customHeight="1" spans="1: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ht="24.75" customHeight="1" spans="1:3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ht="24.75" customHeight="1" spans="1:3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ht="24.75" customHeight="1" spans="1:3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ht="24.75" customHeight="1" spans="1:3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ht="24.75" customHeight="1" spans="1:3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ht="24.75" customHeight="1" spans="1:3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ht="24.75" customHeight="1" spans="1:3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ht="24.75" customHeight="1" spans="1:3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ht="24.75" customHeight="1" spans="1:3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ht="24.75" customHeight="1" spans="1:3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ht="24.75" customHeight="1" spans="1:3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ht="24.75" customHeight="1" spans="1:3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ht="24.75" customHeight="1" spans="1:3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ht="24.75" customHeight="1" spans="1:3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ht="24.75" customHeight="1" spans="1:3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ht="24.75" customHeight="1" spans="1:3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ht="24.75" customHeight="1" spans="1:3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ht="24.75" customHeight="1" spans="1:3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ht="24.75" customHeight="1" spans="1:3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ht="24.75" customHeight="1" spans="1:3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ht="24.75" customHeight="1" spans="1:3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ht="24.75" customHeight="1" spans="1:3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ht="24.75" customHeight="1" spans="1:3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ht="24.75" customHeight="1" spans="1:3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ht="24.75" customHeight="1" spans="1:3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ht="24.75" customHeight="1" spans="1:3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ht="24.75" customHeight="1" spans="1:3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ht="24.75" customHeight="1" spans="1:3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ht="24.75" customHeight="1" spans="1:3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ht="24.75" customHeight="1" spans="1:3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ht="24.75" customHeight="1" spans="1:3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ht="24.75" customHeight="1" spans="1:3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ht="24.75" customHeight="1" spans="1:3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ht="24.75" customHeight="1" spans="1:3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ht="24.75" customHeight="1" spans="1:3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ht="24.75" customHeight="1" spans="1:3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ht="24.75" customHeight="1" spans="1:3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ht="24.75" customHeight="1" spans="1:3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ht="24.75" customHeight="1" spans="1:3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ht="24.75" customHeight="1" spans="1:3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ht="24.75" customHeight="1" spans="1:3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ht="24.75" customHeight="1" spans="1:3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ht="24.75" customHeight="1" spans="1:3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ht="24.75" customHeight="1" spans="1:3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ht="24.75" customHeight="1" spans="1:3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ht="24.75" customHeight="1" spans="1:3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ht="24.75" customHeight="1" spans="1:3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ht="24.75" customHeight="1" spans="1:3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ht="24.75" customHeight="1" spans="1:3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ht="24.75" customHeight="1" spans="1:3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ht="24.75" customHeight="1" spans="1:3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ht="24.75" customHeight="1" spans="1:3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ht="24.75" customHeight="1" spans="1:3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ht="24.75" customHeight="1" spans="1:3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ht="24.75" customHeight="1" spans="1:3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ht="24.75" customHeight="1" spans="1:3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ht="24.75" customHeight="1" spans="1:3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ht="24.75" customHeight="1" spans="1:3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ht="24.75" customHeight="1" spans="1:3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ht="24.75" customHeight="1" spans="1:3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ht="24.75" customHeight="1" spans="1:3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ht="24.75" customHeight="1" spans="1:3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ht="24.75" customHeight="1" spans="1:3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ht="24.75" customHeight="1" spans="1:3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ht="24.75" customHeight="1" spans="1:3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ht="24.75" customHeight="1" spans="1:3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ht="24.75" customHeight="1" spans="1:3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ht="24.75" customHeight="1" spans="1:3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ht="24.75" customHeight="1" spans="1:3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ht="24.75" customHeight="1" spans="1:3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ht="24.75" customHeight="1" spans="1:3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ht="24.75" customHeight="1" spans="1:3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ht="24.75" customHeight="1" spans="1:3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ht="24.75" customHeight="1" spans="1:3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ht="24.75" customHeight="1" spans="1:3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ht="24.75" customHeight="1" spans="1:3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ht="24.75" customHeight="1" spans="1:3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ht="24.75" customHeight="1" spans="1:3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ht="24.75" customHeight="1" spans="1:3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ht="24.75" customHeight="1" spans="1:3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ht="24.75" customHeight="1" spans="1:3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ht="24.75" customHeight="1" spans="1:3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ht="24.75" customHeight="1" spans="1:3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ht="24.75" customHeight="1" spans="1:3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ht="24.75" customHeight="1" spans="1:3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ht="24.75" customHeight="1" spans="1:3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ht="24.75" customHeight="1" spans="1:3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ht="24.75" customHeight="1" spans="1:3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ht="24.75" customHeight="1" spans="1:3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ht="24.75" customHeight="1" spans="1:3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ht="24.75" customHeight="1" spans="1:3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ht="24.75" customHeight="1" spans="1:3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ht="24.75" customHeight="1" spans="1:3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ht="24.75" customHeight="1" spans="1:3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ht="24.75" customHeight="1" spans="1:3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ht="24.75" customHeight="1" spans="1:3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ht="24.75" customHeight="1" spans="1:3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ht="24.75" customHeight="1" spans="1:3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ht="24.75" customHeight="1" spans="1:3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ht="24.75" customHeight="1" spans="1: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ht="24.75" customHeight="1" spans="1:3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ht="24.75" customHeight="1" spans="1:3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ht="24.75" customHeight="1" spans="1:3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ht="24.75" customHeight="1" spans="1:3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ht="24.75" customHeight="1" spans="1:3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ht="24.75" customHeight="1" spans="1:3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ht="24.75" customHeight="1" spans="1:3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ht="24.75" customHeight="1" spans="1:3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ht="24.75" customHeight="1" spans="1:3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ht="24.75" customHeight="1" spans="1:3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ht="24.75" customHeight="1" spans="1:3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ht="24.75" customHeight="1" spans="1:3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ht="24.75" customHeight="1" spans="1:3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ht="24.75" customHeight="1" spans="1:3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ht="24.75" customHeight="1" spans="1:3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ht="24.75" customHeight="1" spans="1:3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ht="24.75" customHeight="1" spans="1:3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ht="24.75" customHeight="1" spans="1:3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ht="24.75" customHeight="1" spans="1:3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ht="24.75" customHeight="1" spans="1:3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ht="24.75" customHeight="1" spans="1:3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ht="24.75" customHeight="1" spans="1:3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ht="24.75" customHeight="1" spans="1:3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ht="24.75" customHeight="1" spans="1:3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ht="24.75" customHeight="1" spans="1:3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ht="24.75" customHeight="1" spans="1:3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ht="24.75" customHeight="1" spans="1:3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ht="24.75" customHeight="1" spans="1:3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ht="24.75" customHeight="1" spans="1:3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ht="24.75" customHeight="1" spans="1:3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ht="24.75" customHeight="1" spans="1:3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ht="24.75" customHeight="1" spans="1:3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ht="24.75" customHeight="1" spans="1:3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ht="24.75" customHeight="1" spans="1:3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ht="24.75" customHeight="1" spans="1:3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ht="24.75" customHeight="1" spans="1:3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ht="24.75" customHeight="1" spans="1:3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ht="24.75" customHeight="1" spans="1:3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ht="24.75" customHeight="1" spans="1:3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ht="24.75" customHeight="1" spans="1:3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ht="24.75" customHeight="1" spans="1:3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ht="24.75" customHeight="1" spans="1:3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ht="24.75" customHeight="1" spans="1:3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ht="24.75" customHeight="1" spans="1:3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ht="24.75" customHeight="1" spans="1:3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ht="24.75" customHeight="1" spans="1:3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ht="24.75" customHeight="1" spans="1:3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ht="24.75" customHeight="1" spans="1:3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ht="24.75" customHeight="1" spans="1:3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ht="24.75" customHeight="1" spans="1:3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ht="24.75" customHeight="1" spans="1:3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ht="24.75" customHeight="1" spans="1:3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ht="24.75" customHeight="1" spans="1:3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ht="24.75" customHeight="1" spans="1:3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ht="24.75" customHeight="1" spans="1:3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ht="24.75" customHeight="1" spans="1:3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ht="24.75" customHeight="1" spans="1:3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ht="24.75" customHeight="1" spans="1:3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ht="24.75" customHeight="1" spans="1:3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ht="24.75" customHeight="1" spans="1:3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ht="24.75" customHeight="1" spans="1:3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ht="24.75" customHeight="1" spans="1:3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ht="24.75" customHeight="1" spans="1:3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ht="24.75" customHeight="1" spans="1:3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ht="24.75" customHeight="1" spans="1:3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ht="24.75" customHeight="1" spans="1:3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ht="24.75" customHeight="1" spans="1:3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ht="24.75" customHeight="1" spans="1:3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ht="24.75" customHeight="1" spans="1:3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ht="24.75" customHeight="1" spans="1:3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ht="24.75" customHeight="1" spans="1:3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ht="24.75" customHeight="1" spans="1:3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ht="24.75" customHeight="1" spans="1:3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ht="24.75" customHeight="1" spans="1:3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ht="24.75" customHeight="1" spans="1:3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ht="24.75" customHeight="1" spans="1:3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ht="24.75" customHeight="1" spans="1:3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ht="24.75" customHeight="1" spans="1:3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ht="24.75" customHeight="1" spans="1:3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ht="24.75" customHeight="1" spans="1:3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ht="24.75" customHeight="1" spans="1:3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ht="24.75" customHeight="1" spans="1:3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ht="24.75" customHeight="1" spans="1:3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ht="24.75" customHeight="1" spans="1:3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ht="24.75" customHeight="1" spans="1:3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ht="24.75" customHeight="1" spans="1:3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ht="24.75" customHeight="1" spans="1:3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ht="24.75" customHeight="1" spans="1:3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ht="24.75" customHeight="1" spans="1:3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ht="24.75" customHeight="1" spans="1:3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ht="24.75" customHeight="1" spans="1:3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ht="24.75" customHeight="1" spans="1:3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ht="24.75" customHeight="1" spans="1:3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ht="24.75" customHeight="1" spans="1:3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ht="24.75" customHeight="1" spans="1:3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ht="24.75" customHeight="1" spans="1:3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ht="24.75" customHeight="1" spans="1:3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ht="24.75" customHeight="1" spans="1:3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ht="24.75" customHeight="1" spans="1:3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ht="24.75" customHeight="1" spans="1: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ht="24.75" customHeight="1" spans="1:3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ht="24.75" customHeight="1" spans="1:3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ht="24.75" customHeight="1" spans="1:3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ht="24.75" customHeight="1" spans="1:3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ht="24.75" customHeight="1" spans="1:3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ht="24.75" customHeight="1" spans="1:3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ht="24.75" customHeight="1" spans="1:3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ht="24.75" customHeight="1" spans="1:3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ht="24.75" customHeight="1" spans="1:3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ht="24.75" customHeight="1" spans="1:3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ht="24.75" customHeight="1" spans="1:3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ht="24.75" customHeight="1" spans="1:3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ht="24.75" customHeight="1" spans="1:3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ht="24.75" customHeight="1" spans="1:3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ht="24.75" customHeight="1" spans="1:3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ht="24.75" customHeight="1" spans="1:3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ht="24.75" customHeight="1" spans="1:3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ht="24.75" customHeight="1" spans="1:3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ht="24.75" customHeight="1" spans="1:3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ht="24.75" customHeight="1" spans="1:3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ht="24.75" customHeight="1" spans="1:3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ht="24.75" customHeight="1" spans="1:3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24.75" customHeight="1" spans="1:3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24.75" customHeight="1" spans="1:3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24.75" customHeight="1" spans="1:3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24.75" customHeight="1" spans="1:3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24.75" customHeight="1" spans="1:3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24.75" customHeight="1" spans="1:3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24.75" customHeight="1" spans="1:3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24.75" customHeight="1" spans="1:3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24.75" customHeight="1" spans="1:3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24.75" customHeight="1" spans="1:3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24.75" customHeight="1" spans="1:3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24.75" customHeight="1" spans="1:3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24.75" customHeight="1" spans="1:3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24.75" customHeight="1" spans="1:3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24.75" customHeight="1" spans="1:3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24.75" customHeight="1" spans="1:3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24.75" customHeight="1" spans="1:3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24.75" customHeight="1" spans="1:3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24.75" customHeight="1" spans="1:3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24.75" customHeight="1" spans="1:3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24.75" customHeight="1" spans="1:3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24.75" customHeight="1" spans="1:3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24.75" customHeight="1" spans="1:3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24.75" customHeight="1" spans="1:3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24.75" customHeight="1" spans="1:3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24.75" customHeight="1" spans="1:3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24.75" customHeight="1" spans="1:3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24.75" customHeight="1" spans="1:3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24.75" customHeight="1" spans="1:3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24.75" customHeight="1" spans="1:3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24.75" customHeight="1" spans="1:3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24.75" customHeight="1" spans="1:3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24.75" customHeight="1" spans="1:3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24.75" customHeight="1" spans="1:3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24.75" customHeight="1" spans="1:3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24.75" customHeight="1" spans="1:3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24.75" customHeight="1" spans="1:3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24.75" customHeight="1" spans="1:3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24.75" customHeight="1" spans="1:3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24.75" customHeight="1" spans="1:3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24.75" customHeight="1" spans="1:3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24.75" customHeight="1" spans="1:3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24.75" customHeight="1" spans="1:3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24.75" customHeight="1" spans="1:3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24.75" customHeight="1" spans="1:3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24.75" customHeight="1" spans="1:3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24.75" customHeight="1" spans="1:3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24.75" customHeight="1" spans="1:3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24.75" customHeight="1" spans="1:3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24.75" customHeight="1" spans="1:3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24.75" customHeight="1" spans="1:3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24.75" customHeight="1" spans="1:3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24.75" customHeight="1" spans="1:3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24.75" customHeight="1" spans="1:3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24.75" customHeight="1" spans="1:3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24.75" customHeight="1" spans="1:3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24.75" customHeight="1" spans="1:3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24.75" customHeight="1" spans="1:3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24.75" customHeight="1" spans="1:3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24.75" customHeight="1" spans="1:3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24.75" customHeight="1" spans="1:3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24.75" customHeight="1" spans="1:3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24.75" customHeight="1" spans="1:3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24.75" customHeight="1" spans="1:3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24.75" customHeight="1" spans="1:3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24.75" customHeight="1" spans="1:3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24.75" customHeight="1" spans="1:3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24.75" customHeight="1" spans="1:3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24.75" customHeight="1" spans="1:3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24.75" customHeight="1" spans="1:3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24.75" customHeight="1" spans="1:3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24.75" customHeight="1" spans="1:3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24.75" customHeight="1" spans="1:3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24.75" customHeight="1" spans="1:3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24.75" customHeight="1" spans="1:3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24.75" customHeight="1" spans="1:3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24.75" customHeight="1" spans="1:3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24.75" customHeight="1" spans="1: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24.75" customHeight="1" spans="1:3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24.75" customHeight="1" spans="1:3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24.75" customHeight="1" spans="1:3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24.75" customHeight="1" spans="1:3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24.75" customHeight="1" spans="1:3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24.75" customHeight="1" spans="1:3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24.75" customHeight="1" spans="1:3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24.75" customHeight="1" spans="1:3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24.75" customHeight="1" spans="1:3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24.75" customHeight="1" spans="1:3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24.75" customHeight="1" spans="1:3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24.75" customHeight="1" spans="1:3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24.75" customHeight="1" spans="1:3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24.75" customHeight="1" spans="1:3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24.75" customHeight="1" spans="1:3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24.75" customHeight="1" spans="1:3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24.75" customHeight="1" spans="1:3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24.75" customHeight="1" spans="1:3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24.75" customHeight="1" spans="1:3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24.75" customHeight="1" spans="1:3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24.75" customHeight="1" spans="1:3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24.75" customHeight="1" spans="1:3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24.75" customHeight="1" spans="1:3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24.75" customHeight="1" spans="1:3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24.75" customHeight="1" spans="1:3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24.75" customHeight="1" spans="1:3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24.75" customHeight="1" spans="1:3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24.75" customHeight="1" spans="1:3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24.75" customHeight="1" spans="1:3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24.75" customHeight="1" spans="1:3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24.75" customHeight="1" spans="1:3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24.75" customHeight="1" spans="1:3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24.75" customHeight="1" spans="1:3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24.75" customHeight="1" spans="1:3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24.75" customHeight="1" spans="1:3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24.75" customHeight="1" spans="1:3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24.75" customHeight="1" spans="1:3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24.75" customHeight="1" spans="1:3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24.75" customHeight="1" spans="1:3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24.75" customHeight="1" spans="1:3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24.75" customHeight="1" spans="1:3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24.75" customHeight="1" spans="1:3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24.75" customHeight="1" spans="1:3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24.75" customHeight="1" spans="1:3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24.75" customHeight="1" spans="1:3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24.75" customHeight="1" spans="1:3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24.75" customHeight="1" spans="1:3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24.75" customHeight="1" spans="1:3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24.75" customHeight="1" spans="1:3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24.75" customHeight="1" spans="1:3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24.75" customHeight="1" spans="1:3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24.75" customHeight="1" spans="1:3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24.75" customHeight="1" spans="1:3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24.75" customHeight="1" spans="1:3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24.75" customHeight="1" spans="1:3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24.75" customHeight="1" spans="1:3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24.75" customHeight="1" spans="1:3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24.75" customHeight="1" spans="1:3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24.75" customHeight="1" spans="1:3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24.75" customHeight="1" spans="1:3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24.75" customHeight="1" spans="1:3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24.75" customHeight="1" spans="1:3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24.75" customHeight="1" spans="1:3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24.75" customHeight="1" spans="1:3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24.75" customHeight="1" spans="1:3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24.75" customHeight="1" spans="1:3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24.75" customHeight="1" spans="1:3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24.75" customHeight="1" spans="1:3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24.75" customHeight="1" spans="1:3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24.75" customHeight="1" spans="1:3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24.75" customHeight="1" spans="1:3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24.75" customHeight="1" spans="1:3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24.75" customHeight="1" spans="1:3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24.75" customHeight="1" spans="1:3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24.75" customHeight="1" spans="1:3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24.75" customHeight="1" spans="1:3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24.75" customHeight="1" spans="1:3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24.75" customHeight="1" spans="1:3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24.75" customHeight="1" spans="1:3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24.75" customHeight="1" spans="1:3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24.75" customHeight="1" spans="1:3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24.75" customHeight="1" spans="1:3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24.75" customHeight="1" spans="1:3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24.75" customHeight="1" spans="1:3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24.75" customHeight="1" spans="1:3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24.75" customHeight="1" spans="1:3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24.75" customHeight="1" spans="1:3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24.75" customHeight="1" spans="1:3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24.75" customHeight="1" spans="1:3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24.75" customHeight="1" spans="1:3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24.75" customHeight="1" spans="1:3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24.75" customHeight="1" spans="1:3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24.75" customHeight="1" spans="1:3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24.75" customHeight="1" spans="1:3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24.75" customHeight="1" spans="1:3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24.75" customHeight="1" spans="1:3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24.75" customHeight="1" spans="1:3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24.75" customHeight="1" spans="1:3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24.75" customHeight="1" spans="1:3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24.75" customHeight="1" spans="1: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24.75" customHeight="1" spans="1:3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24.75" customHeight="1" spans="1:3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24.75" customHeight="1" spans="1:3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24.75" customHeight="1" spans="1:3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24.75" customHeight="1" spans="1:3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24.75" customHeight="1" spans="1:3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24.75" customHeight="1" spans="1:3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24.75" customHeight="1" spans="1:3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24.75" customHeight="1" spans="1:3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24.75" customHeight="1" spans="1:3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24.75" customHeight="1" spans="1:3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24.75" customHeight="1" spans="1:3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24.75" customHeight="1" spans="1:3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24.75" customHeight="1" spans="1:3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24.75" customHeight="1" spans="1:3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24.75" customHeight="1" spans="1:3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24.75" customHeight="1" spans="1:3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24.75" customHeight="1" spans="1:3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24.75" customHeight="1" spans="1:3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24.75" customHeight="1" spans="1:3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24.75" customHeight="1" spans="1:3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24.75" customHeight="1" spans="1:3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24.75" customHeight="1" spans="1:3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24.75" customHeight="1" spans="1:3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24.75" customHeight="1" spans="1:3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24.75" customHeight="1" spans="1:3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24.75" customHeight="1" spans="1:3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24.75" customHeight="1" spans="1:3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24.75" customHeight="1" spans="1:3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24.75" customHeight="1" spans="1:3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24.75" customHeight="1" spans="1:3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24.75" customHeight="1" spans="1:3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24.75" customHeight="1" spans="1:3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24.75" customHeight="1" spans="1:3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24.75" customHeight="1" spans="1:3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24.75" customHeight="1" spans="1:3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24.75" customHeight="1" spans="1:3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24.75" customHeight="1" spans="1:3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24.75" customHeight="1" spans="1:3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24.75" customHeight="1" spans="1:3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24.75" customHeight="1" spans="1:3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24.75" customHeight="1" spans="1:3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24.75" customHeight="1" spans="1:3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24.75" customHeight="1" spans="1:3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24.75" customHeight="1" spans="1:3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24.75" customHeight="1" spans="1:3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24.75" customHeight="1" spans="1:3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24.75" customHeight="1" spans="1:3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24.75" customHeight="1" spans="1:3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24.75" customHeight="1" spans="1:3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24.75" customHeight="1" spans="1:3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24.75" customHeight="1" spans="1:3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24.75" customHeight="1" spans="1:3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24.75" customHeight="1" spans="1:3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24.75" customHeight="1" spans="1:3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24.75" customHeight="1" spans="1:3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24.75" customHeight="1" spans="1:3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24.75" customHeight="1" spans="1:3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24.75" customHeight="1" spans="1:3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24.75" customHeight="1" spans="1:3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24.75" customHeight="1" spans="1:3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24.75" customHeight="1" spans="1:3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24.75" customHeight="1" spans="1:3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24.75" customHeight="1" spans="1:3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24.75" customHeight="1" spans="1:3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24.75" customHeight="1" spans="1:3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24.75" customHeight="1" spans="1:3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24.75" customHeight="1" spans="1:3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24.75" customHeight="1" spans="1:3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24.75" customHeight="1" spans="1:3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24.75" customHeight="1" spans="1:3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24.75" customHeight="1" spans="1:3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24.75" customHeight="1" spans="1:3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24.75" customHeight="1" spans="1:3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24.75" customHeight="1" spans="1:3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24.75" customHeight="1" spans="1:3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24.75" customHeight="1" spans="1:3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24.75" customHeight="1" spans="1:3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24.75" customHeight="1" spans="1:3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24.75" customHeight="1" spans="1:3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24.75" customHeight="1" spans="1:3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24.75" customHeight="1" spans="1:3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24.75" customHeight="1" spans="1:3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24.75" customHeight="1" spans="1:3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24.75" customHeight="1" spans="1:3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24.75" customHeight="1" spans="1:3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24.75" customHeight="1" spans="1:3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24.75" customHeight="1" spans="1:3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24.75" customHeight="1" spans="1:3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24.75" customHeight="1" spans="1:3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24.75" customHeight="1" spans="1:3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24.75" customHeight="1" spans="1:3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24.75" customHeight="1" spans="1:3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24.75" customHeight="1" spans="1:3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24.75" customHeight="1" spans="1:3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24.75" customHeight="1" spans="1:3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24.75" customHeight="1" spans="1:3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24.75" customHeight="1" spans="1:3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24.75" customHeight="1" spans="1:3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24.75" customHeight="1" spans="1: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24.75" customHeight="1" spans="1:3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24.75" customHeight="1" spans="1:3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24.75" customHeight="1" spans="1:3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24.75" customHeight="1" spans="1:3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24.75" customHeight="1" spans="1:3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24.75" customHeight="1" spans="1:3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24.75" customHeight="1" spans="1:3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24.75" customHeight="1" spans="1:3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24.75" customHeight="1" spans="1:3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24.75" customHeight="1" spans="1:3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24.75" customHeight="1" spans="1:3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24.75" customHeight="1" spans="1:3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24.75" customHeight="1" spans="1:3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24.75" customHeight="1" spans="1:3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24.75" customHeight="1" spans="1:3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24.75" customHeight="1" spans="1:3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24.75" customHeight="1" spans="1:3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24.75" customHeight="1" spans="1:3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24.75" customHeight="1" spans="1:3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24.75" customHeight="1" spans="1:3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24.75" customHeight="1" spans="1:3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24.75" customHeight="1" spans="1:3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24.75" customHeight="1" spans="1:3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24.75" customHeight="1" spans="1:3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ht="24.75" customHeight="1" spans="1:3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ht="24.75" customHeight="1" spans="1:3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ht="24.75" customHeight="1" spans="1:3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ht="24.75" customHeight="1" spans="1:3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ht="24.75" customHeight="1" spans="1:3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ht="24.75" customHeight="1" spans="1:3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ht="24.75" customHeight="1" spans="1:3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ht="24.75" customHeight="1" spans="1:3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ht="24.75" customHeight="1" spans="1:3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ht="24.75" customHeight="1" spans="1:3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ht="24.75" customHeight="1" spans="1:3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ht="24.75" customHeight="1" spans="1:3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ht="24.75" customHeight="1" spans="1:3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ht="24.75" customHeight="1" spans="1:3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ht="24.75" customHeight="1" spans="1:3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ht="24.75" customHeight="1" spans="1:3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ht="24.75" customHeight="1" spans="1:3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ht="24.75" customHeight="1" spans="1:3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ht="24.75" customHeight="1" spans="1:3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ht="24.75" customHeight="1" spans="1:3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ht="24.75" customHeight="1" spans="1:3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ht="24.75" customHeight="1" spans="1:3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ht="24.75" customHeight="1" spans="1:3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ht="24.75" customHeight="1" spans="1:3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ht="24.75" customHeight="1" spans="1:3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ht="24.75" customHeight="1" spans="1:3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ht="24.75" customHeight="1" spans="1:3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ht="24.75" customHeight="1" spans="1:3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ht="24.75" customHeight="1" spans="1:3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ht="24.75" customHeight="1" spans="1:3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ht="24.75" customHeight="1" spans="1:3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ht="24.75" customHeight="1" spans="1:3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ht="24.75" customHeight="1" spans="1:3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ht="24.75" customHeight="1" spans="1:3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ht="24.75" customHeight="1" spans="1:3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ht="24.75" customHeight="1" spans="1:3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ht="24.75" customHeight="1" spans="1:3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ht="24.75" customHeight="1" spans="1:3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ht="24.75" customHeight="1" spans="1:3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ht="24.75" customHeight="1" spans="1:3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ht="24.75" customHeight="1" spans="1:3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ht="24.75" customHeight="1" spans="1:3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ht="24.75" customHeight="1" spans="1:3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ht="24.75" customHeight="1" spans="1:3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ht="24.75" customHeight="1" spans="1:3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ht="24.75" customHeight="1" spans="1:3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ht="24.75" customHeight="1" spans="1:3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ht="24.75" customHeight="1" spans="1:3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ht="24.75" customHeight="1" spans="1:3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ht="24.75" customHeight="1" spans="1:3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ht="24.75" customHeight="1" spans="1:3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ht="24.75" customHeight="1" spans="1:3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ht="24.75" customHeight="1" spans="1:3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ht="24.75" customHeight="1" spans="1:3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ht="24.75" customHeight="1" spans="1:3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ht="24.75" customHeight="1" spans="1:3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ht="24.75" customHeight="1" spans="1:3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ht="24.75" customHeight="1" spans="1:3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ht="24.75" customHeight="1" spans="1:3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ht="24.75" customHeight="1" spans="1:3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ht="24.75" customHeight="1" spans="1:3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ht="24.75" customHeight="1" spans="1:3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ht="24.75" customHeight="1" spans="1:3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ht="24.75" customHeight="1" spans="1:3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ht="24.75" customHeight="1" spans="1:3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ht="24.75" customHeight="1" spans="1:3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ht="24.75" customHeight="1" spans="1:3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ht="24.75" customHeight="1" spans="1:3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ht="24.75" customHeight="1" spans="1:3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ht="24.75" customHeight="1" spans="1:3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ht="24.75" customHeight="1" spans="1:3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ht="24.75" customHeight="1" spans="1:3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ht="24.75" customHeight="1" spans="1:3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ht="24.75" customHeight="1" spans="1:3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ht="24.75" customHeight="1" spans="1:3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ht="24.75" customHeight="1" spans="1: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ht="24.75" customHeight="1" spans="1:3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ht="24.75" customHeight="1" spans="1:3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ht="24.75" customHeight="1" spans="1:3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ht="24.75" customHeight="1" spans="1:3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ht="24.75" customHeight="1" spans="1:3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ht="24.75" customHeight="1" spans="1:3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ht="24.75" customHeight="1" spans="1:3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ht="24.75" customHeight="1" spans="1:3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ht="24.75" customHeight="1" spans="1:3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ht="24.75" customHeight="1" spans="1:3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ht="24.75" customHeight="1" spans="1:3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ht="24.75" customHeight="1" spans="1:3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ht="24.75" customHeight="1" spans="1:3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ht="24.75" customHeight="1" spans="1:3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ht="24.75" customHeight="1" spans="1:3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ht="24.75" customHeight="1" spans="1:3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ht="24.75" customHeight="1" spans="1:3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ht="24.75" customHeight="1" spans="1:3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ht="24.75" customHeight="1" spans="1:3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ht="24.75" customHeight="1" spans="1:3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ht="24.75" customHeight="1" spans="1:3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ht="24.75" customHeight="1" spans="1:3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ht="24.75" customHeight="1" spans="1:3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ht="24.75" customHeight="1" spans="1:3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ht="24.75" customHeight="1" spans="1:3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ht="24.75" customHeight="1" spans="1:3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ht="24.75" customHeight="1" spans="1:3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ht="24.75" customHeight="1" spans="1:3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ht="24.75" customHeight="1" spans="1:3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ht="24.75" customHeight="1" spans="1:3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ht="24.75" customHeight="1" spans="1:3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ht="24.75" customHeight="1" spans="1:3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ht="24.75" customHeight="1" spans="1:3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ht="24.75" customHeight="1" spans="1:3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ht="24.75" customHeight="1" spans="1:3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ht="24.75" customHeight="1" spans="1:3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ht="24.75" customHeight="1" spans="1:3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ht="24.75" customHeight="1" spans="1:3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ht="24.75" customHeight="1" spans="1:3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ht="24.75" customHeight="1" spans="1:3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ht="24.75" customHeight="1" spans="1:3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ht="24.75" customHeight="1" spans="1:3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ht="24.75" customHeight="1" spans="1:3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ht="24.75" customHeight="1" spans="1:3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ht="24.75" customHeight="1" spans="1:3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ht="24.75" customHeight="1" spans="1:3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ht="24.75" customHeight="1" spans="1:3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ht="24.75" customHeight="1" spans="1:3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ht="24.75" customHeight="1" spans="1:3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ht="24.75" customHeight="1" spans="1:3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ht="24.75" customHeight="1" spans="1:3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ht="24.75" customHeight="1" spans="1:3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ht="24.75" customHeight="1" spans="1:3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ht="24.75" customHeight="1" spans="1:3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ht="24.75" customHeight="1" spans="1:3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ht="24.75" customHeight="1" spans="1:3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ht="24.75" customHeight="1" spans="1:3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ht="24.75" customHeight="1" spans="1:3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ht="24.75" customHeight="1" spans="1:3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ht="24.75" customHeight="1" spans="1:3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ht="24.75" customHeight="1" spans="1:3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ht="24.75" customHeight="1" spans="1:3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ht="24.75" customHeight="1" spans="1:3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ht="24.75" customHeight="1" spans="1:3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ht="24.75" customHeight="1" spans="1:3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ht="24.75" customHeight="1" spans="1:3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ht="24.75" customHeight="1" spans="1:3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ht="24.75" customHeight="1" spans="1:3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ht="24.75" customHeight="1" spans="1:3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ht="24.75" customHeight="1" spans="1:3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ht="24.75" customHeight="1" spans="1:3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ht="24.75" customHeight="1" spans="1:3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ht="24.75" customHeight="1" spans="1:3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ht="24.75" customHeight="1" spans="1:3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ht="24.75" customHeight="1" spans="1:3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ht="24.75" customHeight="1" spans="1:3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ht="24.75" customHeight="1" spans="1:31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ht="24.75" customHeight="1" spans="1:31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</sheetData>
  <mergeCells count="5">
    <mergeCell ref="A2:Z2"/>
    <mergeCell ref="A5:J5"/>
    <mergeCell ref="A6:J6"/>
    <mergeCell ref="C25:I25"/>
    <mergeCell ref="C26:I26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9"/>
  <sheetViews>
    <sheetView tabSelected="1" zoomScale="70" zoomScaleNormal="70" workbookViewId="0">
      <selection activeCell="P13" sqref="P13"/>
    </sheetView>
  </sheetViews>
  <sheetFormatPr defaultColWidth="14.453125" defaultRowHeight="15" customHeight="1"/>
  <cols>
    <col min="1" max="1" width="18.546875" customWidth="1"/>
    <col min="2" max="3" width="12.8203125" customWidth="1"/>
    <col min="4" max="4" width="17.09375" customWidth="1"/>
    <col min="5" max="10" width="15.7265625" customWidth="1"/>
    <col min="11" max="11" width="9" customWidth="1"/>
    <col min="12" max="12" width="31.09375" customWidth="1"/>
    <col min="13" max="14" width="17.2734375" customWidth="1"/>
    <col min="15" max="15" width="20.453125" customWidth="1"/>
    <col min="16" max="17" width="20.7265625" customWidth="1"/>
    <col min="18" max="19" width="17.2734375" customWidth="1"/>
    <col min="20" max="20" width="21.7265625" customWidth="1"/>
    <col min="21" max="21" width="17.2734375" customWidth="1"/>
    <col min="22" max="22" width="21.2734375" customWidth="1"/>
    <col min="23" max="23" width="17.09375" customWidth="1"/>
    <col min="24" max="24" width="15.7265625" customWidth="1"/>
    <col min="25" max="25" width="14.2734375" customWidth="1"/>
    <col min="26" max="26" width="18.8203125" customWidth="1"/>
    <col min="27" max="31" width="9" customWidth="1"/>
  </cols>
  <sheetData>
    <row r="1" ht="24.75" customHeight="1" spans="1:3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51" customHeight="1" spans="1:31">
      <c r="A2" s="3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"/>
      <c r="AB2" s="2"/>
      <c r="AC2" s="2"/>
      <c r="AD2" s="2"/>
      <c r="AE2" s="2"/>
    </row>
    <row r="3" ht="24.75" customHeight="1" spans="1:3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1"/>
      <c r="N3" s="21"/>
      <c r="O3" s="21"/>
      <c r="P3" s="21"/>
      <c r="Q3" s="21"/>
      <c r="R3" s="21"/>
      <c r="S3" s="21"/>
      <c r="T3" s="21"/>
      <c r="U3" s="21"/>
      <c r="V3" s="21"/>
      <c r="W3" s="38"/>
      <c r="X3" s="38"/>
      <c r="Y3" s="2"/>
      <c r="Z3" s="2"/>
      <c r="AA3" s="2"/>
      <c r="AB3" s="2"/>
      <c r="AC3" s="2"/>
      <c r="AD3" s="2"/>
      <c r="AE3" s="2"/>
    </row>
    <row r="4" ht="24.75" customHeight="1" spans="1:3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1" ht="66" customHeight="1" spans="1:31">
      <c r="A5" s="4" t="s">
        <v>68</v>
      </c>
      <c r="B5" s="5"/>
      <c r="C5" s="5"/>
      <c r="D5" s="5"/>
      <c r="E5" s="5"/>
      <c r="F5" s="5"/>
      <c r="G5" s="5"/>
      <c r="H5" s="5"/>
      <c r="I5" s="5"/>
      <c r="J5" s="5"/>
      <c r="K5" s="2"/>
      <c r="L5" s="19" t="s">
        <v>69</v>
      </c>
      <c r="M5" s="32" t="s">
        <v>2</v>
      </c>
      <c r="N5" s="32" t="s">
        <v>70</v>
      </c>
      <c r="O5" s="33" t="s">
        <v>71</v>
      </c>
      <c r="P5" s="32" t="s">
        <v>5</v>
      </c>
      <c r="Q5" s="32" t="s">
        <v>72</v>
      </c>
      <c r="R5" s="2"/>
      <c r="S5" s="2"/>
      <c r="T5" s="2"/>
      <c r="U5" s="2"/>
      <c r="V5" s="2"/>
      <c r="X5" s="21"/>
      <c r="Y5" s="21"/>
      <c r="Z5" s="21"/>
      <c r="AA5" s="21"/>
      <c r="AB5" s="21"/>
      <c r="AC5" s="21"/>
      <c r="AD5" s="21"/>
      <c r="AE5" s="21"/>
    </row>
    <row r="6" customFormat="1" ht="21.75" customHeight="1" spans="1:31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2"/>
      <c r="L6" s="20" t="s">
        <v>13</v>
      </c>
      <c r="M6" s="34">
        <v>80</v>
      </c>
      <c r="N6" s="34">
        <v>100</v>
      </c>
      <c r="O6" s="34">
        <v>94</v>
      </c>
      <c r="P6" s="34">
        <v>85</v>
      </c>
      <c r="Q6" s="34">
        <v>100</v>
      </c>
      <c r="R6" s="2"/>
      <c r="S6" s="2"/>
      <c r="T6" s="2"/>
      <c r="U6" s="2"/>
      <c r="V6" s="2"/>
      <c r="X6" s="21"/>
      <c r="Y6" s="21"/>
      <c r="Z6" s="21"/>
      <c r="AA6" s="21"/>
      <c r="AB6" s="21"/>
      <c r="AC6" s="21"/>
      <c r="AD6" s="21"/>
      <c r="AE6" s="21"/>
    </row>
    <row r="7" customFormat="1" ht="36.75" customHeight="1" spans="1:31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21"/>
      <c r="L7" s="20" t="s">
        <v>24</v>
      </c>
      <c r="M7" s="34">
        <v>30</v>
      </c>
      <c r="N7" s="35">
        <v>11</v>
      </c>
      <c r="O7" s="35">
        <v>198</v>
      </c>
      <c r="P7" s="35">
        <v>54</v>
      </c>
      <c r="Q7" s="35">
        <v>48</v>
      </c>
      <c r="R7" s="2"/>
      <c r="S7" s="2"/>
      <c r="T7" s="2"/>
      <c r="U7" s="2"/>
      <c r="V7" s="2"/>
      <c r="X7" s="21"/>
      <c r="Y7" s="21"/>
      <c r="Z7" s="21"/>
      <c r="AA7" s="21"/>
      <c r="AB7" s="21"/>
      <c r="AC7" s="21"/>
      <c r="AD7" s="21"/>
      <c r="AE7" s="21"/>
    </row>
    <row r="8" customFormat="1" ht="24.75" customHeight="1" spans="1:31">
      <c r="A8" s="9" t="s">
        <v>25</v>
      </c>
      <c r="B8" s="10" t="s">
        <v>26</v>
      </c>
      <c r="C8" s="11">
        <v>30</v>
      </c>
      <c r="D8" s="11">
        <f>(M6*C8)/M7</f>
        <v>80</v>
      </c>
      <c r="E8" s="18">
        <v>0</v>
      </c>
      <c r="F8" s="18">
        <v>9</v>
      </c>
      <c r="G8" s="18">
        <v>2</v>
      </c>
      <c r="H8" s="18">
        <v>0</v>
      </c>
      <c r="I8" s="18">
        <v>0</v>
      </c>
      <c r="J8" s="18">
        <v>4</v>
      </c>
      <c r="K8" s="2"/>
      <c r="L8" s="20" t="s">
        <v>27</v>
      </c>
      <c r="M8" s="35">
        <v>0.9</v>
      </c>
      <c r="N8" s="35">
        <v>0.7</v>
      </c>
      <c r="O8" s="35">
        <v>16.3</v>
      </c>
      <c r="P8" s="35">
        <v>2</v>
      </c>
      <c r="Q8" s="35">
        <v>0.27</v>
      </c>
      <c r="R8" s="2"/>
      <c r="S8" s="2"/>
      <c r="T8" s="2"/>
      <c r="U8" s="2"/>
      <c r="V8" s="2"/>
      <c r="X8" s="2"/>
      <c r="Y8" s="2"/>
      <c r="Z8" s="2"/>
      <c r="AA8" s="2"/>
      <c r="AB8" s="2"/>
      <c r="AC8" s="2"/>
      <c r="AD8" s="2"/>
      <c r="AE8" s="2"/>
    </row>
    <row r="9" customFormat="1" ht="53" customHeight="1" spans="1:31">
      <c r="A9" s="12" t="s">
        <v>73</v>
      </c>
      <c r="B9" s="13"/>
      <c r="C9" s="13"/>
      <c r="D9" s="13"/>
      <c r="E9" s="13"/>
      <c r="F9" s="13"/>
      <c r="G9" s="13"/>
      <c r="H9" s="13"/>
      <c r="I9" s="13"/>
      <c r="J9" s="13"/>
      <c r="K9" s="2"/>
      <c r="L9" s="20" t="s">
        <v>29</v>
      </c>
      <c r="M9" s="35">
        <v>6.9</v>
      </c>
      <c r="N9" s="35">
        <v>1.9</v>
      </c>
      <c r="O9" s="35">
        <v>0</v>
      </c>
      <c r="P9" s="35">
        <v>10.9</v>
      </c>
      <c r="Q9" s="35">
        <v>12.76</v>
      </c>
      <c r="R9" s="2"/>
      <c r="S9" s="2"/>
      <c r="T9" s="2"/>
      <c r="U9" s="2"/>
      <c r="V9" s="2"/>
      <c r="X9" s="2"/>
      <c r="Y9" s="2"/>
      <c r="Z9" s="2"/>
      <c r="AA9" s="2"/>
      <c r="AB9" s="2"/>
      <c r="AC9" s="2"/>
      <c r="AD9" s="2"/>
      <c r="AE9" s="2"/>
    </row>
    <row r="10" customFormat="1" ht="24.75" customHeight="1" spans="1:31">
      <c r="A10" s="12" t="s">
        <v>74</v>
      </c>
      <c r="B10" s="13"/>
      <c r="C10" s="13"/>
      <c r="D10" s="13"/>
      <c r="E10" s="13"/>
      <c r="F10" s="13"/>
      <c r="G10" s="13"/>
      <c r="H10" s="13"/>
      <c r="I10" s="13"/>
      <c r="J10" s="13"/>
      <c r="K10" s="22"/>
      <c r="L10" s="20" t="s">
        <v>31</v>
      </c>
      <c r="M10" s="35">
        <v>5</v>
      </c>
      <c r="N10" s="35">
        <v>1.4</v>
      </c>
      <c r="O10" s="35">
        <v>0</v>
      </c>
      <c r="P10" s="35">
        <v>0.5</v>
      </c>
      <c r="Q10" s="35">
        <v>10.1</v>
      </c>
      <c r="R10" s="2"/>
      <c r="S10" s="2"/>
      <c r="T10" s="2"/>
      <c r="U10" s="2"/>
      <c r="V10" s="2"/>
      <c r="X10" s="39"/>
      <c r="Y10" s="22"/>
      <c r="Z10" s="22"/>
      <c r="AA10" s="22"/>
      <c r="AB10" s="22"/>
      <c r="AC10" s="22"/>
      <c r="AD10" s="22"/>
      <c r="AE10" s="22"/>
    </row>
    <row r="11" customFormat="1" ht="24.75" customHeight="1" spans="1:31">
      <c r="A11" s="12" t="s">
        <v>32</v>
      </c>
      <c r="B11" s="13"/>
      <c r="C11" s="13"/>
      <c r="D11" s="13"/>
      <c r="E11" s="13"/>
      <c r="F11" s="13"/>
      <c r="G11" s="13"/>
      <c r="H11" s="13"/>
      <c r="I11" s="13"/>
      <c r="J11" s="13"/>
      <c r="K11" s="2"/>
      <c r="L11" s="20" t="s">
        <v>33</v>
      </c>
      <c r="M11" s="35">
        <v>0.1</v>
      </c>
      <c r="N11" s="35">
        <v>0.017</v>
      </c>
      <c r="O11" s="35">
        <v>14.4</v>
      </c>
      <c r="P11" s="35">
        <v>0.1</v>
      </c>
      <c r="Q11" s="35">
        <v>0.13</v>
      </c>
      <c r="R11" s="2"/>
      <c r="S11" s="2"/>
      <c r="T11" s="2"/>
      <c r="U11" s="2"/>
      <c r="V11" s="2"/>
      <c r="X11" s="2"/>
      <c r="Y11" s="2"/>
      <c r="Z11" s="2"/>
      <c r="AA11" s="2"/>
      <c r="AB11" s="2"/>
      <c r="AC11" s="2"/>
      <c r="AD11" s="2"/>
      <c r="AE11" s="2"/>
    </row>
    <row r="12" customFormat="1" ht="24.75" customHeight="1" spans="1:31">
      <c r="A12" s="12" t="s">
        <v>75</v>
      </c>
      <c r="B12" s="13"/>
      <c r="C12" s="13"/>
      <c r="D12" s="13"/>
      <c r="E12" s="13"/>
      <c r="F12" s="13"/>
      <c r="G12" s="13"/>
      <c r="H12" s="13"/>
      <c r="I12" s="13"/>
      <c r="J12" s="13"/>
      <c r="K12" s="2"/>
      <c r="L12" s="20" t="s">
        <v>35</v>
      </c>
      <c r="M12" s="35">
        <v>2</v>
      </c>
      <c r="N12" s="35">
        <v>0</v>
      </c>
      <c r="O12" s="35">
        <v>71</v>
      </c>
      <c r="P12" s="35">
        <v>3</v>
      </c>
      <c r="Q12" s="35">
        <v>0</v>
      </c>
      <c r="R12" s="2"/>
      <c r="S12" s="2"/>
      <c r="T12" s="2"/>
      <c r="U12" s="2"/>
      <c r="V12" s="2"/>
      <c r="X12" s="2"/>
      <c r="Y12" s="2"/>
      <c r="Z12" s="2"/>
      <c r="AA12" s="2"/>
      <c r="AB12" s="2"/>
      <c r="AC12" s="2"/>
      <c r="AD12" s="2"/>
      <c r="AE12" s="2"/>
    </row>
    <row r="13" customFormat="1" ht="24.75" customHeight="1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0" t="s">
        <v>37</v>
      </c>
      <c r="M13" s="35">
        <v>16</v>
      </c>
      <c r="N13" s="35">
        <v>16</v>
      </c>
      <c r="O13" s="35">
        <v>9</v>
      </c>
      <c r="P13" s="35">
        <v>4</v>
      </c>
      <c r="Q13" s="35">
        <v>5</v>
      </c>
      <c r="R13" s="2"/>
      <c r="S13" s="2"/>
      <c r="T13" s="2"/>
      <c r="U13" s="2"/>
      <c r="V13" s="2"/>
      <c r="X13" s="2"/>
      <c r="Y13" s="2"/>
      <c r="Z13" s="2"/>
      <c r="AA13" s="2"/>
      <c r="AB13" s="2"/>
      <c r="AC13" s="2"/>
      <c r="AD13" s="2"/>
      <c r="AE13" s="2"/>
    </row>
    <row r="14" customFormat="1" ht="24.75" customHeight="1" spans="1:3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0" t="s">
        <v>39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2"/>
      <c r="S14" s="2"/>
      <c r="T14" s="2"/>
      <c r="U14" s="2"/>
      <c r="V14" s="2"/>
      <c r="X14" s="2"/>
      <c r="Y14" s="2"/>
      <c r="Z14" s="2"/>
      <c r="AA14" s="2"/>
      <c r="AB14" s="2"/>
      <c r="AC14" s="2"/>
      <c r="AD14" s="2"/>
      <c r="AE14" s="2"/>
    </row>
    <row r="15" customFormat="1" ht="24.75" customHeight="1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3" t="s">
        <v>41</v>
      </c>
      <c r="M15" s="18">
        <v>1.4</v>
      </c>
      <c r="N15" s="18">
        <v>0</v>
      </c>
      <c r="O15" s="18">
        <v>0</v>
      </c>
      <c r="P15" s="18">
        <v>1.4</v>
      </c>
      <c r="Q15" s="18">
        <v>1.3</v>
      </c>
      <c r="R15" s="2"/>
      <c r="S15" s="2"/>
      <c r="T15" s="2"/>
      <c r="U15" s="2"/>
      <c r="V15" s="2"/>
      <c r="X15" s="2"/>
      <c r="Y15" s="2"/>
      <c r="Z15" s="2"/>
      <c r="AA15" s="2"/>
      <c r="AB15" s="2"/>
      <c r="AC15" s="2"/>
      <c r="AD15" s="2"/>
      <c r="AE15" s="2"/>
    </row>
    <row r="16" customFormat="1" ht="24.75" customHeight="1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0" t="s">
        <v>43</v>
      </c>
      <c r="M16" s="18">
        <v>0</v>
      </c>
      <c r="N16" s="18">
        <v>0.017</v>
      </c>
      <c r="O16" s="18">
        <v>4.1</v>
      </c>
      <c r="P16" s="18">
        <v>0</v>
      </c>
      <c r="Q16" s="18">
        <v>0.021</v>
      </c>
      <c r="R16" s="2"/>
      <c r="S16" s="2"/>
      <c r="T16" s="2"/>
      <c r="U16" s="2"/>
      <c r="V16" s="2"/>
      <c r="X16" s="2"/>
      <c r="Y16" s="2"/>
      <c r="Z16" s="2"/>
      <c r="AA16" s="2"/>
      <c r="AB16" s="2"/>
      <c r="AC16" s="2"/>
      <c r="AD16" s="2"/>
      <c r="AE16" s="2"/>
    </row>
    <row r="17" customFormat="1" ht="24.75" customHeight="1" spans="1:3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0" t="s">
        <v>45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2"/>
      <c r="S17" s="2"/>
      <c r="T17" s="2"/>
      <c r="U17" s="2"/>
      <c r="V17" s="2"/>
      <c r="X17" s="2"/>
      <c r="Y17" s="2"/>
      <c r="Z17" s="2"/>
      <c r="AA17" s="2"/>
      <c r="AB17" s="2"/>
      <c r="AC17" s="2"/>
      <c r="AD17" s="2"/>
      <c r="AE17" s="2"/>
    </row>
    <row r="18" customFormat="1" ht="24.75" customHeight="1" spans="1:3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0" t="s">
        <v>46</v>
      </c>
      <c r="M18" s="18">
        <v>0.2</v>
      </c>
      <c r="N18" s="18">
        <v>0</v>
      </c>
      <c r="O18" s="18">
        <v>0.9</v>
      </c>
      <c r="P18" s="18">
        <v>0.5</v>
      </c>
      <c r="Q18" s="18">
        <v>0.07</v>
      </c>
      <c r="R18" s="2"/>
      <c r="S18" s="2"/>
      <c r="T18" s="2"/>
      <c r="U18" s="2"/>
      <c r="V18" s="2"/>
      <c r="X18" s="2"/>
      <c r="Y18" s="2"/>
      <c r="Z18" s="2"/>
      <c r="AA18" s="2"/>
      <c r="AB18" s="2"/>
      <c r="AC18" s="2"/>
      <c r="AD18" s="2"/>
      <c r="AE18" s="2"/>
    </row>
    <row r="19" customFormat="1" ht="24.75" customHeight="1" spans="1:3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0" t="s">
        <v>47</v>
      </c>
      <c r="M19" s="18">
        <v>0.15</v>
      </c>
      <c r="N19" s="18">
        <v>0</v>
      </c>
      <c r="O19" s="18">
        <v>1.5</v>
      </c>
      <c r="P19" s="18">
        <v>0.34</v>
      </c>
      <c r="Q19" s="18">
        <v>0.05</v>
      </c>
      <c r="R19" s="2"/>
      <c r="S19" s="2"/>
      <c r="T19" s="2"/>
      <c r="U19" s="2"/>
      <c r="V19" s="2"/>
      <c r="X19" s="2"/>
      <c r="Y19" s="2"/>
      <c r="Z19" s="2"/>
      <c r="AA19" s="2"/>
      <c r="AB19" s="2"/>
      <c r="AC19" s="2"/>
      <c r="AD19" s="2"/>
      <c r="AE19" s="2"/>
    </row>
    <row r="20" customFormat="1" ht="24.75" customHeight="1" spans="1:3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0" t="s">
        <v>48</v>
      </c>
      <c r="M20" s="35">
        <v>8</v>
      </c>
      <c r="N20" s="35">
        <v>9.6</v>
      </c>
      <c r="O20" s="35">
        <v>0.9</v>
      </c>
      <c r="P20" s="35">
        <v>17</v>
      </c>
      <c r="Q20" s="35">
        <v>4</v>
      </c>
      <c r="R20" s="2"/>
      <c r="S20" s="2"/>
      <c r="T20" s="2"/>
      <c r="U20" s="2"/>
      <c r="V20" s="2"/>
      <c r="X20" s="2"/>
      <c r="Y20" s="2"/>
      <c r="Z20" s="2"/>
      <c r="AA20" s="2"/>
      <c r="AB20" s="2"/>
      <c r="AC20" s="2"/>
      <c r="AD20" s="2"/>
      <c r="AE20" s="2"/>
    </row>
    <row r="21" ht="39" customHeight="1" spans="1:3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4" t="s">
        <v>49</v>
      </c>
      <c r="M21" s="35">
        <v>126</v>
      </c>
      <c r="N21" s="35">
        <v>150</v>
      </c>
      <c r="O21" s="35">
        <v>180</v>
      </c>
      <c r="P21" s="35">
        <v>438</v>
      </c>
      <c r="Q21" s="35">
        <v>90</v>
      </c>
      <c r="R21" s="2"/>
      <c r="S21" s="2"/>
      <c r="T21" s="2"/>
      <c r="U21" s="2"/>
      <c r="V21" s="2"/>
      <c r="W21" s="40"/>
      <c r="X21" s="2"/>
      <c r="Y21" s="2"/>
      <c r="Z21" s="2"/>
      <c r="AA21" s="2"/>
      <c r="AB21" s="2"/>
      <c r="AC21" s="2"/>
      <c r="AD21" s="2"/>
      <c r="AE21" s="2"/>
    </row>
    <row r="22" customFormat="1" ht="24.75" customHeight="1" spans="1:3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X22" s="2"/>
      <c r="Y22" s="2"/>
      <c r="Z22" s="2"/>
      <c r="AA22" s="2"/>
      <c r="AB22" s="2"/>
      <c r="AC22" s="2"/>
      <c r="AD22" s="2"/>
      <c r="AE22" s="2"/>
    </row>
    <row r="23" ht="24.75" customHeight="1" spans="1:3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74.25" customHeight="1" spans="1:3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5" t="s">
        <v>50</v>
      </c>
      <c r="M24" s="19" t="s">
        <v>51</v>
      </c>
      <c r="N24" s="19" t="s">
        <v>24</v>
      </c>
      <c r="O24" s="36" t="s">
        <v>27</v>
      </c>
      <c r="P24" s="19" t="s">
        <v>29</v>
      </c>
      <c r="Q24" s="19" t="s">
        <v>31</v>
      </c>
      <c r="R24" s="19" t="s">
        <v>33</v>
      </c>
      <c r="S24" s="19" t="s">
        <v>35</v>
      </c>
      <c r="T24" s="36" t="s">
        <v>52</v>
      </c>
      <c r="U24" s="19" t="s">
        <v>39</v>
      </c>
      <c r="V24" s="36" t="s">
        <v>41</v>
      </c>
      <c r="W24" s="36" t="s">
        <v>49</v>
      </c>
      <c r="X24" s="36" t="s">
        <v>53</v>
      </c>
      <c r="Y24" s="36" t="s">
        <v>54</v>
      </c>
      <c r="Z24" s="36" t="s">
        <v>46</v>
      </c>
      <c r="AA24" s="2"/>
      <c r="AB24" s="2"/>
      <c r="AC24" s="2"/>
      <c r="AD24" s="2"/>
      <c r="AE24" s="2"/>
    </row>
    <row r="25" customFormat="1" ht="38.25" customHeight="1" spans="1:31">
      <c r="A25" s="14"/>
      <c r="C25" s="15" t="s">
        <v>55</v>
      </c>
      <c r="D25" s="16"/>
      <c r="E25" s="16"/>
      <c r="F25" s="16"/>
      <c r="G25" s="16"/>
      <c r="H25" s="16"/>
      <c r="I25" s="16"/>
      <c r="J25" s="26"/>
      <c r="K25" s="26"/>
      <c r="L25" s="27" t="s">
        <v>56</v>
      </c>
      <c r="M25" s="19"/>
      <c r="N25" s="36">
        <v>2120</v>
      </c>
      <c r="O25" s="36">
        <v>106</v>
      </c>
      <c r="P25" s="36">
        <v>265</v>
      </c>
      <c r="Q25" s="36">
        <v>79</v>
      </c>
      <c r="R25" s="19">
        <v>71</v>
      </c>
      <c r="S25" s="19">
        <v>2300</v>
      </c>
      <c r="T25" s="19">
        <v>100</v>
      </c>
      <c r="U25" s="19">
        <v>300</v>
      </c>
      <c r="V25" s="19">
        <v>38</v>
      </c>
      <c r="W25" s="36">
        <v>3500</v>
      </c>
      <c r="X25" s="19">
        <v>410</v>
      </c>
      <c r="Y25" s="19">
        <v>11</v>
      </c>
      <c r="Z25" s="19">
        <v>100</v>
      </c>
      <c r="AA25" s="41"/>
      <c r="AB25" s="41"/>
      <c r="AC25" s="41"/>
      <c r="AD25" s="41"/>
      <c r="AE25" s="41"/>
    </row>
    <row r="26" customFormat="1" ht="24.75" customHeight="1" spans="1:31">
      <c r="A26" s="14"/>
      <c r="C26" s="17" t="s">
        <v>12</v>
      </c>
      <c r="D26" s="7"/>
      <c r="E26" s="7"/>
      <c r="F26" s="7"/>
      <c r="G26" s="7"/>
      <c r="H26" s="7"/>
      <c r="I26" s="7"/>
      <c r="J26" s="26"/>
      <c r="K26" s="26"/>
      <c r="L26" s="27" t="s">
        <v>76</v>
      </c>
      <c r="M26" s="35">
        <v>50</v>
      </c>
      <c r="N26" s="35">
        <f>(M7*M26)/M6</f>
        <v>18.75</v>
      </c>
      <c r="O26" s="35">
        <f>(M8*M26)/M6</f>
        <v>0.5625</v>
      </c>
      <c r="P26" s="35">
        <f>(M9*M26)/M6</f>
        <v>4.3125</v>
      </c>
      <c r="Q26" s="35">
        <f>(M10*M26)/M6</f>
        <v>3.125</v>
      </c>
      <c r="R26" s="35">
        <f>(M11*M26)/M6</f>
        <v>0.0625</v>
      </c>
      <c r="S26" s="35">
        <f>(M12*M26)/M6</f>
        <v>1.25</v>
      </c>
      <c r="T26" s="35">
        <f>IF(M26&gt;0,(M13/1000)*100,0)</f>
        <v>1.6</v>
      </c>
      <c r="U26" s="35">
        <f>(M14*M26)/M6</f>
        <v>0</v>
      </c>
      <c r="V26" s="35">
        <f>(M15*M26)/M6</f>
        <v>0.875</v>
      </c>
      <c r="W26" s="35">
        <f>(M21*M26)/M6</f>
        <v>78.75</v>
      </c>
      <c r="X26" s="35">
        <f>(M20*M26)/M6</f>
        <v>5</v>
      </c>
      <c r="Y26" s="35">
        <f>(M19*M26)/M6</f>
        <v>0.09375</v>
      </c>
      <c r="Z26" s="35">
        <f>IF(M26&gt;0,(M18/18)*100,0)</f>
        <v>1.11111111111111</v>
      </c>
      <c r="AA26" s="2"/>
      <c r="AB26" s="2"/>
      <c r="AC26" s="2"/>
      <c r="AD26" s="2"/>
      <c r="AE26" s="2"/>
    </row>
    <row r="27" customFormat="1" ht="24.75" customHeight="1" spans="1:31">
      <c r="A27" s="14"/>
      <c r="C27" s="8" t="s">
        <v>14</v>
      </c>
      <c r="D27" s="8" t="s">
        <v>57</v>
      </c>
      <c r="E27" s="8" t="s">
        <v>58</v>
      </c>
      <c r="F27" s="8" t="s">
        <v>59</v>
      </c>
      <c r="G27" s="8" t="s">
        <v>60</v>
      </c>
      <c r="H27" s="8" t="s">
        <v>61</v>
      </c>
      <c r="I27" s="28" t="s">
        <v>62</v>
      </c>
      <c r="J27" s="26"/>
      <c r="K27" s="26"/>
      <c r="L27" s="27" t="s">
        <v>77</v>
      </c>
      <c r="M27" s="35">
        <v>50</v>
      </c>
      <c r="N27" s="35">
        <f>(N7*M27)/N6</f>
        <v>5.5</v>
      </c>
      <c r="O27" s="35">
        <f>(N8*M27)/N6</f>
        <v>0.35</v>
      </c>
      <c r="P27" s="35">
        <f>(N9*M27)/N6</f>
        <v>0.95</v>
      </c>
      <c r="Q27" s="35">
        <f>(N10*M27)/N6</f>
        <v>0.7</v>
      </c>
      <c r="R27" s="35">
        <f>(N11*M27)/N6</f>
        <v>0.0085</v>
      </c>
      <c r="S27" s="35">
        <f>(N12*M27)/N6</f>
        <v>0</v>
      </c>
      <c r="T27" s="35">
        <f>IF(M27&gt;0,(N13/1000)*100,0)</f>
        <v>1.6</v>
      </c>
      <c r="U27" s="35">
        <f>(N14*M27)/N6</f>
        <v>0</v>
      </c>
      <c r="V27" s="35">
        <f>(N15*M27)/N6</f>
        <v>0</v>
      </c>
      <c r="W27" s="35">
        <f>(N21*M27)/N6</f>
        <v>75</v>
      </c>
      <c r="X27" s="35">
        <f>(N20*M27)/N6</f>
        <v>4.8</v>
      </c>
      <c r="Y27" s="35">
        <f>(N19*M27)/N6</f>
        <v>0</v>
      </c>
      <c r="Z27" s="35">
        <f>IF(M27&gt;0,(N18/18)*100,0)</f>
        <v>0</v>
      </c>
      <c r="AA27" s="2"/>
      <c r="AB27" s="2"/>
      <c r="AC27" s="2"/>
      <c r="AD27" s="2"/>
      <c r="AE27" s="2"/>
    </row>
    <row r="28" customFormat="1" ht="39.75" customHeight="1" spans="1:31">
      <c r="A28" s="14"/>
      <c r="C28" s="9" t="s">
        <v>25</v>
      </c>
      <c r="D28" s="18">
        <f>(E8*M6)/D8</f>
        <v>0</v>
      </c>
      <c r="E28" s="18">
        <f>(F8*M6)/D8</f>
        <v>9</v>
      </c>
      <c r="F28" s="18">
        <f>(G8*M6)/D8</f>
        <v>2</v>
      </c>
      <c r="G28" s="18">
        <f>(H8*M6)/D8</f>
        <v>0</v>
      </c>
      <c r="H28" s="18">
        <f>(I8*M6)/D8</f>
        <v>0</v>
      </c>
      <c r="I28" s="18">
        <f>(J8*M6)/D8</f>
        <v>4</v>
      </c>
      <c r="J28" s="29"/>
      <c r="K28" s="2"/>
      <c r="L28" s="27" t="s">
        <v>5</v>
      </c>
      <c r="M28" s="35">
        <v>150</v>
      </c>
      <c r="N28" s="35">
        <f>(P7*M28)/P6</f>
        <v>95.2941176470588</v>
      </c>
      <c r="O28" s="35">
        <f>(P8*M28)/P6</f>
        <v>3.52941176470588</v>
      </c>
      <c r="P28" s="35">
        <f>(P9*M28)/P6</f>
        <v>19.2352941176471</v>
      </c>
      <c r="Q28" s="35">
        <f>(P10*M28)/P6</f>
        <v>0.882352941176471</v>
      </c>
      <c r="R28" s="35">
        <f>(P11*M28)/P6</f>
        <v>0.176470588235294</v>
      </c>
      <c r="S28" s="35">
        <f>(P12*M28)/P6</f>
        <v>5.29411764705882</v>
      </c>
      <c r="T28" s="35">
        <f>IF(M28&gt;0,(P13/1000)*100,0)</f>
        <v>0.4</v>
      </c>
      <c r="U28" s="35">
        <f>(P14*M28)/P6</f>
        <v>0</v>
      </c>
      <c r="V28" s="35">
        <f>(P15*M28)/P6</f>
        <v>2.47058823529412</v>
      </c>
      <c r="W28" s="35">
        <f>(P21*M28)/P6</f>
        <v>772.941176470588</v>
      </c>
      <c r="X28" s="35">
        <f>(P20*M28)/P6</f>
        <v>30</v>
      </c>
      <c r="Y28" s="35">
        <f>(P19*M28)/P6</f>
        <v>0.6</v>
      </c>
      <c r="Z28" s="35">
        <f>IF(M28&gt;0,(P18/18)*100,0)</f>
        <v>2.77777777777778</v>
      </c>
      <c r="AA28" s="2"/>
      <c r="AB28" s="2"/>
      <c r="AC28" s="2"/>
      <c r="AD28" s="2"/>
      <c r="AE28" s="2"/>
    </row>
    <row r="29" ht="62" customHeight="1" spans="1:31">
      <c r="A29" s="1"/>
      <c r="B29" s="2"/>
      <c r="C29" s="12" t="s">
        <v>73</v>
      </c>
      <c r="D29" s="13"/>
      <c r="E29" s="13"/>
      <c r="F29" s="13"/>
      <c r="G29" s="13"/>
      <c r="H29" s="13"/>
      <c r="I29" s="13"/>
      <c r="J29" s="2"/>
      <c r="K29" s="2"/>
      <c r="L29" s="30" t="s">
        <v>72</v>
      </c>
      <c r="M29" s="35">
        <v>0</v>
      </c>
      <c r="N29" s="35">
        <f>(Q7*M29)/Q6</f>
        <v>0</v>
      </c>
      <c r="O29" s="35">
        <f>(Q8*M29)/Q6</f>
        <v>0</v>
      </c>
      <c r="P29" s="35">
        <f>(Q9*M29)/Q6</f>
        <v>0</v>
      </c>
      <c r="Q29" s="35">
        <f>(Q10*M29)/Q6</f>
        <v>0</v>
      </c>
      <c r="R29" s="35">
        <f>(Q11*M29)/Q6</f>
        <v>0</v>
      </c>
      <c r="S29" s="35">
        <f>(Q12*M29)/Q6</f>
        <v>0</v>
      </c>
      <c r="T29" s="35">
        <f>IF(M29&gt;0,(Q13/1000)*100,0)</f>
        <v>0</v>
      </c>
      <c r="U29" s="35">
        <f>(Q14*M29)/Q6</f>
        <v>0</v>
      </c>
      <c r="V29" s="35">
        <f>(Q15*M29)/Q6</f>
        <v>0</v>
      </c>
      <c r="W29" s="35">
        <f>(Q21*M29)/Q6</f>
        <v>0</v>
      </c>
      <c r="X29" s="35">
        <f>(Q20*M29)/Q6</f>
        <v>0</v>
      </c>
      <c r="Y29" s="35">
        <f>(Q19*M29)/Q6</f>
        <v>0</v>
      </c>
      <c r="Z29" s="35">
        <f>IF(M29&gt;0,(Q18/18)*100,0)</f>
        <v>0</v>
      </c>
      <c r="AA29" s="2"/>
      <c r="AB29" s="2"/>
      <c r="AC29" s="2"/>
      <c r="AD29" s="2"/>
      <c r="AE29" s="2"/>
    </row>
    <row r="30" ht="39.75" customHeight="1" spans="1:31">
      <c r="A30" s="1"/>
      <c r="B30" s="2"/>
      <c r="C30" s="12" t="s">
        <v>74</v>
      </c>
      <c r="D30" s="13"/>
      <c r="E30" s="13"/>
      <c r="F30" s="13"/>
      <c r="G30" s="13"/>
      <c r="H30" s="13"/>
      <c r="I30" s="13"/>
      <c r="J30" s="2"/>
      <c r="K30" s="2"/>
      <c r="L30" s="31" t="s">
        <v>71</v>
      </c>
      <c r="M30" s="35">
        <v>17</v>
      </c>
      <c r="N30" s="35">
        <f>(O7*M30)/O6</f>
        <v>35.8085106382979</v>
      </c>
      <c r="O30" s="35">
        <f>(O8*M30)/O6</f>
        <v>2.94787234042553</v>
      </c>
      <c r="P30" s="35">
        <f>(O9*M30)/O6</f>
        <v>0</v>
      </c>
      <c r="Q30" s="35">
        <f>(O10*M30)/O6</f>
        <v>0</v>
      </c>
      <c r="R30" s="35">
        <f>(O11*M30)/O6</f>
        <v>2.60425531914894</v>
      </c>
      <c r="S30" s="35">
        <f>(O12*M30)/O6</f>
        <v>12.8404255319149</v>
      </c>
      <c r="T30" s="35">
        <f>IF(M30&gt;0,(O13/1000)*100,0)</f>
        <v>0.9</v>
      </c>
      <c r="U30" s="35">
        <f>(O14*M30)/O6</f>
        <v>0</v>
      </c>
      <c r="V30" s="35">
        <f>(O15*M30)/O6</f>
        <v>0</v>
      </c>
      <c r="W30" s="35">
        <f>(O21*M30)/O6</f>
        <v>32.5531914893617</v>
      </c>
      <c r="X30" s="35">
        <f>(O20*M30)/O6</f>
        <v>0.162765957446809</v>
      </c>
      <c r="Y30" s="35">
        <f>(O19*M30)/O6</f>
        <v>0.271276595744681</v>
      </c>
      <c r="Z30" s="35">
        <f>IF(M30&gt;0,(O18/18)*100,0)</f>
        <v>5</v>
      </c>
      <c r="AA30" s="2"/>
      <c r="AB30" s="2"/>
      <c r="AC30" s="2"/>
      <c r="AD30" s="2"/>
      <c r="AE30" s="2"/>
    </row>
    <row r="31" ht="39.75" customHeight="1" spans="1:31">
      <c r="A31" s="1"/>
      <c r="B31" s="2"/>
      <c r="C31" s="12" t="s">
        <v>32</v>
      </c>
      <c r="D31" s="13"/>
      <c r="E31" s="13"/>
      <c r="F31" s="13"/>
      <c r="G31" s="13"/>
      <c r="H31" s="13"/>
      <c r="I31" s="13"/>
      <c r="J31" s="2"/>
      <c r="K31" s="2"/>
      <c r="L31" s="30"/>
      <c r="M31" s="37" t="s">
        <v>66</v>
      </c>
      <c r="N31" s="35">
        <f>SUM(N26:N30)</f>
        <v>155.352628285357</v>
      </c>
      <c r="O31" s="35">
        <f>SUM(O26:O30)</f>
        <v>7.38978410513141</v>
      </c>
      <c r="P31" s="35">
        <f>SUM(P26:P30)</f>
        <v>24.4977941176471</v>
      </c>
      <c r="Q31" s="35">
        <f>SUM(Q26:Q30)</f>
        <v>4.70735294117647</v>
      </c>
      <c r="R31" s="35">
        <f>SUM(R26:R30)</f>
        <v>2.85172590738423</v>
      </c>
      <c r="S31" s="35">
        <f>SUM(S26:S30)</f>
        <v>19.3845431789737</v>
      </c>
      <c r="T31" s="35">
        <f>SUM(T26:T30)</f>
        <v>4.5</v>
      </c>
      <c r="U31" s="35">
        <f>SUM(U26:U30)</f>
        <v>0</v>
      </c>
      <c r="V31" s="35">
        <f>SUM(V26:V30)</f>
        <v>3.34558823529412</v>
      </c>
      <c r="W31" s="35">
        <f>SUM(W26:W30)</f>
        <v>959.24436795995</v>
      </c>
      <c r="X31" s="35">
        <f>SUM(X26:X30)</f>
        <v>39.9627659574468</v>
      </c>
      <c r="Y31" s="35">
        <f>SUM(Y26:Y30)</f>
        <v>0.965026595744681</v>
      </c>
      <c r="Z31" s="35">
        <f>SUM(Z26:Z30)</f>
        <v>8.88888888888889</v>
      </c>
      <c r="AA31" s="2"/>
      <c r="AB31" s="2"/>
      <c r="AC31" s="2"/>
      <c r="AD31" s="2"/>
      <c r="AE31" s="2"/>
    </row>
    <row r="32" ht="49" customHeight="1" spans="1:31">
      <c r="A32" s="1"/>
      <c r="B32" s="2"/>
      <c r="C32" s="12" t="s">
        <v>75</v>
      </c>
      <c r="D32" s="13"/>
      <c r="E32" s="13"/>
      <c r="F32" s="13"/>
      <c r="G32" s="13"/>
      <c r="H32" s="13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39.75" customHeight="1" spans="1:31">
      <c r="A33" s="1"/>
      <c r="B33" s="2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39.75" customHeight="1" spans="1:31">
      <c r="A34" s="1"/>
      <c r="B34" s="2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ht="39.75" customHeight="1" spans="1:31">
      <c r="A35" s="1"/>
      <c r="B35" s="2"/>
      <c r="C35" s="1"/>
      <c r="D35" s="1"/>
      <c r="E35" s="1"/>
      <c r="F35" s="1"/>
      <c r="G35" s="1"/>
      <c r="H35" s="1"/>
      <c r="I35" s="1"/>
      <c r="J35" s="2"/>
      <c r="K35" s="2"/>
      <c r="AA35" s="2"/>
      <c r="AB35" s="2"/>
      <c r="AC35" s="2"/>
      <c r="AD35" s="2"/>
      <c r="AE35" s="2"/>
    </row>
    <row r="36" ht="39.75" customHeight="1" spans="1:31">
      <c r="A36" s="1"/>
      <c r="B36" s="2"/>
      <c r="C36" s="1"/>
      <c r="D36" s="1"/>
      <c r="E36" s="1"/>
      <c r="F36" s="1"/>
      <c r="G36" s="1"/>
      <c r="H36" s="1"/>
      <c r="I36" s="1"/>
      <c r="J36" s="2"/>
      <c r="K36" s="2"/>
      <c r="AA36" s="2"/>
      <c r="AB36" s="2"/>
      <c r="AC36" s="2"/>
      <c r="AD36" s="2"/>
      <c r="AE36" s="2"/>
    </row>
    <row r="37" customFormat="1" ht="39.75" customHeight="1" spans="1:31">
      <c r="A37" s="1"/>
      <c r="B37" s="2"/>
      <c r="C37" s="1"/>
      <c r="D37" s="1"/>
      <c r="E37" s="1"/>
      <c r="F37" s="1"/>
      <c r="G37" s="1"/>
      <c r="H37" s="1"/>
      <c r="I37" s="1"/>
      <c r="J37" s="2"/>
      <c r="K37" s="2"/>
      <c r="Y37" s="2"/>
      <c r="Z37" s="2"/>
      <c r="AA37" s="2"/>
      <c r="AB37" s="2"/>
      <c r="AC37" s="2"/>
      <c r="AD37" s="2"/>
      <c r="AE37" s="2"/>
    </row>
    <row r="38" ht="24.75" customHeight="1" spans="1:3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24.75" customHeight="1" spans="1:3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24.75" customHeight="1" spans="1:3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24.75" customHeight="1" spans="1:3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24.75" customHeight="1" spans="1:3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24.75" customHeight="1" spans="1:3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24.75" customHeight="1" spans="1:3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24.75" customHeight="1" spans="1:3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24.75" customHeight="1" spans="1:3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24.75" customHeight="1" spans="1:3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24.75" customHeight="1" spans="1:3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24.75" customHeight="1" spans="1:3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24.75" customHeight="1" spans="1:3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24.75" customHeight="1" spans="1:3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24.75" customHeight="1" spans="1:3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24.75" customHeight="1" spans="1:3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24.75" customHeight="1" spans="1:3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24.75" customHeight="1" spans="1:3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24.75" customHeight="1" spans="1:3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24.75" customHeight="1" spans="1:3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24.75" customHeight="1" spans="1:3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24.75" customHeight="1" spans="1:3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24.75" customHeight="1" spans="1:3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24.75" customHeight="1" spans="1:3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24.75" customHeight="1" spans="1:3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24.75" customHeight="1" spans="1:3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24.75" customHeight="1" spans="1:3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24.75" customHeight="1" spans="1:3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24.75" customHeight="1" spans="1:3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24.75" customHeight="1" spans="1:3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24.75" customHeight="1" spans="1:3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24.75" customHeight="1" spans="1:3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24.75" customHeight="1" spans="1:3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24.75" customHeight="1" spans="1:3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24.75" customHeight="1" spans="1:3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24.75" customHeight="1" spans="1:3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24.75" customHeight="1" spans="1:3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24.75" customHeight="1" spans="1:3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24.75" customHeight="1" spans="1:3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24.75" customHeight="1" spans="1:3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24.75" customHeight="1" spans="1:3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24.75" customHeight="1" spans="1:3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24.75" customHeight="1" spans="1:3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24.75" customHeight="1" spans="1:3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24.75" customHeight="1" spans="1:3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24.75" customHeight="1" spans="1:3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24.75" customHeight="1" spans="1:3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24.75" customHeight="1" spans="1:3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24.75" customHeight="1" spans="1:3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24.75" customHeight="1" spans="1:3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24.75" customHeight="1" spans="1:3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24.75" customHeight="1" spans="1:3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24.75" customHeight="1" spans="1:3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24.75" customHeight="1" spans="1:3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24.75" customHeight="1" spans="1:3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24.75" customHeight="1" spans="1:3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24.75" customHeight="1" spans="1:3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24.75" customHeight="1" spans="1:3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24.75" customHeight="1" spans="1:3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24.75" customHeight="1" spans="1:3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24.75" customHeight="1" spans="1:3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24.75" customHeight="1" spans="1:3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24.75" customHeight="1" spans="1:3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24.75" customHeight="1" spans="1:3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24.75" customHeight="1" spans="1:3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24.75" customHeight="1" spans="1:3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24.75" customHeight="1" spans="1:3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24.75" customHeight="1" spans="1:3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24.75" customHeight="1" spans="1:3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24.75" customHeight="1" spans="1:3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24.75" customHeight="1" spans="1:3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24.75" customHeight="1" spans="1:3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24.75" customHeight="1" spans="1:3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24.75" customHeight="1" spans="1:3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24.75" customHeight="1" spans="1:3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24.75" customHeight="1" spans="1:3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24.75" customHeight="1" spans="1:3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24.75" customHeight="1" spans="1:3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24.75" customHeight="1" spans="1:3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24.75" customHeight="1" spans="1:3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24.75" customHeight="1" spans="1:3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24.75" customHeight="1" spans="1:3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24.75" customHeight="1" spans="1:3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24.75" customHeight="1" spans="1:3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24.75" customHeight="1" spans="1:3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24.75" customHeight="1" spans="1:3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24.75" customHeight="1" spans="1:3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24.75" customHeight="1" spans="1:3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24.75" customHeight="1" spans="1:3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24.75" customHeight="1" spans="1:3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24.75" customHeight="1" spans="1:3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24.75" customHeight="1" spans="1:3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24.75" customHeight="1" spans="1:3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24.75" customHeight="1" spans="1: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24.75" customHeight="1" spans="1:3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24.75" customHeight="1" spans="1:3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24.75" customHeight="1" spans="1:3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24.75" customHeight="1" spans="1:3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24.75" customHeight="1" spans="1:3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24.75" customHeight="1" spans="1:3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24.75" customHeight="1" spans="1:3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24.75" customHeight="1" spans="1:3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24.75" customHeight="1" spans="1:3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24.75" customHeight="1" spans="1:3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24.75" customHeight="1" spans="1:3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24.75" customHeight="1" spans="1:3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24.75" customHeight="1" spans="1:3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24.75" customHeight="1" spans="1:3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24.75" customHeight="1" spans="1:3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24.75" customHeight="1" spans="1:3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24.75" customHeight="1" spans="1:3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24.75" customHeight="1" spans="1:3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24.75" customHeight="1" spans="1:3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24.75" customHeight="1" spans="1:3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24.75" customHeight="1" spans="1:3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24.75" customHeight="1" spans="1:3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24.75" customHeight="1" spans="1:3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24.75" customHeight="1" spans="1:3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24.75" customHeight="1" spans="1:3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24.75" customHeight="1" spans="1:3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24.75" customHeight="1" spans="1:3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24.75" customHeight="1" spans="1:3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24.75" customHeight="1" spans="1:3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24.75" customHeight="1" spans="1:3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24.75" customHeight="1" spans="1:3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24.75" customHeight="1" spans="1:3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24.75" customHeight="1" spans="1:3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24.75" customHeight="1" spans="1:3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24.75" customHeight="1" spans="1:3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24.75" customHeight="1" spans="1:3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24.75" customHeight="1" spans="1:3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24.75" customHeight="1" spans="1:3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24.75" customHeight="1" spans="1:3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24.75" customHeight="1" spans="1:3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24.75" customHeight="1" spans="1:3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24.75" customHeight="1" spans="1:3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24.75" customHeight="1" spans="1:3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24.75" customHeight="1" spans="1:3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24.75" customHeight="1" spans="1:3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24.75" customHeight="1" spans="1:3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24.75" customHeight="1" spans="1:3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24.75" customHeight="1" spans="1:3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24.75" customHeight="1" spans="1:3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24.75" customHeight="1" spans="1:3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24.75" customHeight="1" spans="1:3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24.75" customHeight="1" spans="1:3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24.75" customHeight="1" spans="1:3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24.75" customHeight="1" spans="1:3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24.75" customHeight="1" spans="1:3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24.75" customHeight="1" spans="1:3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24.75" customHeight="1" spans="1:3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24.75" customHeight="1" spans="1:3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24.75" customHeight="1" spans="1:3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24.75" customHeight="1" spans="1:3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24.75" customHeight="1" spans="1:3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24.75" customHeight="1" spans="1:3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24.75" customHeight="1" spans="1:3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24.75" customHeight="1" spans="1:3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24.75" customHeight="1" spans="1:3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24.75" customHeight="1" spans="1:3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24.75" customHeight="1" spans="1:3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24.75" customHeight="1" spans="1:3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24.75" customHeight="1" spans="1:3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24.75" customHeight="1" spans="1:3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24.75" customHeight="1" spans="1:3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24.75" customHeight="1" spans="1:3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24.75" customHeight="1" spans="1:3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24.75" customHeight="1" spans="1:3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24.75" customHeight="1" spans="1:3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24.75" customHeight="1" spans="1:3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24.75" customHeight="1" spans="1:3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24.75" customHeight="1" spans="1:3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24.75" customHeight="1" spans="1:3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24.75" customHeight="1" spans="1:3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24.75" customHeight="1" spans="1:3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24.75" customHeight="1" spans="1:3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24.75" customHeight="1" spans="1:3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24.75" customHeight="1" spans="1:3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24.75" customHeight="1" spans="1:3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24.75" customHeight="1" spans="1:3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24.75" customHeight="1" spans="1:3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24.75" customHeight="1" spans="1:3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24.75" customHeight="1" spans="1:3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24.75" customHeight="1" spans="1:3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24.75" customHeight="1" spans="1:3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24.75" customHeight="1" spans="1:3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24.75" customHeight="1" spans="1:3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24.75" customHeight="1" spans="1:3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24.75" customHeight="1" spans="1:3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24.75" customHeight="1" spans="1:3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24.75" customHeight="1" spans="1:3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24.75" customHeight="1" spans="1:3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24.75" customHeight="1" spans="1:3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24.75" customHeight="1" spans="1: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24.75" customHeight="1" spans="1:3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24.75" customHeight="1" spans="1:3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24.75" customHeight="1" spans="1:3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24.75" customHeight="1" spans="1:3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24.75" customHeight="1" spans="1:3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24.75" customHeight="1" spans="1:3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24.75" customHeight="1" spans="1:3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24.75" customHeight="1" spans="1:3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24.75" customHeight="1" spans="1:3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24.75" customHeight="1" spans="1:3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24.75" customHeight="1" spans="1:3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24.75" customHeight="1" spans="1:3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24.75" customHeight="1" spans="1:3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24.75" customHeight="1" spans="1:3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24.75" customHeight="1" spans="1:3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24.75" customHeight="1" spans="1:3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24.75" customHeight="1" spans="1:3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24.75" customHeight="1" spans="1:3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24.75" customHeight="1" spans="1:3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24.75" customHeight="1" spans="1:3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24.75" customHeight="1" spans="1:3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24.75" customHeight="1" spans="1:3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24.75" customHeight="1" spans="1:3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24.75" customHeight="1" spans="1:3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24.75" customHeight="1" spans="1:3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24.75" customHeight="1" spans="1:3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24.75" customHeight="1" spans="1:3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24.75" customHeight="1" spans="1:3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24.75" customHeight="1" spans="1:3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24.75" customHeight="1" spans="1:3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24.75" customHeight="1" spans="1:3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24.75" customHeight="1" spans="1:3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24.75" customHeight="1" spans="1:3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24.75" customHeight="1" spans="1:3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24.75" customHeight="1" spans="1:3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24.75" customHeight="1" spans="1:3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24.75" customHeight="1" spans="1:3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24.75" customHeight="1" spans="1:3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24.75" customHeight="1" spans="1:3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24.75" customHeight="1" spans="1:3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24.75" customHeight="1" spans="1:3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24.75" customHeight="1" spans="1:3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24.75" customHeight="1" spans="1:3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24.75" customHeight="1" spans="1:3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24.75" customHeight="1" spans="1:3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24.75" customHeight="1" spans="1:3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24.75" customHeight="1" spans="1:3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24.75" customHeight="1" spans="1:3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24.75" customHeight="1" spans="1:3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24.75" customHeight="1" spans="1:3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24.75" customHeight="1" spans="1:3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24.75" customHeight="1" spans="1:3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24.75" customHeight="1" spans="1:3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24.75" customHeight="1" spans="1:3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24.75" customHeight="1" spans="1:3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24.75" customHeight="1" spans="1:3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24.75" customHeight="1" spans="1:3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24.75" customHeight="1" spans="1:3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24.75" customHeight="1" spans="1:3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24.75" customHeight="1" spans="1:3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24.75" customHeight="1" spans="1:3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24.75" customHeight="1" spans="1:3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24.75" customHeight="1" spans="1:3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24.75" customHeight="1" spans="1:3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24.75" customHeight="1" spans="1:3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24.75" customHeight="1" spans="1:3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24.75" customHeight="1" spans="1:3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24.75" customHeight="1" spans="1:3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24.75" customHeight="1" spans="1:3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24.75" customHeight="1" spans="1:3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24.75" customHeight="1" spans="1:3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24.75" customHeight="1" spans="1:3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24.75" customHeight="1" spans="1:3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24.75" customHeight="1" spans="1:3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24.75" customHeight="1" spans="1:3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24.75" customHeight="1" spans="1:3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24.75" customHeight="1" spans="1:3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24.75" customHeight="1" spans="1:3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24.75" customHeight="1" spans="1:3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ht="24.75" customHeight="1" spans="1:3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ht="24.75" customHeight="1" spans="1:3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ht="24.75" customHeight="1" spans="1:3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ht="24.75" customHeight="1" spans="1:3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ht="24.75" customHeight="1" spans="1:3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ht="24.75" customHeight="1" spans="1:3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ht="24.75" customHeight="1" spans="1:3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ht="24.75" customHeight="1" spans="1:3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ht="24.75" customHeight="1" spans="1:3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ht="24.75" customHeight="1" spans="1:3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ht="24.75" customHeight="1" spans="1:3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ht="24.75" customHeight="1" spans="1:3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ht="24.75" customHeight="1" spans="1:3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ht="24.75" customHeight="1" spans="1:3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ht="24.75" customHeight="1" spans="1:3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ht="24.75" customHeight="1" spans="1:3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ht="24.75" customHeight="1" spans="1:3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ht="24.75" customHeight="1" spans="1:3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ht="24.75" customHeight="1" spans="1:3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ht="24.75" customHeight="1" spans="1:3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ht="24.75" customHeight="1" spans="1: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ht="24.75" customHeight="1" spans="1:3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ht="24.75" customHeight="1" spans="1:3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ht="24.75" customHeight="1" spans="1:3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ht="24.75" customHeight="1" spans="1:3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ht="24.75" customHeight="1" spans="1:3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ht="24.75" customHeight="1" spans="1:3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ht="24.75" customHeight="1" spans="1:3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ht="24.75" customHeight="1" spans="1:3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ht="24.75" customHeight="1" spans="1:3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ht="24.75" customHeight="1" spans="1:3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ht="24.75" customHeight="1" spans="1:3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ht="24.75" customHeight="1" spans="1:3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ht="24.75" customHeight="1" spans="1:3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ht="24.75" customHeight="1" spans="1:3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ht="24.75" customHeight="1" spans="1:3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ht="24.75" customHeight="1" spans="1:3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ht="24.75" customHeight="1" spans="1:3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ht="24.75" customHeight="1" spans="1:3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ht="24.75" customHeight="1" spans="1:3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ht="24.75" customHeight="1" spans="1:3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ht="24.75" customHeight="1" spans="1:3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ht="24.75" customHeight="1" spans="1:3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ht="24.75" customHeight="1" spans="1:3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ht="24.75" customHeight="1" spans="1:3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ht="24.75" customHeight="1" spans="1:3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ht="24.75" customHeight="1" spans="1:3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ht="24.75" customHeight="1" spans="1:3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ht="24.75" customHeight="1" spans="1:3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ht="24.75" customHeight="1" spans="1:3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ht="24.75" customHeight="1" spans="1:3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ht="24.75" customHeight="1" spans="1:3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ht="24.75" customHeight="1" spans="1:3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ht="24.75" customHeight="1" spans="1:3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ht="24.75" customHeight="1" spans="1:3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ht="24.75" customHeight="1" spans="1:3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ht="24.75" customHeight="1" spans="1:3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ht="24.75" customHeight="1" spans="1:3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ht="24.75" customHeight="1" spans="1:3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ht="24.75" customHeight="1" spans="1:3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ht="24.75" customHeight="1" spans="1:3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ht="24.75" customHeight="1" spans="1:3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ht="24.75" customHeight="1" spans="1:3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ht="24.75" customHeight="1" spans="1:3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ht="24.75" customHeight="1" spans="1:3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ht="24.75" customHeight="1" spans="1:3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ht="24.75" customHeight="1" spans="1:3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ht="24.75" customHeight="1" spans="1:3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ht="24.75" customHeight="1" spans="1:3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ht="24.75" customHeight="1" spans="1:3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ht="24.75" customHeight="1" spans="1:3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ht="24.75" customHeight="1" spans="1:3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ht="24.75" customHeight="1" spans="1:3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ht="24.75" customHeight="1" spans="1:3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ht="24.75" customHeight="1" spans="1:3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ht="24.75" customHeight="1" spans="1:3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ht="24.75" customHeight="1" spans="1:3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ht="24.75" customHeight="1" spans="1:3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ht="24.75" customHeight="1" spans="1:3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ht="24.75" customHeight="1" spans="1:3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ht="24.75" customHeight="1" spans="1:3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ht="24.75" customHeight="1" spans="1:3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ht="24.75" customHeight="1" spans="1:3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ht="24.75" customHeight="1" spans="1:3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ht="24.75" customHeight="1" spans="1:3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ht="24.75" customHeight="1" spans="1:3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ht="24.75" customHeight="1" spans="1:3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ht="24.75" customHeight="1" spans="1:3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ht="24.75" customHeight="1" spans="1:3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ht="24.75" customHeight="1" spans="1:3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ht="24.75" customHeight="1" spans="1:3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ht="24.75" customHeight="1" spans="1:3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ht="24.75" customHeight="1" spans="1:3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ht="24.75" customHeight="1" spans="1:3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ht="24.75" customHeight="1" spans="1:3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ht="24.75" customHeight="1" spans="1:3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ht="24.75" customHeight="1" spans="1:3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ht="24.75" customHeight="1" spans="1:3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ht="24.75" customHeight="1" spans="1:3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ht="24.75" customHeight="1" spans="1:3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ht="24.75" customHeight="1" spans="1:3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ht="24.75" customHeight="1" spans="1:3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ht="24.75" customHeight="1" spans="1:3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ht="24.75" customHeight="1" spans="1:3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ht="24.75" customHeight="1" spans="1:3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ht="24.75" customHeight="1" spans="1:3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ht="24.75" customHeight="1" spans="1:3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ht="24.75" customHeight="1" spans="1:3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ht="24.75" customHeight="1" spans="1:3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ht="24.75" customHeight="1" spans="1:3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ht="24.75" customHeight="1" spans="1:3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ht="24.75" customHeight="1" spans="1:3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ht="24.75" customHeight="1" spans="1:3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ht="24.75" customHeight="1" spans="1:3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ht="24.75" customHeight="1" spans="1:3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ht="24.75" customHeight="1" spans="1:3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ht="24.75" customHeight="1" spans="1:3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ht="24.75" customHeight="1" spans="1:3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ht="24.75" customHeight="1" spans="1:3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ht="24.75" customHeight="1" spans="1:3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ht="24.75" customHeight="1" spans="1: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ht="24.75" customHeight="1" spans="1:3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ht="24.75" customHeight="1" spans="1:3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ht="24.75" customHeight="1" spans="1:3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ht="24.75" customHeight="1" spans="1:3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ht="24.75" customHeight="1" spans="1:3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ht="24.75" customHeight="1" spans="1:3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ht="24.75" customHeight="1" spans="1:3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ht="24.75" customHeight="1" spans="1:3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ht="24.75" customHeight="1" spans="1:3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ht="24.75" customHeight="1" spans="1:3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ht="24.75" customHeight="1" spans="1:3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ht="24.75" customHeight="1" spans="1:3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ht="24.75" customHeight="1" spans="1:3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ht="24.75" customHeight="1" spans="1:3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ht="24.75" customHeight="1" spans="1:3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ht="24.75" customHeight="1" spans="1:3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ht="24.75" customHeight="1" spans="1:3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ht="24.75" customHeight="1" spans="1:3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ht="24.75" customHeight="1" spans="1:3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ht="24.75" customHeight="1" spans="1:3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ht="24.75" customHeight="1" spans="1:3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ht="24.75" customHeight="1" spans="1:3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ht="24.75" customHeight="1" spans="1:3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ht="24.75" customHeight="1" spans="1:3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ht="24.75" customHeight="1" spans="1:3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ht="24.75" customHeight="1" spans="1:3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ht="24.75" customHeight="1" spans="1:3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ht="24.75" customHeight="1" spans="1:3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ht="24.75" customHeight="1" spans="1:3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ht="24.75" customHeight="1" spans="1:3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ht="24.75" customHeight="1" spans="1:3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ht="24.75" customHeight="1" spans="1:3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ht="24.75" customHeight="1" spans="1:3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ht="24.75" customHeight="1" spans="1:3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ht="24.75" customHeight="1" spans="1:3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ht="24.75" customHeight="1" spans="1:3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ht="24.75" customHeight="1" spans="1:3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ht="24.75" customHeight="1" spans="1:3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ht="24.75" customHeight="1" spans="1:3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ht="24.75" customHeight="1" spans="1:3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ht="24.75" customHeight="1" spans="1:3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ht="24.75" customHeight="1" spans="1:3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ht="24.75" customHeight="1" spans="1:3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ht="24.75" customHeight="1" spans="1:3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ht="24.75" customHeight="1" spans="1:3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ht="24.75" customHeight="1" spans="1:3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ht="24.75" customHeight="1" spans="1:3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ht="24.75" customHeight="1" spans="1:3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ht="24.75" customHeight="1" spans="1:3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ht="24.75" customHeight="1" spans="1:3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ht="24.75" customHeight="1" spans="1:3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ht="24.75" customHeight="1" spans="1:3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ht="24.75" customHeight="1" spans="1:3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ht="24.75" customHeight="1" spans="1:3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ht="24.75" customHeight="1" spans="1:3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ht="24.75" customHeight="1" spans="1:3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ht="24.75" customHeight="1" spans="1:3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ht="24.75" customHeight="1" spans="1:3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ht="24.75" customHeight="1" spans="1:3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ht="24.75" customHeight="1" spans="1:3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ht="24.75" customHeight="1" spans="1:3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ht="24.75" customHeight="1" spans="1:3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ht="24.75" customHeight="1" spans="1:3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ht="24.75" customHeight="1" spans="1:3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ht="24.75" customHeight="1" spans="1:3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ht="24.75" customHeight="1" spans="1:3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ht="24.75" customHeight="1" spans="1:3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ht="24.75" customHeight="1" spans="1:3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ht="24.75" customHeight="1" spans="1:3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ht="24.75" customHeight="1" spans="1:3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ht="24.75" customHeight="1" spans="1:3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ht="24.75" customHeight="1" spans="1:3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ht="24.75" customHeight="1" spans="1:3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ht="24.75" customHeight="1" spans="1:3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ht="24.75" customHeight="1" spans="1:3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ht="24.75" customHeight="1" spans="1:3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ht="24.75" customHeight="1" spans="1:3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ht="24.75" customHeight="1" spans="1:3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ht="24.75" customHeight="1" spans="1:3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ht="24.75" customHeight="1" spans="1:3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ht="24.75" customHeight="1" spans="1:3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ht="24.75" customHeight="1" spans="1:3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ht="24.75" customHeight="1" spans="1:3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ht="24.75" customHeight="1" spans="1:3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ht="24.75" customHeight="1" spans="1:3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ht="24.75" customHeight="1" spans="1:3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ht="24.75" customHeight="1" spans="1:3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ht="24.75" customHeight="1" spans="1:3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ht="24.75" customHeight="1" spans="1:3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ht="24.75" customHeight="1" spans="1:3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ht="24.75" customHeight="1" spans="1:3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ht="24.75" customHeight="1" spans="1:3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ht="24.75" customHeight="1" spans="1:3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ht="24.75" customHeight="1" spans="1:3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ht="24.75" customHeight="1" spans="1:3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ht="24.75" customHeight="1" spans="1:3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ht="24.75" customHeight="1" spans="1:3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ht="24.75" customHeight="1" spans="1:3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ht="24.75" customHeight="1" spans="1:3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ht="24.75" customHeight="1" spans="1: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ht="24.75" customHeight="1" spans="1:3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ht="24.75" customHeight="1" spans="1:3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ht="24.75" customHeight="1" spans="1:3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ht="24.75" customHeight="1" spans="1:3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ht="24.75" customHeight="1" spans="1:3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ht="24.75" customHeight="1" spans="1:3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ht="24.75" customHeight="1" spans="1:3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ht="24.75" customHeight="1" spans="1:3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ht="24.75" customHeight="1" spans="1:3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ht="24.75" customHeight="1" spans="1:3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ht="24.75" customHeight="1" spans="1:3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ht="24.75" customHeight="1" spans="1:3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ht="24.75" customHeight="1" spans="1:3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ht="24.75" customHeight="1" spans="1:3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ht="24.75" customHeight="1" spans="1:3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ht="24.75" customHeight="1" spans="1:3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ht="24.75" customHeight="1" spans="1:3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ht="24.75" customHeight="1" spans="1:3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ht="24.75" customHeight="1" spans="1:3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ht="24.75" customHeight="1" spans="1:3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ht="24.75" customHeight="1" spans="1:3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ht="24.75" customHeight="1" spans="1:3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24.75" customHeight="1" spans="1:3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24.75" customHeight="1" spans="1:3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24.75" customHeight="1" spans="1:3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24.75" customHeight="1" spans="1:3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24.75" customHeight="1" spans="1:3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24.75" customHeight="1" spans="1:3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24.75" customHeight="1" spans="1:3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24.75" customHeight="1" spans="1:3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24.75" customHeight="1" spans="1:3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24.75" customHeight="1" spans="1:3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24.75" customHeight="1" spans="1:3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24.75" customHeight="1" spans="1:3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24.75" customHeight="1" spans="1:3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24.75" customHeight="1" spans="1:3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24.75" customHeight="1" spans="1:3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24.75" customHeight="1" spans="1:3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24.75" customHeight="1" spans="1:3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24.75" customHeight="1" spans="1:3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24.75" customHeight="1" spans="1:3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24.75" customHeight="1" spans="1:3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24.75" customHeight="1" spans="1:3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24.75" customHeight="1" spans="1:3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24.75" customHeight="1" spans="1:3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24.75" customHeight="1" spans="1:3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24.75" customHeight="1" spans="1:3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24.75" customHeight="1" spans="1:3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24.75" customHeight="1" spans="1:3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24.75" customHeight="1" spans="1:3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24.75" customHeight="1" spans="1:3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24.75" customHeight="1" spans="1:3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24.75" customHeight="1" spans="1:3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24.75" customHeight="1" spans="1:3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24.75" customHeight="1" spans="1:3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24.75" customHeight="1" spans="1:3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24.75" customHeight="1" spans="1:3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24.75" customHeight="1" spans="1:3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24.75" customHeight="1" spans="1:3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24.75" customHeight="1" spans="1:3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24.75" customHeight="1" spans="1:3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24.75" customHeight="1" spans="1:3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24.75" customHeight="1" spans="1:3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24.75" customHeight="1" spans="1:3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24.75" customHeight="1" spans="1:3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24.75" customHeight="1" spans="1:3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24.75" customHeight="1" spans="1:3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24.75" customHeight="1" spans="1:3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24.75" customHeight="1" spans="1:3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24.75" customHeight="1" spans="1:3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24.75" customHeight="1" spans="1:3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24.75" customHeight="1" spans="1:3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24.75" customHeight="1" spans="1:3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24.75" customHeight="1" spans="1:3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24.75" customHeight="1" spans="1:3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24.75" customHeight="1" spans="1:3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24.75" customHeight="1" spans="1:3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24.75" customHeight="1" spans="1:3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24.75" customHeight="1" spans="1:3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24.75" customHeight="1" spans="1:3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24.75" customHeight="1" spans="1:3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24.75" customHeight="1" spans="1:3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24.75" customHeight="1" spans="1:3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24.75" customHeight="1" spans="1:3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24.75" customHeight="1" spans="1:3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24.75" customHeight="1" spans="1:3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24.75" customHeight="1" spans="1:3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24.75" customHeight="1" spans="1:3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24.75" customHeight="1" spans="1:3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24.75" customHeight="1" spans="1:3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24.75" customHeight="1" spans="1:3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24.75" customHeight="1" spans="1:3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24.75" customHeight="1" spans="1:3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24.75" customHeight="1" spans="1:3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24.75" customHeight="1" spans="1:3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24.75" customHeight="1" spans="1:3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24.75" customHeight="1" spans="1:3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24.75" customHeight="1" spans="1:3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24.75" customHeight="1" spans="1:3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24.75" customHeight="1" spans="1: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24.75" customHeight="1" spans="1:3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24.75" customHeight="1" spans="1:3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24.75" customHeight="1" spans="1:3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24.75" customHeight="1" spans="1:3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24.75" customHeight="1" spans="1:3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24.75" customHeight="1" spans="1:3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24.75" customHeight="1" spans="1:3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24.75" customHeight="1" spans="1:3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24.75" customHeight="1" spans="1:3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24.75" customHeight="1" spans="1:3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24.75" customHeight="1" spans="1:3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24.75" customHeight="1" spans="1:3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24.75" customHeight="1" spans="1:3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24.75" customHeight="1" spans="1:3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24.75" customHeight="1" spans="1:3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24.75" customHeight="1" spans="1:3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24.75" customHeight="1" spans="1:3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24.75" customHeight="1" spans="1:3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24.75" customHeight="1" spans="1:3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24.75" customHeight="1" spans="1:3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24.75" customHeight="1" spans="1:3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24.75" customHeight="1" spans="1:3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24.75" customHeight="1" spans="1:3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24.75" customHeight="1" spans="1:3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24.75" customHeight="1" spans="1:3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24.75" customHeight="1" spans="1:3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24.75" customHeight="1" spans="1:3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24.75" customHeight="1" spans="1:3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24.75" customHeight="1" spans="1:3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24.75" customHeight="1" spans="1:3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24.75" customHeight="1" spans="1:3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24.75" customHeight="1" spans="1:3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24.75" customHeight="1" spans="1:3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24.75" customHeight="1" spans="1:3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24.75" customHeight="1" spans="1:3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24.75" customHeight="1" spans="1:3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24.75" customHeight="1" spans="1:3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24.75" customHeight="1" spans="1:3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24.75" customHeight="1" spans="1:3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24.75" customHeight="1" spans="1:3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24.75" customHeight="1" spans="1:3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24.75" customHeight="1" spans="1:3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24.75" customHeight="1" spans="1:3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24.75" customHeight="1" spans="1:3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24.75" customHeight="1" spans="1:3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24.75" customHeight="1" spans="1:3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24.75" customHeight="1" spans="1:3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24.75" customHeight="1" spans="1:3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24.75" customHeight="1" spans="1:3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24.75" customHeight="1" spans="1:3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24.75" customHeight="1" spans="1:3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24.75" customHeight="1" spans="1:3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24.75" customHeight="1" spans="1:3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24.75" customHeight="1" spans="1:3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24.75" customHeight="1" spans="1:3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24.75" customHeight="1" spans="1:3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24.75" customHeight="1" spans="1:3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24.75" customHeight="1" spans="1:3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24.75" customHeight="1" spans="1:3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24.75" customHeight="1" spans="1:3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24.75" customHeight="1" spans="1:3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24.75" customHeight="1" spans="1:3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24.75" customHeight="1" spans="1:3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24.75" customHeight="1" spans="1:3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24.75" customHeight="1" spans="1:3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24.75" customHeight="1" spans="1:3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24.75" customHeight="1" spans="1:3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24.75" customHeight="1" spans="1:3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24.75" customHeight="1" spans="1:3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24.75" customHeight="1" spans="1:3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24.75" customHeight="1" spans="1:3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24.75" customHeight="1" spans="1:3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24.75" customHeight="1" spans="1:3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24.75" customHeight="1" spans="1:3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24.75" customHeight="1" spans="1:3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24.75" customHeight="1" spans="1:3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24.75" customHeight="1" spans="1:3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24.75" customHeight="1" spans="1:3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24.75" customHeight="1" spans="1:3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24.75" customHeight="1" spans="1:3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24.75" customHeight="1" spans="1:3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24.75" customHeight="1" spans="1:3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24.75" customHeight="1" spans="1:3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24.75" customHeight="1" spans="1:3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24.75" customHeight="1" spans="1:3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24.75" customHeight="1" spans="1:3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24.75" customHeight="1" spans="1:3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24.75" customHeight="1" spans="1:3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24.75" customHeight="1" spans="1:3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24.75" customHeight="1" spans="1:3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24.75" customHeight="1" spans="1:3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24.75" customHeight="1" spans="1:3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24.75" customHeight="1" spans="1:3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24.75" customHeight="1" spans="1:3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24.75" customHeight="1" spans="1:3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24.75" customHeight="1" spans="1:3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24.75" customHeight="1" spans="1:3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24.75" customHeight="1" spans="1:3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24.75" customHeight="1" spans="1:3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24.75" customHeight="1" spans="1: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24.75" customHeight="1" spans="1:3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24.75" customHeight="1" spans="1:3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24.75" customHeight="1" spans="1:3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24.75" customHeight="1" spans="1:3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24.75" customHeight="1" spans="1:3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24.75" customHeight="1" spans="1:3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24.75" customHeight="1" spans="1:3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24.75" customHeight="1" spans="1:3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24.75" customHeight="1" spans="1:3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24.75" customHeight="1" spans="1:3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24.75" customHeight="1" spans="1:3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24.75" customHeight="1" spans="1:3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24.75" customHeight="1" spans="1:3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24.75" customHeight="1" spans="1:3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24.75" customHeight="1" spans="1:3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24.75" customHeight="1" spans="1:3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24.75" customHeight="1" spans="1:3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24.75" customHeight="1" spans="1:3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24.75" customHeight="1" spans="1:3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24.75" customHeight="1" spans="1:3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24.75" customHeight="1" spans="1:3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24.75" customHeight="1" spans="1:3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24.75" customHeight="1" spans="1:3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24.75" customHeight="1" spans="1:3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24.75" customHeight="1" spans="1:3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24.75" customHeight="1" spans="1:3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24.75" customHeight="1" spans="1:3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24.75" customHeight="1" spans="1:3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24.75" customHeight="1" spans="1:3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24.75" customHeight="1" spans="1:3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24.75" customHeight="1" spans="1:3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24.75" customHeight="1" spans="1:3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24.75" customHeight="1" spans="1:3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24.75" customHeight="1" spans="1:3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24.75" customHeight="1" spans="1:3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24.75" customHeight="1" spans="1:3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24.75" customHeight="1" spans="1:3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24.75" customHeight="1" spans="1:3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24.75" customHeight="1" spans="1:3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24.75" customHeight="1" spans="1:3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24.75" customHeight="1" spans="1:3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24.75" customHeight="1" spans="1:3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24.75" customHeight="1" spans="1:3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24.75" customHeight="1" spans="1:3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24.75" customHeight="1" spans="1:3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24.75" customHeight="1" spans="1:3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24.75" customHeight="1" spans="1:3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24.75" customHeight="1" spans="1:3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24.75" customHeight="1" spans="1:3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24.75" customHeight="1" spans="1:3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24.75" customHeight="1" spans="1:3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24.75" customHeight="1" spans="1:3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24.75" customHeight="1" spans="1:3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24.75" customHeight="1" spans="1:3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24.75" customHeight="1" spans="1:3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24.75" customHeight="1" spans="1:3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24.75" customHeight="1" spans="1:3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24.75" customHeight="1" spans="1:3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24.75" customHeight="1" spans="1:3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24.75" customHeight="1" spans="1:3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24.75" customHeight="1" spans="1:3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24.75" customHeight="1" spans="1:3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24.75" customHeight="1" spans="1:3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24.75" customHeight="1" spans="1:3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24.75" customHeight="1" spans="1:3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24.75" customHeight="1" spans="1:3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24.75" customHeight="1" spans="1:3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24.75" customHeight="1" spans="1:3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24.75" customHeight="1" spans="1:3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24.75" customHeight="1" spans="1:3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24.75" customHeight="1" spans="1:3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24.75" customHeight="1" spans="1:3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24.75" customHeight="1" spans="1:3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24.75" customHeight="1" spans="1:3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24.75" customHeight="1" spans="1:3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24.75" customHeight="1" spans="1:3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24.75" customHeight="1" spans="1:3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24.75" customHeight="1" spans="1:3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24.75" customHeight="1" spans="1:3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24.75" customHeight="1" spans="1:3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24.75" customHeight="1" spans="1:3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24.75" customHeight="1" spans="1:3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24.75" customHeight="1" spans="1:3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24.75" customHeight="1" spans="1:3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24.75" customHeight="1" spans="1:3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24.75" customHeight="1" spans="1:3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24.75" customHeight="1" spans="1:3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24.75" customHeight="1" spans="1:3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24.75" customHeight="1" spans="1:3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24.75" customHeight="1" spans="1:3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24.75" customHeight="1" spans="1:3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24.75" customHeight="1" spans="1:3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24.75" customHeight="1" spans="1:3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24.75" customHeight="1" spans="1:3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24.75" customHeight="1" spans="1:3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24.75" customHeight="1" spans="1:3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24.75" customHeight="1" spans="1:3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24.75" customHeight="1" spans="1:3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24.75" customHeight="1" spans="1:3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24.75" customHeight="1" spans="1: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24.75" customHeight="1" spans="1:3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24.75" customHeight="1" spans="1:3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24.75" customHeight="1" spans="1:3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24.75" customHeight="1" spans="1:3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24.75" customHeight="1" spans="1:3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24.75" customHeight="1" spans="1:3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24.75" customHeight="1" spans="1:3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24.75" customHeight="1" spans="1:3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24.75" customHeight="1" spans="1:3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24.75" customHeight="1" spans="1:3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24.75" customHeight="1" spans="1:3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24.75" customHeight="1" spans="1:3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24.75" customHeight="1" spans="1:3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24.75" customHeight="1" spans="1:3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24.75" customHeight="1" spans="1:3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24.75" customHeight="1" spans="1:3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24.75" customHeight="1" spans="1:3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24.75" customHeight="1" spans="1:3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24.75" customHeight="1" spans="1:3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24.75" customHeight="1" spans="1:3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24.75" customHeight="1" spans="1:3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24.75" customHeight="1" spans="1:3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24.75" customHeight="1" spans="1:3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24.75" customHeight="1" spans="1:3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ht="24.75" customHeight="1" spans="1:3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ht="24.75" customHeight="1" spans="1:3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ht="24.75" customHeight="1" spans="1:3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ht="24.75" customHeight="1" spans="1:3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ht="24.75" customHeight="1" spans="1:3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ht="24.75" customHeight="1" spans="1:3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ht="24.75" customHeight="1" spans="1:3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ht="24.75" customHeight="1" spans="1:3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ht="24.75" customHeight="1" spans="1:3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ht="24.75" customHeight="1" spans="1:3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ht="24.75" customHeight="1" spans="1:3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ht="24.75" customHeight="1" spans="1:3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ht="24.75" customHeight="1" spans="1:3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ht="24.75" customHeight="1" spans="1:3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ht="24.75" customHeight="1" spans="1:3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ht="24.75" customHeight="1" spans="1:3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ht="24.75" customHeight="1" spans="1:3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ht="24.75" customHeight="1" spans="1:3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ht="24.75" customHeight="1" spans="1:3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ht="24.75" customHeight="1" spans="1:3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ht="24.75" customHeight="1" spans="1:3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ht="24.75" customHeight="1" spans="1:3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ht="24.75" customHeight="1" spans="1:3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ht="24.75" customHeight="1" spans="1:3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ht="24.75" customHeight="1" spans="1:3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ht="24.75" customHeight="1" spans="1:3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ht="24.75" customHeight="1" spans="1:3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ht="24.75" customHeight="1" spans="1:3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ht="24.75" customHeight="1" spans="1:3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ht="24.75" customHeight="1" spans="1:3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ht="24.75" customHeight="1" spans="1:3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ht="24.75" customHeight="1" spans="1:3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ht="24.75" customHeight="1" spans="1:3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ht="24.75" customHeight="1" spans="1:3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ht="24.75" customHeight="1" spans="1:3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ht="24.75" customHeight="1" spans="1:3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ht="24.75" customHeight="1" spans="1:3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ht="24.75" customHeight="1" spans="1:3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ht="24.75" customHeight="1" spans="1:3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ht="24.75" customHeight="1" spans="1:3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ht="24.75" customHeight="1" spans="1:3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ht="24.75" customHeight="1" spans="1:3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ht="24.75" customHeight="1" spans="1:3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ht="24.75" customHeight="1" spans="1:3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ht="24.75" customHeight="1" spans="1:3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ht="24.75" customHeight="1" spans="1:3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ht="24.75" customHeight="1" spans="1:3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ht="24.75" customHeight="1" spans="1:3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ht="24.75" customHeight="1" spans="1:3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ht="24.75" customHeight="1" spans="1:3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ht="24.75" customHeight="1" spans="1:3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ht="24.75" customHeight="1" spans="1:3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ht="24.75" customHeight="1" spans="1:3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ht="24.75" customHeight="1" spans="1:3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ht="24.75" customHeight="1" spans="1:3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ht="24.75" customHeight="1" spans="1:3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ht="24.75" customHeight="1" spans="1:3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ht="24.75" customHeight="1" spans="1:3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ht="24.75" customHeight="1" spans="1:3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ht="24.75" customHeight="1" spans="1:3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ht="24.75" customHeight="1" spans="1:3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ht="24.75" customHeight="1" spans="1:3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ht="24.75" customHeight="1" spans="1:3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ht="24.75" customHeight="1" spans="1:3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ht="24.75" customHeight="1" spans="1:3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ht="24.75" customHeight="1" spans="1:3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ht="24.75" customHeight="1" spans="1:3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ht="24.75" customHeight="1" spans="1:3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ht="24.75" customHeight="1" spans="1:3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ht="24.75" customHeight="1" spans="1:3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ht="24.75" customHeight="1" spans="1:3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ht="24.75" customHeight="1" spans="1:3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ht="24.75" customHeight="1" spans="1:3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ht="24.75" customHeight="1" spans="1:3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ht="24.75" customHeight="1" spans="1:3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ht="24.75" customHeight="1" spans="1: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ht="24.75" customHeight="1" spans="1:3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ht="24.75" customHeight="1" spans="1:3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ht="24.75" customHeight="1" spans="1:3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ht="24.75" customHeight="1" spans="1:3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ht="24.75" customHeight="1" spans="1:3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ht="24.75" customHeight="1" spans="1:3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ht="24.75" customHeight="1" spans="1:3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ht="24.75" customHeight="1" spans="1:3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ht="24.75" customHeight="1" spans="1:3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ht="24.75" customHeight="1" spans="1:3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ht="24.75" customHeight="1" spans="1:3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ht="24.75" customHeight="1" spans="1:3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ht="24.75" customHeight="1" spans="1:3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ht="24.75" customHeight="1" spans="1:3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ht="24.75" customHeight="1" spans="1:3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ht="24.75" customHeight="1" spans="1:3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ht="24.75" customHeight="1" spans="1:3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ht="24.75" customHeight="1" spans="1:3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ht="24.75" customHeight="1" spans="1:3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ht="24.75" customHeight="1" spans="1:3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ht="24.75" customHeight="1" spans="1:3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ht="24.75" customHeight="1" spans="1:3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ht="24.75" customHeight="1" spans="1:3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ht="24.75" customHeight="1" spans="1:3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ht="24.75" customHeight="1" spans="1:3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ht="24.75" customHeight="1" spans="1:3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ht="24.75" customHeight="1" spans="1:3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ht="24.75" customHeight="1" spans="1:3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ht="24.75" customHeight="1" spans="1:3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ht="24.75" customHeight="1" spans="1:3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ht="24.75" customHeight="1" spans="1:3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ht="24.75" customHeight="1" spans="1:3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ht="24.75" customHeight="1" spans="1:3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ht="24.75" customHeight="1" spans="1:3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ht="24.75" customHeight="1" spans="1:3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ht="24.75" customHeight="1" spans="1:3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ht="24.75" customHeight="1" spans="1:3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ht="24.75" customHeight="1" spans="1:3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ht="24.75" customHeight="1" spans="1:3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ht="24.75" customHeight="1" spans="1:3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ht="24.75" customHeight="1" spans="1:3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ht="24.75" customHeight="1" spans="1:3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ht="24.75" customHeight="1" spans="1:3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ht="24.75" customHeight="1" spans="1:3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ht="24.75" customHeight="1" spans="1:3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ht="24.75" customHeight="1" spans="1:3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ht="24.75" customHeight="1" spans="1:3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ht="24.75" customHeight="1" spans="1:3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ht="24.75" customHeight="1" spans="1:3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ht="24.75" customHeight="1" spans="1:3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ht="24.75" customHeight="1" spans="1:3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ht="24.75" customHeight="1" spans="1:3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ht="24.75" customHeight="1" spans="1:3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ht="24.75" customHeight="1" spans="1:3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ht="24.75" customHeight="1" spans="1:3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ht="24.75" customHeight="1" spans="1:3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ht="24.75" customHeight="1" spans="1:3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ht="24.75" customHeight="1" spans="1:3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ht="24.75" customHeight="1" spans="1:3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ht="24.75" customHeight="1" spans="1:3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ht="24.75" customHeight="1" spans="1:3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ht="24.75" customHeight="1" spans="1:3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ht="24.75" customHeight="1" spans="1:3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ht="24.75" customHeight="1" spans="1:3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ht="24.75" customHeight="1" spans="1:3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ht="24.75" customHeight="1" spans="1:3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ht="24.75" customHeight="1" spans="1:3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ht="24.75" customHeight="1" spans="1:3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ht="24.75" customHeight="1" spans="1:3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ht="24.75" customHeight="1" spans="1:3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ht="24.75" customHeight="1" spans="1:3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ht="24.75" customHeight="1" spans="1:3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ht="24.75" customHeight="1" spans="1:3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ht="24.75" customHeight="1" spans="1:3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ht="24.75" customHeight="1" spans="1:3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ht="24.75" customHeight="1" spans="1:3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ht="24.75" customHeight="1" spans="1:31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ht="24.75" customHeight="1" spans="1:31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</sheetData>
  <mergeCells count="5">
    <mergeCell ref="A2:Z2"/>
    <mergeCell ref="A5:J5"/>
    <mergeCell ref="A6:J6"/>
    <mergeCell ref="C25:I25"/>
    <mergeCell ref="C26: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Salad Nutrient Morning</vt:lpstr>
      <vt:lpstr>Curry Chicken Nutrient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2022-07-18T21:33:00Z</dcterms:created>
  <dcterms:modified xsi:type="dcterms:W3CDTF">2025-01-24T01:38:58Z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05FA8EABBD84A9D542679267F046FDE1_42</vt:lpwstr>
  </property>
</Properties>
</file>