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tabRatio="745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<sst xmlns="http://schemas.openxmlformats.org/spreadsheetml/2006/main" count="2145" uniqueCount="566">
  <si>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</si>
  <si>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</si>
  <si>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</si>
  <si>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</si>
  <si>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</si>
  <si>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</si>
  <si>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</si>
  <si>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</si>
  <si>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</si>
  <si>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</si>
  <si>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</si>
  <si>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</si>
  <si>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</si>
  <si>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</si>
  <si>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</si>
  <si>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</si>
  <si>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</si>
  <si>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</si>
  <si>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</si>
  <si>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</si>
  <si>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</si>
  <si>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</si>
  <si>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</si>
  <si>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</si>
  <si>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</si>
  <si>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</si>
  <si>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</si>
  <si>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</si>
  <si>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</si>
  <si>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</si>
  <si>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</si>
  <si>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</si>
  <si>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</si>
  <si>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</si>
  <si>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</si>
  <si>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</si>
  <si>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</si>
  <si>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</si>
  <si>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</si>
  <si>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</si>
  <si>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</si>
  <si>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</si>
  <si>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</si>
  <si>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</si>
  <si>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</si>
  <si>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</si>
  <si>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</si>
  <si>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rPr>
        <b/>
        <sz val="12"/>
        <rFont val="Calibri"/>
        <charset val="1"/>
      </rP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</si>
  <si>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</si>
  <si>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</si>
  <si>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</si>
  <si>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</si>
  <si>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</si>
  <si>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</si>
  <si>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</si>
  <si>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</si>
  <si>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</si>
  <si>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</si>
  <si>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</si>
  <si>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</si>
  <si>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</si>
  <si>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</si>
  <si>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</si>
  <si>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</si>
  <si>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</si>
  <si>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</si>
  <si>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</si>
  <si>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</si>
  <si>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</si>
  <si>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</si>
  <si>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</si>
  <si>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</si>
  <si>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</si>
  <si>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</si>
  <si>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</si>
  <si>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</si>
  <si>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</si>
  <si>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</si>
  <si>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</si>
  <si>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</si>
  <si>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</si>
  <si>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</si>
  <si>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</si>
  <si>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</si>
  <si>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</si>
  <si>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</si>
  <si>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</si>
  <si>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</si>
  <si>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</si>
  <si>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</si>
  <si>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</si>
  <si>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</si>
  <si>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</si>
  <si>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</si>
  <si>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</si>
  <si>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</si>
  <si>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</si>
  <si>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</si>
  <si>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</si>
  <si>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</si>
  <si>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</si>
  <si>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</si>
  <si>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</si>
  <si>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</si>
  <si>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</si>
  <si>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</si>
  <si>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</si>
  <si>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</si>
  <si>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</si>
  <si>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</si>
  <si>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</si>
  <si>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</si>
  <si>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</si>
  <si>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</si>
  <si>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</si>
  <si>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</si>
  <si>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</si>
  <si>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</si>
  <si>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</si>
  <si>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</si>
  <si>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</si>
  <si>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</si>
  <si>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</si>
  <si>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</si>
  <si>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</si>
  <si>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</si>
  <si>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</si>
  <si>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</si>
  <si>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</si>
  <si>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</si>
  <si>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</si>
  <si>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</si>
  <si>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</si>
  <si>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</si>
  <si>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</si>
  <si>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</si>
  <si>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</si>
  <si>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</si>
  <si>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</si>
  <si>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</si>
  <si>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</si>
  <si>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</si>
  <si>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</si>
  <si>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</si>
  <si>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</si>
  <si>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</si>
  <si>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</si>
  <si>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</si>
  <si>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</si>
  <si>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</si>
  <si>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</si>
  <si>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</si>
  <si>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</si>
  <si>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</si>
  <si>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</si>
  <si>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</si>
  <si>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</si>
  <si>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</si>
  <si>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</si>
  <si>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</si>
  <si>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</si>
  <si>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</si>
  <si>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</si>
  <si>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</si>
  <si>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</si>
  <si>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</si>
  <si>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</si>
  <si>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</si>
  <si>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</si>
  <si>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</si>
  <si>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</si>
  <si>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</si>
  <si>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</si>
  <si>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</si>
  <si>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</si>
  <si>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</si>
  <si>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</si>
  <si>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</si>
  <si>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</si>
  <si>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</si>
  <si>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</si>
  <si>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</si>
  <si>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</si>
  <si>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</si>
  <si>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</si>
  <si>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</si>
  <si>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</si>
  <si>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</si>
  <si>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</si>
  <si>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</si>
  <si>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</si>
  <si>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</si>
  <si>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</si>
  <si>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</si>
  <si>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</si>
  <si>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</si>
  <si>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</si>
  <si>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</si>
  <si>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</si>
  <si>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</si>
  <si>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</si>
  <si>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</si>
  <si>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</si>
  <si>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</si>
  <si>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</si>
  <si>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</si>
  <si>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</si>
  <si>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</si>
  <si>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</si>
  <si>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</si>
  <si>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</si>
  <si>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</si>
  <si>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</si>
  <si>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</si>
  <si>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</si>
  <si>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</si>
  <si>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</si>
  <si>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</si>
  <si>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</si>
  <si>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</si>
  <si>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</si>
  <si>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</si>
  <si>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</si>
  <si>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</si>
  <si>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</si>
  <si>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</si>
  <si>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</si>
  <si>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</si>
  <si>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</si>
  <si>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</si>
  <si>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</si>
  <si>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</si>
  <si>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</si>
  <si>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</si>
  <si>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</si>
  <si>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</si>
  <si>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</si>
  <si>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</si>
  <si>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</si>
  <si>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</si>
  <si>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</si>
  <si>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</si>
  <si>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</si>
  <si>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</si>
  <si>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</si>
  <si>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</si>
  <si>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</si>
  <si>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</si>
  <si>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</si>
  <si>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</si>
  <si>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</si>
  <si>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</si>
  <si>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</si>
  <si>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</si>
  <si>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</si>
  <si>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</si>
  <si>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</si>
  <si>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</si>
  <si>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</si>
  <si>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</si>
  <si>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</si>
  <si>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</si>
  <si>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</si>
  <si>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</si>
  <si>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</si>
  <si>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</si>
  <si>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</si>
  <si>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</si>
  <si>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</si>
  <si>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</si>
  <si>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</si>
  <si>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</si>
  <si>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</si>
  <si>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</si>
  <si>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</si>
  <si>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</si>
  <si>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</si>
  <si>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</si>
  <si>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</si>
  <si>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</si>
  <si>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</si>
  <si>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</si>
  <si>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</si>
  <si>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</si>
  <si>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</si>
  <si>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</si>
  <si>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</si>
  <si>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</si>
  <si>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</si>
  <si>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</si>
  <si>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</si>
  <si>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</si>
  <si>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</si>
  <si>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</si>
  <si>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</si>
  <si>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</si>
  <si>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</si>
  <si>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</si>
  <si>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</si>
  <si>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</si>
  <si>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</si>
  <si>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</si>
  <si>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</si>
  <si>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</si>
  <si>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</si>
  <si>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</si>
  <si>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</si>
  <si>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</si>
  <si>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</si>
  <si>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</si>
  <si>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</si>
  <si>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</si>
  <si>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</si>
  <si>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</si>
  <si>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</si>
  <si>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</si>
  <si>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</si>
  <si>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</si>
  <si>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</si>
  <si>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</si>
  <si>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</si>
  <si>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</si>
  <si>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</si>
  <si>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</si>
  <si>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</si>
  <si>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</si>
  <si>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</si>
  <si>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</si>
  <si>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</si>
  <si>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</si>
  <si>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</si>
  <si>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</si>
  <si>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</si>
  <si>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</si>
  <si>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</si>
  <si>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</si>
  <si>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</si>
  <si>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</si>
  <si>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</si>
  <si>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</si>
  <si>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</si>
  <si>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</si>
  <si>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</si>
  <si>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</si>
  <si>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</si>
  <si>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</si>
  <si>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</si>
  <si>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</si>
  <si>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</si>
  <si>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</si>
  <si>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</si>
  <si>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</si>
  <si>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</si>
  <si>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</si>
  <si>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</si>
  <si>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</si>
  <si>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</si>
  <si>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</si>
  <si>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</si>
  <si>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</si>
  <si>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</si>
  <si>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</si>
  <si>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</si>
  <si>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</si>
  <si>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</si>
  <si>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</si>
  <si>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</si>
  <si>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</si>
  <si>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</si>
  <si>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</si>
  <si>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</si>
  <si>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</si>
  <si>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</si>
  <si>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</si>
  <si>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</si>
  <si>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</si>
  <si>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</si>
  <si>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</si>
  <si>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</si>
  <si>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</si>
  <si>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</si>
  <si>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</si>
  <si>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</si>
  <si>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</si>
  <si>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</si>
  <si>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</si>
  <si>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</si>
  <si>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</si>
  <si>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</si>
  <si>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
- Welcome shopping ~ $56.8
- Round Trip to East Kowloon Hospital ~ $4
- Chicken Chops and Apples ~ $30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</si>
  <si>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</si>
  <si>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</si>
  <si>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</si>
  <si>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</si>
  <si>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3 package ~ $78
- Chicken 6 piecies ~ $72
- Sugar ~ $6.5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</si>
  <si>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</si>
  <si>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</si>
  <si>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</si>
  <si>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</si>
  <si>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3. Food And Transport Expenses
- Oats 3 package ~ $78
- Chicken 6 piecies ~ $72
- Logevity Evaporated Milk 3 cans ~ $27
- Sugar ~ $6.5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</si>
  <si>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</si>
  <si>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</si>
  <si>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</si>
  <si>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</si>
  <si>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</si>
  <si>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</si>
  <si>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</si>
  <si>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</si>
  <si>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</si>
  <si>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</si>
  <si>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</si>
  <si>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</si>
  <si>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</si>
  <si>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</si>
  <si>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$1500 to Mom</t>
  </si>
  <si>
    <t>2. Additional Expense
    - Cigarette Egg - $325
    - See the psycharitic Doctor ~ $125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</si>
  <si>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</si>
  <si>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</si>
  <si>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</si>
  <si>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</si>
  <si>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</si>
  <si>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</si>
  <si>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</si>
  <si>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</si>
  <si>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</si>
  <si>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Mother Salary</t>
  </si>
  <si>
    <t>Deferred Salary to next Month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</si>
  <si>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</si>
  <si>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</si>
  <si>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</si>
  <si>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</si>
  <si>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</si>
  <si>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</si>
  <si>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</si>
  <si>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</si>
  <si>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</si>
  <si>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</si>
  <si>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$1483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</si>
  <si>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</si>
  <si>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</si>
  <si>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</si>
  <si>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t>2. Payback $0 to Mom</t>
  </si>
  <si>
    <r>
      <rPr>
        <b/>
        <sz val="11"/>
        <color rgb="FFFFFFFF"/>
        <rFont val="Calibri"/>
        <charset val="1"/>
      </rP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</si>
  <si>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</si>
  <si>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</si>
  <si>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</si>
  <si>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</si>
  <si>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</si>
  <si>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</si>
  <si>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</si>
  <si>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</si>
  <si>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</si>
  <si>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</si>
  <si>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</si>
  <si>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</si>
  <si>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</si>
  <si>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
    - Cigarette Egg - $325
    - See the psycharitic Doctor ~ $125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</si>
  <si>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</si>
  <si>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</si>
  <si>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</si>
  <si>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</si>
  <si>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</si>
  <si>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</si>
  <si>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</si>
  <si>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</si>
  <si>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</si>
  <si>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</si>
  <si>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</si>
  <si>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</si>
  <si>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</si>
  <si>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</si>
  <si>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</si>
  <si>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</si>
  <si>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</si>
  <si>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</si>
  <si>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</si>
  <si>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1. Additional Expense
    - Cigarette Egg - $325
    - Add In value for Google Play ~ $150
    - See the psycharitic Doctor For Injection ~ $19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</si>
  <si>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</si>
  <si>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</si>
  <si>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</si>
  <si>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</si>
  <si>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$325
    - See the psycharitic Doctor For Injection ~ $19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</si>
  <si>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</si>
  <si>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</si>
  <si>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</si>
  <si>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</si>
  <si>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</si>
  <si>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</si>
  <si>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</si>
  <si>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</si>
  <si>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</si>
  <si>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</si>
  <si>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</si>
  <si>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</si>
  <si>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
    - Cigarette Egg - $325
    - See the psycharitic Doctor ~ $125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</si>
  <si>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</si>
  <si>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</si>
  <si>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t>1. Additional Expense
    - Cigarette Egg - $325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</si>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</sst>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  <font>
      <b/>
      <vertAlign val="superscript"/>
      <sz val="12"/>
      <color rgb="FFFFFFFF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workbookViewId="0">
      <selection activeCell="C12" sqref="C12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8" t="s">
        <v>2</v>
      </c>
      <c r="B2" s="78"/>
      <c r="C2" s="78"/>
      <c r="D2" s="79" t="s">
        <v>3</v>
      </c>
      <c r="E2" s="79"/>
      <c r="F2" s="79"/>
      <c r="H2" s="18" t="s">
        <v>4</v>
      </c>
      <c r="I2" s="18" t="s">
        <v>5</v>
      </c>
    </row>
    <row r="3" ht="21" customHeight="1" spans="1:9">
      <c r="A3" s="80" t="s">
        <v>6</v>
      </c>
      <c r="B3" s="5" t="s">
        <v>7</v>
      </c>
      <c r="C3" s="6">
        <v>58.3</v>
      </c>
      <c r="D3" s="80" t="s">
        <v>6</v>
      </c>
      <c r="E3" s="5" t="s">
        <v>7</v>
      </c>
      <c r="F3" s="6">
        <v>88.3</v>
      </c>
      <c r="H3" s="93" t="s">
        <v>8</v>
      </c>
      <c r="I3" s="6">
        <v>0</v>
      </c>
    </row>
    <row r="4" ht="21" customHeight="1" spans="1:9">
      <c r="A4" s="81"/>
      <c r="B4" s="5" t="s">
        <v>9</v>
      </c>
      <c r="C4" s="6">
        <v>0</v>
      </c>
      <c r="D4" s="81"/>
      <c r="E4" s="5" t="s">
        <v>9</v>
      </c>
      <c r="F4" s="6">
        <v>0</v>
      </c>
      <c r="H4" s="93" t="s">
        <v>10</v>
      </c>
      <c r="I4" s="6">
        <f>E108</f>
        <v>-416.68</v>
      </c>
    </row>
    <row r="5" ht="21" customHeight="1" spans="1:9">
      <c r="A5" s="81"/>
      <c r="B5" s="5" t="s">
        <v>11</v>
      </c>
      <c r="C5" s="6">
        <v>19.7</v>
      </c>
      <c r="D5" s="81"/>
      <c r="E5" s="5" t="s">
        <v>11</v>
      </c>
      <c r="F5" s="6">
        <v>19.7</v>
      </c>
      <c r="H5" s="93" t="s">
        <v>12</v>
      </c>
      <c r="I5" s="6">
        <f>E128</f>
        <v>3260.12</v>
      </c>
    </row>
    <row r="6" ht="21" customHeight="1" spans="1:9">
      <c r="A6" s="81"/>
      <c r="B6" s="5" t="s">
        <v>13</v>
      </c>
      <c r="C6" s="6">
        <v>0</v>
      </c>
      <c r="D6" s="81"/>
      <c r="E6" s="5" t="s">
        <v>13</v>
      </c>
      <c r="F6" s="6">
        <v>0</v>
      </c>
      <c r="H6" s="93" t="s">
        <v>14</v>
      </c>
      <c r="I6" s="6">
        <f>'July 2024 - September 2024'!E113</f>
        <v>699.839999999999</v>
      </c>
    </row>
    <row r="7" ht="21" customHeight="1" spans="1:9">
      <c r="A7" s="81"/>
      <c r="B7" s="5" t="s">
        <v>15</v>
      </c>
      <c r="C7" s="6">
        <v>0</v>
      </c>
      <c r="D7" s="81"/>
      <c r="E7" s="5" t="s">
        <v>15</v>
      </c>
      <c r="F7" s="6">
        <v>0</v>
      </c>
      <c r="H7" s="93" t="s">
        <v>16</v>
      </c>
      <c r="I7" s="6">
        <f>'July 2024 - September 2024'!E126</f>
        <v>625.069999999999</v>
      </c>
    </row>
    <row r="8" ht="21" customHeight="1" spans="1:9">
      <c r="A8" s="81"/>
      <c r="B8" s="5" t="s">
        <v>17</v>
      </c>
      <c r="C8" s="6">
        <v>0</v>
      </c>
      <c r="D8" s="81"/>
      <c r="E8" s="5" t="s">
        <v>17</v>
      </c>
      <c r="F8" s="6">
        <v>0</v>
      </c>
      <c r="H8" s="93" t="s">
        <v>18</v>
      </c>
      <c r="I8" s="6">
        <f>'July 2024 - September 2024'!E141</f>
        <v>502.71</v>
      </c>
    </row>
    <row r="9" ht="49.5" customHeight="1" spans="1:9">
      <c r="A9" s="81"/>
      <c r="B9" s="5" t="s">
        <v>19</v>
      </c>
      <c r="C9" s="6">
        <v>56</v>
      </c>
      <c r="D9" s="81"/>
      <c r="E9" s="5" t="s">
        <v>20</v>
      </c>
      <c r="F9" s="6">
        <v>56</v>
      </c>
      <c r="H9" s="93" t="s">
        <v>21</v>
      </c>
      <c r="I9" s="6">
        <f>'October 2024 - December 2024'!E117</f>
        <v>125.16</v>
      </c>
    </row>
    <row r="10" ht="21" customHeight="1" spans="1:9">
      <c r="A10" s="81"/>
      <c r="B10" s="5" t="s">
        <v>22</v>
      </c>
      <c r="C10" s="6">
        <v>6</v>
      </c>
      <c r="D10" s="81"/>
      <c r="E10" s="5" t="s">
        <v>22</v>
      </c>
      <c r="F10" s="6">
        <v>6</v>
      </c>
      <c r="H10" s="94" t="s">
        <v>23</v>
      </c>
      <c r="I10" s="101">
        <f>'October 2024 - December 2024'!E128</f>
        <v>229.4</v>
      </c>
    </row>
    <row r="11" ht="21" customHeight="1" spans="1:9">
      <c r="A11" s="81"/>
      <c r="B11" s="5" t="s">
        <v>24</v>
      </c>
      <c r="C11" s="6">
        <v>36.2</v>
      </c>
      <c r="D11" s="81"/>
      <c r="E11" s="5" t="s">
        <v>24</v>
      </c>
      <c r="F11" s="6">
        <v>40.2</v>
      </c>
      <c r="H11" s="95"/>
      <c r="I11" s="102"/>
    </row>
    <row r="12" ht="21" customHeight="1" spans="1:9">
      <c r="A12" s="81"/>
      <c r="B12" s="8" t="s">
        <v>25</v>
      </c>
      <c r="C12" s="6">
        <f>SUM(C3:C11)</f>
        <v>176.2</v>
      </c>
      <c r="D12" s="82"/>
      <c r="E12" s="8" t="s">
        <v>25</v>
      </c>
      <c r="F12" s="6">
        <f>SUM(F3:F11)</f>
        <v>210.2</v>
      </c>
      <c r="H12" s="93" t="s">
        <v>26</v>
      </c>
      <c r="I12" s="6">
        <f>'October 2024 - December 2024'!E142</f>
        <v>173.34</v>
      </c>
    </row>
    <row r="13" ht="21" customHeight="1" spans="1:9">
      <c r="A13" s="82"/>
      <c r="B13" s="8" t="s">
        <v>27</v>
      </c>
      <c r="C13" s="6">
        <f>C89</f>
        <v>-23533</v>
      </c>
      <c r="D13" s="6"/>
      <c r="E13" s="6"/>
      <c r="F13" s="6"/>
      <c r="H13" s="93" t="s">
        <v>28</v>
      </c>
      <c r="I13" s="6">
        <f>'January 2025 - March 2025'!E103</f>
        <v>176.2</v>
      </c>
    </row>
    <row r="14" ht="21" customHeight="1" spans="8:9">
      <c r="H14" s="93" t="s">
        <v>29</v>
      </c>
      <c r="I14" s="6">
        <f>'January 2025 - March 2025'!E112</f>
        <v>1127.7</v>
      </c>
    </row>
    <row r="15" ht="21" customHeight="1" spans="1:9">
      <c r="A15" s="83" t="s">
        <v>30</v>
      </c>
      <c r="B15" s="83"/>
      <c r="C15" s="83"/>
      <c r="D15" s="83"/>
      <c r="E15" s="83"/>
      <c r="H15" s="93" t="s">
        <v>31</v>
      </c>
      <c r="I15" s="6">
        <f>'January 2025 - March 2025'!E122</f>
        <v>1277.2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3" t="s">
        <v>35</v>
      </c>
      <c r="I16" s="6">
        <f>'April 2025 - June 2025'!E93</f>
        <v>1218.36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3" t="s">
        <v>39</v>
      </c>
      <c r="I17" s="6">
        <f>'April 2025 - June 2025'!E102</f>
        <v>1298.86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3" t="s">
        <v>41</v>
      </c>
      <c r="I18" s="6">
        <f>'April 2025 - June 2025'!E112</f>
        <v>1323.36</v>
      </c>
    </row>
    <row r="19" ht="21" customHeight="1" spans="1:9">
      <c r="A19" s="10"/>
      <c r="B19" s="10"/>
      <c r="H19" s="96" t="s">
        <v>42</v>
      </c>
      <c r="I19" s="6">
        <f>'July 2025 - September 2025'!E92</f>
        <v>1220.86</v>
      </c>
    </row>
    <row r="20" ht="21" customHeight="1" spans="1:9">
      <c r="A20" s="84" t="s">
        <v>43</v>
      </c>
      <c r="B20" s="84"/>
      <c r="C20" s="84"/>
      <c r="D20" s="84"/>
      <c r="E20" s="84"/>
      <c r="H20" s="93" t="s">
        <v>44</v>
      </c>
      <c r="I20" s="6">
        <f>'July 2025 - September 2025'!E101</f>
        <v>2295.36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4" t="s">
        <v>34</v>
      </c>
      <c r="H21" s="97" t="s">
        <v>45</v>
      </c>
      <c r="I21" s="6">
        <f>'July 2025 - September 2025'!E111</f>
        <v>3375.86</v>
      </c>
    </row>
    <row r="22" ht="21" customHeight="1" spans="1:9">
      <c r="A22" s="85" t="s">
        <v>46</v>
      </c>
      <c r="B22" s="86" t="s">
        <v>37</v>
      </c>
      <c r="C22" s="87" t="s">
        <v>38</v>
      </c>
      <c r="D22" s="87"/>
      <c r="E22" s="6">
        <v>2405</v>
      </c>
      <c r="H22" s="98" t="s">
        <v>47</v>
      </c>
      <c r="I22" s="6">
        <f>'October 2025 - December 2025'!E92</f>
        <v>4500.36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3" t="s">
        <v>50</v>
      </c>
      <c r="I23" s="6">
        <f>'October 2025 - December 2025'!E101</f>
        <v>5530.86</v>
      </c>
    </row>
    <row r="24" ht="21" customHeight="1" spans="1:9">
      <c r="A24" s="85" t="s">
        <v>51</v>
      </c>
      <c r="B24" s="86" t="s">
        <v>52</v>
      </c>
      <c r="C24" s="88" t="s">
        <v>53</v>
      </c>
      <c r="D24" s="88"/>
      <c r="E24" s="6">
        <v>50</v>
      </c>
      <c r="H24" s="99" t="s">
        <v>54</v>
      </c>
      <c r="I24" s="6">
        <f>'October 2025 - December 2025'!E111</f>
        <v>6655.36</v>
      </c>
    </row>
    <row r="25" ht="39.75" customHeight="1" spans="1:9">
      <c r="A25" s="4"/>
      <c r="B25" s="4"/>
      <c r="C25" s="4"/>
      <c r="D25" s="89" t="s">
        <v>40</v>
      </c>
      <c r="E25" s="6">
        <f>SUM(E22:E24)</f>
        <v>3490</v>
      </c>
      <c r="H25" s="99" t="s">
        <v>55</v>
      </c>
      <c r="I25" s="6">
        <f>'January 2026 - March 2026'!E91</f>
        <v>7735.86</v>
      </c>
    </row>
    <row r="26" ht="21" customHeight="1" spans="8:9">
      <c r="H26" s="95" t="s">
        <v>56</v>
      </c>
      <c r="I26" s="103">
        <f>'January 2026 - March 2026'!E100</f>
        <v>8810.36</v>
      </c>
    </row>
    <row r="27" ht="21" customHeight="1" spans="1:9">
      <c r="A27" s="10"/>
      <c r="B27" s="90"/>
      <c r="C27" s="19"/>
      <c r="D27" s="19"/>
      <c r="E27" s="100"/>
      <c r="H27" s="95"/>
      <c r="I27" s="103"/>
    </row>
    <row r="28" ht="21" customHeight="1" spans="1:9">
      <c r="A28" s="91" t="s">
        <v>57</v>
      </c>
      <c r="B28" s="91"/>
      <c r="C28" s="91"/>
      <c r="D28" s="91"/>
      <c r="E28" s="91"/>
      <c r="H28" s="99" t="s">
        <v>58</v>
      </c>
      <c r="I28" s="6">
        <f>'January 2026 - March 2026'!E110</f>
        <v>10040.86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98" t="s">
        <v>59</v>
      </c>
      <c r="I29" s="6">
        <f>'April 2026 - June 2026'!E92</f>
        <v>11015.36</v>
      </c>
    </row>
    <row r="30" ht="21" customHeight="1" spans="1:9">
      <c r="A30" s="11"/>
      <c r="B30" s="11"/>
      <c r="C30" s="12"/>
      <c r="D30" s="12"/>
      <c r="E30" s="12"/>
      <c r="H30" s="98" t="s">
        <v>60</v>
      </c>
      <c r="I30" s="6">
        <f>'April 2026 - June 2026'!E101</f>
        <v>12195.86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99" t="s">
        <v>64</v>
      </c>
      <c r="I31" s="6">
        <f>'April 2026 - June 2026'!E111</f>
        <v>13320.36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99" t="s">
        <v>66</v>
      </c>
      <c r="I32" s="6">
        <f>'July 2026 - September 2026'!E91</f>
        <v>14550.86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99" t="s">
        <v>70</v>
      </c>
      <c r="I33" s="6">
        <f>'July 2026 - September 2026'!E100</f>
        <v>15625.36</v>
      </c>
    </row>
    <row r="34" ht="21" customHeight="1" spans="1:9">
      <c r="A34" s="13"/>
      <c r="B34" s="13"/>
      <c r="C34" s="13"/>
      <c r="D34" s="14"/>
      <c r="E34" s="6"/>
      <c r="H34" s="99" t="s">
        <v>71</v>
      </c>
      <c r="I34" s="6">
        <f>'July 2026 - September 2026'!E110</f>
        <v>16855.86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99" t="s">
        <v>74</v>
      </c>
      <c r="I35" s="6">
        <f>'October 2026 - December 2026'!E92</f>
        <v>17980.36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3" t="s">
        <v>76</v>
      </c>
      <c r="I36" s="6">
        <f>'October 2026 - December 2026'!E101</f>
        <v>19160.86</v>
      </c>
    </row>
    <row r="37" ht="21" customHeight="1" spans="1:9">
      <c r="A37" s="85" t="s">
        <v>72</v>
      </c>
      <c r="B37" s="86" t="s">
        <v>77</v>
      </c>
      <c r="C37" s="14" t="s">
        <v>78</v>
      </c>
      <c r="D37" s="14"/>
      <c r="E37" s="6">
        <v>9350</v>
      </c>
      <c r="H37" s="93" t="s">
        <v>79</v>
      </c>
      <c r="I37" s="6">
        <f>'October 2026 - December 2026'!E111</f>
        <v>20285.36</v>
      </c>
    </row>
    <row r="38" ht="21" customHeight="1" spans="1:9">
      <c r="A38" s="4"/>
      <c r="B38" s="4"/>
      <c r="C38" s="4"/>
      <c r="D38" s="89" t="s">
        <v>40</v>
      </c>
      <c r="E38" s="6">
        <f>SUM(E31:E37)</f>
        <v>20016.5</v>
      </c>
      <c r="H38" s="93" t="s">
        <v>80</v>
      </c>
      <c r="I38" s="6">
        <f>'January 2027 - March 2027'!E91</f>
        <v>21515.86</v>
      </c>
    </row>
    <row r="39" ht="21" customHeight="1" spans="8:9">
      <c r="H39" s="93" t="s">
        <v>81</v>
      </c>
      <c r="I39" s="6">
        <f>'January 2027 - March 2027'!E100</f>
        <v>22915.36</v>
      </c>
    </row>
    <row r="40" ht="21" customHeight="1" spans="1:9">
      <c r="A40" s="17" t="s">
        <v>82</v>
      </c>
      <c r="B40" s="17"/>
      <c r="C40" s="17"/>
      <c r="H40" s="93" t="s">
        <v>83</v>
      </c>
      <c r="I40" s="6">
        <f>'January 2027 - March 2027'!E110</f>
        <v>24145.86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3" t="s">
        <v>84</v>
      </c>
      <c r="I41" s="6">
        <f>'April 2027 - June 2027'!E92</f>
        <v>25270.36</v>
      </c>
    </row>
    <row r="42" ht="21" customHeight="1" spans="1:9">
      <c r="A42" s="20" t="s">
        <v>85</v>
      </c>
      <c r="B42" s="20"/>
      <c r="C42" s="20"/>
      <c r="H42" s="93" t="s">
        <v>86</v>
      </c>
      <c r="I42" s="6">
        <f>'April 2027 - June 2027'!E101</f>
        <v>26450.86</v>
      </c>
    </row>
    <row r="43" ht="21" customHeight="1" spans="1:9">
      <c r="A43" s="13" t="s">
        <v>87</v>
      </c>
      <c r="B43" s="14"/>
      <c r="C43" s="21">
        <v>204</v>
      </c>
      <c r="H43" s="99" t="s">
        <v>88</v>
      </c>
      <c r="I43" s="6">
        <f>'April 2027 - June 2027'!E111</f>
        <v>27575.36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4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3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3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3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-1483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2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6"/>
      <c r="D127" s="76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4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16855.86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16855.86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501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502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503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504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505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506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507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509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510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511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0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14550.86</v>
      </c>
    </row>
    <row r="92" ht="21" customHeight="1"/>
    <row r="93" ht="21" customHeight="1" spans="1:5">
      <c r="A93" s="40" t="s">
        <v>513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514</v>
      </c>
      <c r="B95" s="22"/>
      <c r="C95" s="15"/>
      <c r="D95" s="15"/>
      <c r="E95" s="6">
        <f>E91</f>
        <v>14550.86</v>
      </c>
    </row>
    <row r="96" ht="75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15625.36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515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516</v>
      </c>
      <c r="B105" s="22"/>
      <c r="C105" s="15"/>
      <c r="D105" s="15"/>
      <c r="E105" s="6">
        <f>E100</f>
        <v>15625.36</v>
      </c>
    </row>
    <row r="106" ht="59" customHeight="1" spans="1:5">
      <c r="A106" s="41" t="s">
        <v>146</v>
      </c>
      <c r="B106" s="41"/>
      <c r="C106" s="14" t="s">
        <v>481</v>
      </c>
      <c r="D106" s="14"/>
      <c r="E106" s="21">
        <v>344</v>
      </c>
    </row>
    <row r="107" ht="21" customHeight="1" spans="1:5">
      <c r="A107" s="41"/>
      <c r="B107" s="41"/>
      <c r="C107" s="15" t="s">
        <v>512</v>
      </c>
      <c r="D107" s="15"/>
      <c r="E107" s="21">
        <v>0</v>
      </c>
    </row>
    <row r="108" ht="39.75" customHeight="1" spans="1:5">
      <c r="A108" s="41"/>
      <c r="B108" s="41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16855.86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4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517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20285.36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20285.36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519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520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521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522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523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524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526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527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528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17980.36</v>
      </c>
    </row>
    <row r="93" ht="21" customHeight="1"/>
    <row r="94" ht="21" customHeight="1" spans="1:5">
      <c r="A94" s="28" t="s">
        <v>529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530</v>
      </c>
      <c r="B96" s="22"/>
      <c r="C96" s="15"/>
      <c r="D96" s="15"/>
      <c r="E96" s="6">
        <f>E92</f>
        <v>17980.36</v>
      </c>
    </row>
    <row r="97" ht="78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19160.86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531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532</v>
      </c>
      <c r="B106" s="22"/>
      <c r="C106" s="15"/>
      <c r="D106" s="15"/>
      <c r="E106" s="6">
        <f>E101</f>
        <v>19160.86</v>
      </c>
    </row>
    <row r="107" ht="6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20285.36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3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24145.86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24145.86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536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537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538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539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540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541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542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543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544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21515.86</v>
      </c>
    </row>
    <row r="92" ht="21" customHeight="1"/>
    <row r="93" ht="21" customHeight="1" spans="1:5">
      <c r="A93" s="27" t="s">
        <v>546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547</v>
      </c>
      <c r="B95" s="22"/>
      <c r="C95" s="15"/>
      <c r="D95" s="15"/>
      <c r="E95" s="6">
        <f>E91</f>
        <v>21515.86</v>
      </c>
    </row>
    <row r="96" ht="87" customHeight="1" spans="1:5">
      <c r="A96" s="22" t="s">
        <v>146</v>
      </c>
      <c r="B96" s="22"/>
      <c r="C96" s="14" t="s">
        <v>440</v>
      </c>
      <c r="D96" s="14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22915.36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548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549</v>
      </c>
      <c r="B105" s="22"/>
      <c r="C105" s="15"/>
      <c r="D105" s="15"/>
      <c r="E105" s="6">
        <f>E100</f>
        <v>22915.36</v>
      </c>
    </row>
    <row r="106" ht="83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512</v>
      </c>
      <c r="D107" s="15"/>
      <c r="E107" s="21">
        <v>0</v>
      </c>
    </row>
    <row r="108" ht="39.75" customHeight="1" spans="1:5">
      <c r="A108" s="22"/>
      <c r="B108" s="22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24145.86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52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550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27575.36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27575.36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553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554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555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556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559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560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561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67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25270.36</v>
      </c>
    </row>
    <row r="93" ht="21" customHeight="1"/>
    <row r="94" ht="21" customHeight="1" spans="1:5">
      <c r="A94" s="27" t="s">
        <v>562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563</v>
      </c>
      <c r="B96" s="22"/>
      <c r="C96" s="15"/>
      <c r="D96" s="15"/>
      <c r="E96" s="6">
        <f>E92</f>
        <v>25270.36</v>
      </c>
    </row>
    <row r="97" ht="8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26450.86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564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565</v>
      </c>
      <c r="B106" s="22"/>
      <c r="C106" s="15"/>
      <c r="D106" s="15"/>
      <c r="E106" s="6">
        <f>E101</f>
        <v>26450.86</v>
      </c>
    </row>
    <row r="107" ht="7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27575.36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114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4" t="s">
        <v>206</v>
      </c>
      <c r="D19" s="74"/>
      <c r="E19" s="6">
        <v>207.5</v>
      </c>
    </row>
    <row r="20" ht="21" customHeight="1" spans="1:5">
      <c r="A20" s="13" t="s">
        <v>207</v>
      </c>
      <c r="B20" s="14" t="s">
        <v>208</v>
      </c>
      <c r="C20" s="74" t="s">
        <v>209</v>
      </c>
      <c r="D20" s="74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5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3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7" t="s">
        <v>247</v>
      </c>
      <c r="D111" s="67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6"/>
      <c r="D117" s="76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7" t="s">
        <v>256</v>
      </c>
      <c r="D124" s="67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8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69" t="s">
        <v>259</v>
      </c>
      <c r="H129" s="70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1" t="s">
        <v>260</v>
      </c>
      <c r="H130" s="70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3"/>
      <c r="G136" s="73"/>
      <c r="H136" s="77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6" t="s">
        <v>268</v>
      </c>
      <c r="D139" s="66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6" t="s">
        <v>323</v>
      </c>
      <c r="C46" s="66" t="s">
        <v>324</v>
      </c>
      <c r="D46" s="66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5"/>
      <c r="C55" s="21">
        <v>0</v>
      </c>
    </row>
    <row r="56" ht="21" customHeight="1" spans="1:3">
      <c r="A56" s="13" t="s">
        <v>52</v>
      </c>
      <c r="B56" s="65"/>
      <c r="C56" s="21">
        <v>0</v>
      </c>
    </row>
    <row r="57" ht="21" customHeight="1" spans="1:3">
      <c r="A57" s="13" t="s">
        <v>89</v>
      </c>
      <c r="B57" s="65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5"/>
      <c r="C61" s="21">
        <v>0</v>
      </c>
    </row>
    <row r="62" ht="21" customHeight="1" spans="1:3">
      <c r="A62" s="13" t="s">
        <v>99</v>
      </c>
      <c r="B62" s="65"/>
      <c r="C62" s="21">
        <v>0</v>
      </c>
    </row>
    <row r="63" ht="21" customHeight="1" spans="1:3">
      <c r="A63" s="13" t="s">
        <v>101</v>
      </c>
      <c r="B63" s="65"/>
      <c r="C63" s="21">
        <v>0</v>
      </c>
    </row>
    <row r="64" ht="21" customHeight="1" spans="1:3">
      <c r="A64" s="13" t="s">
        <v>103</v>
      </c>
      <c r="B64" s="65"/>
      <c r="C64" s="21">
        <v>0</v>
      </c>
    </row>
    <row r="65" ht="21" customHeight="1" spans="1:3">
      <c r="A65" s="13" t="s">
        <v>232</v>
      </c>
      <c r="B65" s="65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5" t="s">
        <v>110</v>
      </c>
      <c r="C68" s="21">
        <v>0</v>
      </c>
    </row>
    <row r="69" ht="21" customHeight="1" spans="1:3">
      <c r="A69" s="13" t="s">
        <v>112</v>
      </c>
      <c r="B69" s="65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5" t="s">
        <v>120</v>
      </c>
      <c r="C72" s="21">
        <v>0</v>
      </c>
    </row>
    <row r="73" ht="21" customHeight="1" spans="1:3">
      <c r="A73" s="22"/>
      <c r="B73" s="65" t="s">
        <v>122</v>
      </c>
      <c r="C73" s="21">
        <v>0</v>
      </c>
    </row>
    <row r="74" ht="21" customHeight="1" spans="1:3">
      <c r="A74" s="22"/>
      <c r="B74" s="65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5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5" t="s">
        <v>133</v>
      </c>
      <c r="C80" s="21">
        <v>0</v>
      </c>
    </row>
    <row r="81" ht="21" customHeight="1" spans="1:3">
      <c r="A81" s="13" t="s">
        <v>134</v>
      </c>
      <c r="B81" s="65" t="s">
        <v>135</v>
      </c>
      <c r="C81" s="21">
        <v>0</v>
      </c>
    </row>
    <row r="82" ht="42.75" customHeight="1" spans="1:3">
      <c r="A82" s="13" t="s">
        <v>136</v>
      </c>
      <c r="B82" s="65" t="s">
        <v>137</v>
      </c>
      <c r="C82" s="21">
        <v>0</v>
      </c>
    </row>
    <row r="83" ht="21" customHeight="1" spans="1:3">
      <c r="A83" s="13" t="s">
        <v>138</v>
      </c>
      <c r="B83" s="65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5"/>
      <c r="C86" s="21">
        <v>0</v>
      </c>
    </row>
    <row r="87" ht="21" customHeight="1" spans="1:3">
      <c r="A87" s="22" t="s">
        <v>142</v>
      </c>
      <c r="B87" s="65" t="s">
        <v>143</v>
      </c>
      <c r="C87" s="21">
        <v>0</v>
      </c>
    </row>
    <row r="88" ht="21" customHeight="1" spans="1:3">
      <c r="A88" s="13" t="s">
        <v>68</v>
      </c>
      <c r="B88" s="65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5" t="s">
        <v>148</v>
      </c>
      <c r="C91" s="21">
        <v>200</v>
      </c>
    </row>
    <row r="92" ht="21" customHeight="1" spans="1:3">
      <c r="A92" s="5" t="s">
        <v>149</v>
      </c>
      <c r="B92" s="65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5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68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69" t="s">
        <v>259</v>
      </c>
      <c r="H108" s="70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1" t="s">
        <v>260</v>
      </c>
      <c r="H109" s="70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7" t="s">
        <v>335</v>
      </c>
      <c r="D115" s="67"/>
      <c r="E115" s="72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6" t="s">
        <v>342</v>
      </c>
      <c r="D126" s="66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tabSelected="1" zoomScale="88" zoomScaleNormal="88" topLeftCell="A100" workbookViewId="0">
      <selection activeCell="E110" sqref="E110: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1277.2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1277.2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1" t="s">
        <v>356</v>
      </c>
      <c r="D13" s="52"/>
      <c r="E13" s="6">
        <v>1000</v>
      </c>
    </row>
    <row r="14" ht="21" customHeight="1" spans="1:5">
      <c r="A14" s="13"/>
      <c r="B14" s="14" t="s">
        <v>158</v>
      </c>
      <c r="C14" s="51" t="s">
        <v>359</v>
      </c>
      <c r="D14" s="52"/>
      <c r="E14" s="6">
        <v>2</v>
      </c>
    </row>
    <row r="15" ht="21" customHeight="1" spans="1:5">
      <c r="A15" s="13"/>
      <c r="B15" s="14" t="s">
        <v>360</v>
      </c>
      <c r="C15" s="51" t="s">
        <v>361</v>
      </c>
      <c r="D15" s="52"/>
      <c r="E15" s="6">
        <v>1</v>
      </c>
    </row>
    <row r="16" ht="21" customHeight="1" spans="1:5">
      <c r="A16" s="13" t="s">
        <v>362</v>
      </c>
      <c r="B16" s="14" t="s">
        <v>158</v>
      </c>
      <c r="C16" s="51" t="s">
        <v>363</v>
      </c>
      <c r="D16" s="52"/>
      <c r="E16" s="6">
        <v>500</v>
      </c>
    </row>
    <row r="17" ht="21" customHeight="1" spans="1:5">
      <c r="A17" s="13" t="s">
        <v>364</v>
      </c>
      <c r="B17" s="14" t="s">
        <v>365</v>
      </c>
      <c r="C17" s="51" t="s">
        <v>366</v>
      </c>
      <c r="D17" s="52"/>
      <c r="E17" s="6">
        <v>6</v>
      </c>
    </row>
    <row r="18" ht="21" customHeight="1" spans="1:5">
      <c r="A18" s="13" t="s">
        <v>364</v>
      </c>
      <c r="B18" s="14" t="s">
        <v>367</v>
      </c>
      <c r="C18" s="51" t="s">
        <v>368</v>
      </c>
      <c r="D18" s="52"/>
      <c r="E18" s="6">
        <v>10</v>
      </c>
    </row>
    <row r="19" ht="21" customHeight="1" spans="1:5">
      <c r="A19" s="13" t="s">
        <v>369</v>
      </c>
      <c r="B19" s="14" t="s">
        <v>158</v>
      </c>
      <c r="C19" s="51" t="s">
        <v>370</v>
      </c>
      <c r="D19" s="52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1" t="s">
        <v>377</v>
      </c>
      <c r="D27" s="52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5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1" t="s">
        <v>377</v>
      </c>
      <c r="D34" s="52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58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59"/>
      <c r="B98" s="60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59"/>
      <c r="B99" s="60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59"/>
      <c r="B100" s="60"/>
      <c r="C100" s="14" t="s">
        <v>388</v>
      </c>
      <c r="D100" s="14"/>
      <c r="E100" s="21">
        <v>316.9</v>
      </c>
      <c r="F100" s="21"/>
      <c r="G100" s="21"/>
      <c r="H100" s="2"/>
    </row>
    <row r="101" ht="147" customHeight="1" spans="1:8">
      <c r="A101" s="61"/>
      <c r="B101" s="62"/>
      <c r="C101" s="63" t="s">
        <v>389</v>
      </c>
      <c r="D101" s="64"/>
      <c r="E101" s="21">
        <v>178.8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176.2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176.2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150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95" customHeight="1" spans="1:8">
      <c r="A110" s="22"/>
      <c r="B110" s="22"/>
      <c r="C110" s="14" t="s">
        <v>394</v>
      </c>
      <c r="D110" s="14"/>
      <c r="E110" s="21">
        <v>156.5</v>
      </c>
      <c r="F110" s="21"/>
      <c r="G110" s="21"/>
      <c r="H110" s="2"/>
    </row>
    <row r="111" ht="21" customHeight="1" spans="1:7">
      <c r="A111" s="22" t="s">
        <v>167</v>
      </c>
      <c r="B111" s="22"/>
      <c r="C111" s="65"/>
      <c r="D111" s="65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1127.7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1127.7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06" customHeight="1" spans="1:8">
      <c r="A120" s="22"/>
      <c r="B120" s="22"/>
      <c r="C120" s="14" t="s">
        <v>399</v>
      </c>
      <c r="D120" s="14"/>
      <c r="E120" s="21">
        <v>183.5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1277.2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59" workbookViewId="0">
      <selection activeCell="E110" sqref="E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1323.36</v>
      </c>
      <c r="D3" s="7"/>
      <c r="E3" s="7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1" customHeight="1" spans="1:25">
      <c r="A4" s="8" t="s">
        <v>25</v>
      </c>
      <c r="B4" s="8"/>
      <c r="C4" s="6">
        <f>SUM(C3)</f>
        <v>1323.36</v>
      </c>
      <c r="D4" s="7"/>
      <c r="E4" s="7"/>
      <c r="F4" s="55"/>
      <c r="G4" s="55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21" customHeight="1" spans="1:25">
      <c r="A5" s="9" t="s">
        <v>27</v>
      </c>
      <c r="B5" s="9"/>
      <c r="C5" s="6">
        <f>C83</f>
        <v>-1483</v>
      </c>
      <c r="D5" s="7"/>
      <c r="E5" s="7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13.5" customHeight="1" spans="1:25">
      <c r="A6" s="54"/>
      <c r="B6" s="54"/>
      <c r="C6" s="54"/>
      <c r="D6" s="54"/>
      <c r="E6" s="54"/>
      <c r="F6" s="55"/>
      <c r="G6" s="55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ht="13.5" customHeight="1"/>
    <row r="8" ht="21" customHeight="1" spans="1:25">
      <c r="A8" s="11" t="s">
        <v>401</v>
      </c>
      <c r="B8" s="11"/>
      <c r="C8" s="11"/>
      <c r="D8" s="11"/>
      <c r="E8" s="11"/>
      <c r="G8" s="55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403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404</v>
      </c>
      <c r="C13" s="15" t="s">
        <v>405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406</v>
      </c>
      <c r="B16" s="11"/>
      <c r="C16" s="11"/>
      <c r="D16" s="11"/>
      <c r="E16" s="11"/>
      <c r="G16" s="55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407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408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409</v>
      </c>
      <c r="B22" s="11"/>
      <c r="C22" s="11"/>
      <c r="D22" s="11"/>
      <c r="E22" s="11"/>
      <c r="G22" s="55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410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411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412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7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-1483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-1483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413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414</v>
      </c>
      <c r="D89" s="15"/>
      <c r="E89" s="21">
        <v>1500</v>
      </c>
    </row>
    <row r="90" ht="78" customHeight="1" spans="1:5">
      <c r="A90" s="22"/>
      <c r="B90" s="22"/>
      <c r="C90" s="14" t="s">
        <v>415</v>
      </c>
      <c r="D90" s="15"/>
      <c r="E90" s="21">
        <v>450</v>
      </c>
    </row>
    <row r="91" ht="100" customHeight="1" spans="1:5">
      <c r="A91" s="22"/>
      <c r="B91" s="22"/>
      <c r="C91" s="14" t="s">
        <v>399</v>
      </c>
      <c r="D91" s="14"/>
      <c r="E91" s="21">
        <v>183.5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1218.36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1218.36</v>
      </c>
    </row>
    <row r="98" ht="21" customHeight="1" spans="1:5">
      <c r="A98" s="22" t="s">
        <v>146</v>
      </c>
      <c r="B98" s="22"/>
      <c r="C98" s="15" t="s">
        <v>397</v>
      </c>
      <c r="D98" s="15"/>
      <c r="E98" s="21">
        <v>1400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92" customHeight="1" spans="1:5">
      <c r="A100" s="22"/>
      <c r="B100" s="22"/>
      <c r="C100" s="14" t="s">
        <v>399</v>
      </c>
      <c r="D100" s="14"/>
      <c r="E100" s="21">
        <v>183.5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1298.86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1298.86</v>
      </c>
    </row>
    <row r="108" ht="21" customHeight="1" spans="1:5">
      <c r="A108" s="22" t="s">
        <v>146</v>
      </c>
      <c r="B108" s="22"/>
      <c r="C108" s="15" t="s">
        <v>397</v>
      </c>
      <c r="D108" s="15"/>
      <c r="E108" s="21">
        <v>1400</v>
      </c>
    </row>
    <row r="109" ht="80" customHeight="1" spans="1:5">
      <c r="A109" s="22"/>
      <c r="B109" s="22"/>
      <c r="C109" s="14" t="s">
        <v>415</v>
      </c>
      <c r="D109" s="14"/>
      <c r="E109" s="21">
        <v>450</v>
      </c>
    </row>
    <row r="110" ht="99" customHeight="1" spans="1:5">
      <c r="A110" s="22"/>
      <c r="B110" s="22"/>
      <c r="C110" s="14" t="s">
        <v>399</v>
      </c>
      <c r="D110" s="14"/>
      <c r="E110" s="21">
        <v>183.5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1323.36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4"/>
  <sheetViews>
    <sheetView zoomScale="90" zoomScaleNormal="90" topLeftCell="A1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E111</f>
        <v>3375.86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3375.86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/>
      <c r="B12" s="14" t="s">
        <v>425</v>
      </c>
      <c r="C12" s="51" t="s">
        <v>426</v>
      </c>
      <c r="D12" s="52"/>
      <c r="E12" s="6">
        <v>300</v>
      </c>
    </row>
    <row r="13" ht="21" customHeight="1" spans="1:5">
      <c r="A13" s="4"/>
      <c r="B13" s="4"/>
      <c r="C13" s="9" t="s">
        <v>40</v>
      </c>
      <c r="D13" s="9"/>
      <c r="E13" s="6">
        <f>SUM(E10:E12)</f>
        <v>2705</v>
      </c>
    </row>
    <row r="14" ht="13.5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427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429</v>
      </c>
      <c r="B18" s="14" t="s">
        <v>68</v>
      </c>
      <c r="C18" s="15" t="s">
        <v>215</v>
      </c>
      <c r="D18" s="15"/>
      <c r="E18" s="6">
        <v>0</v>
      </c>
    </row>
    <row r="19" ht="21" customHeight="1" spans="1:10">
      <c r="A19" s="13"/>
      <c r="B19" s="14" t="s">
        <v>374</v>
      </c>
      <c r="C19" s="15" t="s">
        <v>375</v>
      </c>
      <c r="D19" s="15"/>
      <c r="E19" s="6">
        <v>0</v>
      </c>
      <c r="H19" s="1"/>
      <c r="J19" s="2"/>
    </row>
    <row r="20" ht="21" customHeight="1" spans="1:5">
      <c r="A20" s="4"/>
      <c r="B20" s="4"/>
      <c r="C20" s="9" t="s">
        <v>40</v>
      </c>
      <c r="D20" s="9"/>
      <c r="E20" s="6">
        <f>SUM(E17:E19)</f>
        <v>2405</v>
      </c>
    </row>
    <row r="21" ht="13.5" customHeight="1" spans="1:26">
      <c r="A21" s="10"/>
      <c r="B21" s="10"/>
      <c r="C21" s="10"/>
      <c r="D21" s="16"/>
      <c r="E21" s="2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430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431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6">
      <c r="A25" s="13" t="s">
        <v>432</v>
      </c>
      <c r="B25" s="14" t="s">
        <v>68</v>
      </c>
      <c r="C25" s="15" t="s">
        <v>215</v>
      </c>
      <c r="D25" s="15"/>
      <c r="E25" s="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5">
      <c r="A26" s="4"/>
      <c r="B26" s="4"/>
      <c r="C26" s="9" t="s">
        <v>40</v>
      </c>
      <c r="D26" s="9"/>
      <c r="E26" s="6">
        <f>SUM(E24:E25)</f>
        <v>2405</v>
      </c>
    </row>
    <row r="27" ht="13.5" customHeight="1" spans="1:5">
      <c r="A27" s="10"/>
      <c r="B27" s="10"/>
      <c r="C27" s="10"/>
      <c r="D27" s="16"/>
      <c r="E27" s="24"/>
    </row>
    <row r="28" ht="12.75" customHeight="1" spans="1:5">
      <c r="A28" s="10"/>
      <c r="B28" s="10"/>
      <c r="C28" s="10"/>
      <c r="D28" s="16"/>
      <c r="E28" s="24"/>
    </row>
    <row r="29" ht="13.5" customHeight="1" spans="1:5">
      <c r="A29" s="10"/>
      <c r="B29" s="10"/>
      <c r="C29" s="10"/>
      <c r="D29" s="16"/>
      <c r="E29" s="24"/>
    </row>
    <row r="30" ht="13.5" customHeight="1" spans="1:2">
      <c r="A30" s="10"/>
      <c r="B30" s="10"/>
    </row>
    <row r="31" ht="21" customHeight="1" spans="1:3">
      <c r="A31" s="17" t="s">
        <v>433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4">
      <c r="A34" s="13" t="s">
        <v>273</v>
      </c>
      <c r="B34" s="14"/>
      <c r="C34" s="21">
        <v>78</v>
      </c>
      <c r="D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434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IF(('April 2025 - June 2025'!C78)+SUM(E89+E98+E108)&lt;0,(('April 2025 - June 2025'!C78))+SUM(E89+E98+E108),(('April 2025 - June 2025'!C78))+SUM(E89+E98+E108))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IF(('April 2025 - June 2025'!C80)+SUM(0)&lt;0,(('April 2025 - June 2025'!C80))+SUM(0),(('April 2025 - June 2025'!C80))+SUM(0))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13.5" customHeight="1" spans="1:2">
      <c r="A84" s="10"/>
      <c r="B84" s="10"/>
    </row>
    <row r="85" ht="13.5" customHeight="1" spans="1:2">
      <c r="A85" s="10"/>
      <c r="B85" s="10"/>
    </row>
    <row r="86" ht="21" customHeight="1" spans="1:5">
      <c r="A86" s="39" t="s">
        <v>435</v>
      </c>
      <c r="B86" s="39"/>
      <c r="C86" s="39"/>
      <c r="D86" s="39"/>
      <c r="E86" s="39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4" customHeight="1" spans="1:5">
      <c r="A88" s="22" t="s">
        <v>146</v>
      </c>
      <c r="B88" s="22"/>
      <c r="C88" s="14" t="s">
        <v>436</v>
      </c>
      <c r="D88" s="14"/>
      <c r="E88" s="21">
        <v>494</v>
      </c>
    </row>
    <row r="89" ht="21" customHeight="1" spans="1:5">
      <c r="A89" s="22"/>
      <c r="B89" s="22"/>
      <c r="C89" s="15" t="s">
        <v>437</v>
      </c>
      <c r="D89" s="15"/>
      <c r="E89" s="21">
        <v>1483</v>
      </c>
    </row>
    <row r="90" ht="92" customHeight="1" spans="1:5">
      <c r="A90" s="22"/>
      <c r="B90" s="22"/>
      <c r="C90" s="14" t="s">
        <v>399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('April 2025 - June 2025'!E112+E13)-SUM(E88:E91)</f>
        <v>1220.86</v>
      </c>
    </row>
    <row r="93" ht="13.5" customHeight="1" spans="1:5">
      <c r="A93" s="53"/>
      <c r="B93" s="53"/>
      <c r="C93" s="53"/>
      <c r="D93" s="53"/>
      <c r="E93" s="53"/>
    </row>
    <row r="94" ht="21" customHeight="1" spans="1:5">
      <c r="A94" s="39" t="s">
        <v>438</v>
      </c>
      <c r="B94" s="39"/>
      <c r="C94" s="39"/>
      <c r="D94" s="39"/>
      <c r="E94" s="39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439</v>
      </c>
      <c r="B96" s="22"/>
      <c r="C96" s="15"/>
      <c r="D96" s="15"/>
      <c r="E96" s="6">
        <f>E92</f>
        <v>1220.86</v>
      </c>
    </row>
    <row r="97" ht="98" customHeight="1" spans="1:5">
      <c r="A97" s="22" t="s">
        <v>146</v>
      </c>
      <c r="B97" s="22"/>
      <c r="C97" s="14" t="s">
        <v>440</v>
      </c>
      <c r="D97" s="14"/>
      <c r="E97" s="21">
        <v>500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99" customHeight="1" spans="1:5">
      <c r="A99" s="22"/>
      <c r="B99" s="22"/>
      <c r="C99" s="14" t="s">
        <v>399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(E20+E96)-SUM(E97:E100)</f>
        <v>2295.36</v>
      </c>
    </row>
    <row r="102" ht="13.5" customHeight="1" spans="1:5">
      <c r="A102" s="29"/>
      <c r="B102" s="29"/>
      <c r="C102" s="29"/>
      <c r="D102" s="29"/>
      <c r="E102" s="29"/>
    </row>
    <row r="103" ht="17.25" customHeight="1" spans="1:5">
      <c r="A103" s="29"/>
      <c r="B103" s="29"/>
      <c r="C103" s="29"/>
      <c r="D103" s="29"/>
      <c r="E103" s="29"/>
    </row>
    <row r="104" ht="21" customHeight="1" spans="1:5">
      <c r="A104" s="40" t="s">
        <v>442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443</v>
      </c>
      <c r="B106" s="22"/>
      <c r="C106" s="15"/>
      <c r="D106" s="15"/>
      <c r="E106" s="6">
        <f>E101</f>
        <v>2295.36</v>
      </c>
    </row>
    <row r="107" ht="102" customHeight="1" spans="1:5">
      <c r="A107" s="22" t="s">
        <v>146</v>
      </c>
      <c r="B107" s="22"/>
      <c r="C107" s="14" t="s">
        <v>436</v>
      </c>
      <c r="D107" s="14"/>
      <c r="E107" s="21">
        <v>494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95" customHeight="1" spans="1:5">
      <c r="A109" s="22"/>
      <c r="B109" s="22"/>
      <c r="C109" s="14" t="s">
        <v>399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3375.86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C33">
    <cfRule type="cellIs" dxfId="0" priority="2" operator="equal">
      <formula>0</formula>
    </cfRule>
  </conditionalFormatting>
  <conditionalFormatting sqref="C35">
    <cfRule type="cellIs" dxfId="0" priority="13" operator="equal">
      <formula>0</formula>
    </cfRule>
  </conditionalFormatting>
  <conditionalFormatting sqref="D35">
    <cfRule type="cellIs" dxfId="0" priority="14" operator="equal">
      <formula>0</formula>
    </cfRule>
  </conditionalFormatting>
  <conditionalFormatting sqref="C73">
    <cfRule type="cellIs" dxfId="1" priority="5" operator="equal">
      <formula>0</formula>
    </cfRule>
  </conditionalFormatting>
  <conditionalFormatting sqref="E90">
    <cfRule type="cellIs" dxfId="1" priority="8" operator="equal">
      <formula>0</formula>
    </cfRule>
  </conditionalFormatting>
  <conditionalFormatting sqref="E99">
    <cfRule type="cellIs" dxfId="1" priority="10" operator="equal">
      <formula>0</formula>
    </cfRule>
  </conditionalFormatting>
  <conditionalFormatting sqref="E109">
    <cfRule type="cellIs" dxfId="1" priority="12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4" operator="equal">
      <formula>0</formula>
    </cfRule>
  </conditionalFormatting>
  <conditionalFormatting sqref="E88:E91">
    <cfRule type="cellIs" dxfId="0" priority="7" operator="equal">
      <formula>0</formula>
    </cfRule>
  </conditionalFormatting>
  <conditionalFormatting sqref="E97:E100">
    <cfRule type="cellIs" dxfId="0" priority="9" operator="equal">
      <formula>0</formula>
    </cfRule>
  </conditionalFormatting>
  <conditionalFormatting sqref="E107:E110">
    <cfRule type="cellIs" dxfId="0" priority="11" operator="equal">
      <formula>0</formula>
    </cfRule>
  </conditionalFormatting>
  <conditionalFormatting sqref="C34:D34 C83 C65:C68 C59:C63 C56:C57 C51:C54 C36:C37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6655.36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6655.36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446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450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451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2025'!C77)+SUM(E89+E98+E108)&lt;0,(('July 2025 - September 2025'!C77))+SUM(E89+E98+E108),(('July 2025 - September 2025'!C77))+SUM(E89+E98+E108))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2025'!C79)+SUM(0)&lt;0,(('July 2025 - September 2025'!C79))+SUM(0),(('July 2025 - September 2025'!C79))+SUM(0))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457</v>
      </c>
      <c r="D89" s="15"/>
      <c r="E89" s="21">
        <v>0</v>
      </c>
    </row>
    <row r="90" ht="31.1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2025'!E111+E13)-SUM(E88:E91)</f>
        <v>4500.36</v>
      </c>
    </row>
    <row r="93" ht="21" customHeight="1"/>
    <row r="94" ht="21" customHeight="1" spans="1:5">
      <c r="A94" s="40" t="s">
        <v>459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460</v>
      </c>
      <c r="B96" s="22"/>
      <c r="C96" s="15"/>
      <c r="D96" s="15"/>
      <c r="E96" s="6">
        <f>E92</f>
        <v>4500.36</v>
      </c>
    </row>
    <row r="97" ht="100" customHeight="1" spans="1:5">
      <c r="A97" s="22" t="s">
        <v>146</v>
      </c>
      <c r="B97" s="22"/>
      <c r="C97" s="14" t="s">
        <v>461</v>
      </c>
      <c r="D97" s="14"/>
      <c r="E97" s="21">
        <v>544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5530.86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463</v>
      </c>
      <c r="B106" s="22"/>
      <c r="C106" s="15"/>
      <c r="D106" s="15"/>
      <c r="E106" s="6">
        <f>E101</f>
        <v>5530.86</v>
      </c>
    </row>
    <row r="107" ht="57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6655.36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3" workbookViewId="0">
      <selection activeCell="C106" sqref="C106:D10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464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10040.86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10040.86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465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466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467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468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469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470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471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472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473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474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647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476</v>
      </c>
      <c r="D87" s="14"/>
      <c r="E87" s="21">
        <v>494</v>
      </c>
    </row>
    <row r="88" ht="21" customHeight="1" spans="1:5">
      <c r="A88" s="22"/>
      <c r="B88" s="22"/>
      <c r="C88" s="15" t="s">
        <v>441</v>
      </c>
      <c r="D88" s="15"/>
      <c r="E88" s="21">
        <v>0</v>
      </c>
    </row>
    <row r="89" ht="39.75" customHeight="1" spans="1:8">
      <c r="A89" s="22"/>
      <c r="B89" s="22"/>
      <c r="C89" s="14" t="s">
        <v>458</v>
      </c>
      <c r="D89" s="14"/>
      <c r="E89" s="21">
        <v>183.5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7735.86</v>
      </c>
    </row>
    <row r="92" ht="21" customHeight="1"/>
    <row r="93" ht="21" customHeight="1" spans="1:5">
      <c r="A93" s="28" t="s">
        <v>477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478</v>
      </c>
      <c r="B95" s="22"/>
      <c r="C95" s="15"/>
      <c r="D95" s="15"/>
      <c r="E95" s="6">
        <f>E91</f>
        <v>7735.86</v>
      </c>
    </row>
    <row r="96" ht="90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441</v>
      </c>
      <c r="D97" s="15"/>
      <c r="E97" s="21">
        <v>0</v>
      </c>
    </row>
    <row r="98" ht="39.75" customHeight="1" spans="1:8">
      <c r="A98" s="22"/>
      <c r="B98" s="22"/>
      <c r="C98" s="14" t="s">
        <v>458</v>
      </c>
      <c r="D98" s="14"/>
      <c r="E98" s="21">
        <v>183.5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8810.36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479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480</v>
      </c>
      <c r="B105" s="22"/>
      <c r="C105" s="15"/>
      <c r="D105" s="15"/>
      <c r="E105" s="6">
        <f>E100</f>
        <v>8810.36</v>
      </c>
    </row>
    <row r="106" ht="56.35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441</v>
      </c>
      <c r="D107" s="15"/>
      <c r="E107" s="21">
        <v>0</v>
      </c>
    </row>
    <row r="108" ht="39.75" customHeight="1" spans="1:8">
      <c r="A108" s="22"/>
      <c r="B108" s="22"/>
      <c r="C108" s="14" t="s">
        <v>458</v>
      </c>
      <c r="D108" s="14"/>
      <c r="E108" s="21">
        <v>183.5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10040.86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81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13320.36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13320.36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484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485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487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488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489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490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491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492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3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493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6" customHeight="1" spans="1:5">
      <c r="A88" s="22" t="s">
        <v>146</v>
      </c>
      <c r="B88" s="22"/>
      <c r="C88" s="14" t="s">
        <v>494</v>
      </c>
      <c r="D88" s="14"/>
      <c r="E88" s="21">
        <v>600</v>
      </c>
    </row>
    <row r="89" ht="21" customHeight="1" spans="1:5">
      <c r="A89" s="22"/>
      <c r="B89" s="22"/>
      <c r="C89" s="15" t="s">
        <v>441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11015.36</v>
      </c>
    </row>
    <row r="93" ht="21" customHeight="1"/>
    <row r="94" ht="21" customHeight="1" spans="1:5">
      <c r="A94" s="40" t="s">
        <v>495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496</v>
      </c>
      <c r="B96" s="22"/>
      <c r="C96" s="15"/>
      <c r="D96" s="15"/>
      <c r="E96" s="6">
        <f>E92</f>
        <v>11015.36</v>
      </c>
    </row>
    <row r="97" ht="7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12195.86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498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499</v>
      </c>
      <c r="B106" s="22"/>
      <c r="C106" s="15"/>
      <c r="D106" s="15"/>
      <c r="E106" s="6">
        <f>E101</f>
        <v>12195.86</v>
      </c>
    </row>
    <row r="107" ht="68" customHeight="1" spans="1:5">
      <c r="A107" s="22" t="s">
        <v>146</v>
      </c>
      <c r="B107" s="22"/>
      <c r="C107" s="14" t="s">
        <v>456</v>
      </c>
      <c r="D107" s="15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13320.36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11" operator="equal">
      <formula>0</formula>
    </cfRule>
  </conditionalFormatting>
  <conditionalFormatting sqref="C35">
    <cfRule type="cellIs" dxfId="0" priority="18" operator="equal">
      <formula>0</formula>
    </cfRule>
  </conditionalFormatting>
  <conditionalFormatting sqref="D35">
    <cfRule type="cellIs" dxfId="0" priority="19" operator="equal">
      <formula>0</formula>
    </cfRule>
  </conditionalFormatting>
  <conditionalFormatting sqref="C65">
    <cfRule type="cellIs" dxfId="0" priority="8" operator="equal">
      <formula>0</formula>
    </cfRule>
  </conditionalFormatting>
  <conditionalFormatting sqref="C66">
    <cfRule type="cellIs" dxfId="0" priority="3" operator="equal">
      <formula>0</formula>
    </cfRule>
  </conditionalFormatting>
  <conditionalFormatting sqref="C68">
    <cfRule type="cellIs" dxfId="0" priority="1" operator="equal">
      <formula>0</formula>
    </cfRule>
  </conditionalFormatting>
  <conditionalFormatting sqref="C73">
    <cfRule type="cellIs" dxfId="1" priority="10" operator="equal">
      <formula>0</formula>
    </cfRule>
  </conditionalFormatting>
  <conditionalFormatting sqref="E90">
    <cfRule type="cellIs" dxfId="1" priority="13" operator="equal">
      <formula>0</formula>
    </cfRule>
  </conditionalFormatting>
  <conditionalFormatting sqref="E99">
    <cfRule type="cellIs" dxfId="1" priority="15" operator="equal">
      <formula>0</formula>
    </cfRule>
  </conditionalFormatting>
  <conditionalFormatting sqref="E109">
    <cfRule type="cellIs" dxfId="1" priority="17" operator="equal">
      <formula>0</formula>
    </cfRule>
  </conditionalFormatting>
  <conditionalFormatting sqref="C39:C49">
    <cfRule type="cellIs" dxfId="0" priority="6" operator="equal">
      <formula>0</formula>
    </cfRule>
  </conditionalFormatting>
  <conditionalFormatting sqref="C70:C75">
    <cfRule type="cellIs" dxfId="0" priority="9" operator="equal">
      <formula>0</formula>
    </cfRule>
  </conditionalFormatting>
  <conditionalFormatting sqref="E88:E91">
    <cfRule type="cellIs" dxfId="0" priority="12" operator="equal">
      <formula>0</formula>
    </cfRule>
  </conditionalFormatting>
  <conditionalFormatting sqref="E97:E100">
    <cfRule type="cellIs" dxfId="0" priority="14" operator="equal">
      <formula>0</formula>
    </cfRule>
  </conditionalFormatting>
  <conditionalFormatting sqref="E107:E110">
    <cfRule type="cellIs" dxfId="0" priority="16" operator="equal">
      <formula>0</formula>
    </cfRule>
  </conditionalFormatting>
  <conditionalFormatting sqref="C36:C37 C33:C34">
    <cfRule type="cellIs" dxfId="0" priority="5" operator="equal">
      <formula>0</formula>
    </cfRule>
  </conditionalFormatting>
  <conditionalFormatting sqref="C51:C54 C56:C57 C59:C63 C83">
    <cfRule type="cellIs" dxfId="0" priority="7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2022-05-02T07:32:00Z</dcterms:created>
  <dcterms:modified xsi:type="dcterms:W3CDTF">2025-02-14T13:47:04Z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