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2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<sst xmlns="http://schemas.openxmlformats.org/spreadsheetml/2006/main" count="1525" uniqueCount="293">
  <si>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</si>
  <si>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</si>
  <si>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</si>
  <si>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</si>
  <si>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</si>
  <si>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</si>
  <si>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</si>
  <si>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</si>
  <si>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</si>
  <si>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</si>
  <si>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</si>
  <si>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</si>
  <si>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</si>
  <si>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</si>
  <si>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</si>
  <si>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</si>
  <si>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</si>
  <si>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</si>
  <si>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</si>
  <si>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</si>
  <si>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</si>
  <si>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</si>
  <si>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</si>
  <si>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</si>
  <si>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</si>
  <si>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</si>
  <si>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</si>
  <si>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</si>
  <si>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</si>
  <si>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</si>
  <si>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</si>
  <si>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</si>
  <si>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</si>
  <si>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</si>
  <si>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</si>
  <si>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</si>
  <si>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</si>
  <si>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</si>
  <si>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</si>
  <si>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</si>
  <si>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</si>
  <si>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</si>
  <si>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</si>
  <si>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</si>
  <si>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</si>
  <si>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</si>
  <si>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</si>
  <si>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</si>
  <si>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</si>
  <si>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</si>
  <si>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</si>
  <si>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</si>
  <si>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</si>
  <si>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</si>
  <si>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</si>
  <si>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</si>
  <si>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</si>
  <si>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</si>
  <si>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</si>
  <si>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</si>
  <si>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</si>
  <si>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</si>
  <si>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</si>
  <si>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</si>
  <si>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</si>
  <si>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</si>
  <si>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</si>
  <si>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</si>
  <si>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</si>
  <si>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</si>
  <si>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</si>
  <si>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</si>
  <si>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</si>
  <si>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</si>
  <si>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</si>
  <si>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</si>
  <si>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</si>
  <si>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</si>
  <si>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</si>
  <si>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</si>
  <si>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</si>
  <si>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</si>
  <si>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</si>
  <si>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</si>
  <si>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</si>
  <si>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</si>
  <si>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</si>
  <si>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</si>
  <si>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</si>
  <si>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</si>
  <si>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</si>
  <si>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</si>
  <si>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</si>
  <si>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</si>
  <si>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</si>
  <si>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</si>
  <si>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</si>
  <si>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</si>
  <si>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</si>
  <si>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</si>
  <si>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</si>
  <si>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</si>
  <si>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</si>
  <si>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</si>
  <si>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</si>
  <si>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</si>
  <si>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</si>
  <si>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</si>
  <si>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</si>
  <si>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</si>
  <si>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</si>
  <si>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</si>
  <si>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</si>
  <si>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</si>
  <si>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</si>
  <si>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</si>
  <si>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</si>
  <si>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</si>
  <si>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</si>
  <si>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</si>
  <si>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</si>
  <si>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</si>
  <si>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</si>
  <si>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</si>
  <si>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</si>
  <si>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</si>
  <si>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</si>
  <si>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</si>
  <si>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</si>
  <si>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</si>
  <si>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</si>
  <si>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</si>
  <si>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</si>
  <si>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</si>
  <si>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</si>
  <si>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</si>
  <si>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</si>
  <si>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</si>
  <si>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</si>
  <si>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</si>
  <si>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</si>
  <si>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</si>
  <si>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</si>
  <si>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</si>
  <si>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</si>
  <si>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</si>
  <si>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</si>
  <si>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</si>
  <si>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</si>
  <si>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</si>
  <si>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</si>
  <si>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</si>
  <si>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</si>
  <si>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</si>
  <si>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</si>
  <si>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</si>
  <si>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</si>
  <si>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</si>
  <si>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</si>
  <si>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</si>
  <si>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</si>
  <si>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</si>
  <si>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</si>
  <si>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</si>
  <si>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</si>
  <si>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</si>
  <si>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</si>
  <si>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</si>
  <si>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</si>
  <si>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</si>
  <si>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</si>
  <si>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</si>
  <si>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</si>
  <si>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</si>
  <si>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</si>
  <si>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</si>
  <si>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</si>
  <si>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</si>
  <si>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</si>
  <si>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</si>
  <si>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</si>
  <si>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</si>
  <si>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</si>
  <si>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</si>
  <si>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</si>
  <si>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</si>
  <si>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</si>
  <si>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</si>
  <si>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</si>
  <si>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</si>
  <si>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</si>
  <si>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</si>
  <si>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</si>
  <si>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</si>
  <si>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</si>
  <si>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</si>
  <si>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</si>
  <si>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</si>
  <si>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</si>
  <si>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</si>
  <si>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</si>
  <si>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</si>
  <si>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</si>
  <si>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</si>
  <si>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</si>
  <si>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</si>
  <si>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</si>
  <si>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</si>
  <si>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</si>
  <si>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</si>
  <si>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</si>
  <si>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</si>
  <si>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</si>
  <si>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</si>
  <si>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</si>
  <si>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</si>
  <si>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</si>
  <si>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</si>
  <si>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</si>
  <si>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</si>
  <si>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</si>
  <si>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</si>
  <si>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</si>
  <si>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</si>
  <si>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</si>
  <si>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</si>
  <si>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</si>
  <si>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</si>
  <si>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</si>
  <si>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</si>
  <si>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</si>
  <si>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22th March 2025</t>
  </si>
  <si>
    <t>Lawrence give me $1000 as a gift for selling his house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</si>
  <si>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</si>
  <si>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</si>
  <si>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</si>
  <si>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</si>
  <si>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</si>
  <si>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</si>
  <si>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</si>
  <si>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</si>
  <si>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</si>
  <si>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</si>
  <si>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$49
- Vegetables 2kg ~ $0
- Rice 5kg ~ $49
- Meadows Vanilla Chocolate Biscuit x 2 ~ $26.8
- Edo Pack Oat Biscuit x 3 ~  $39 
- Longevity Filled Evaporated 3 cans $24
- Ice Cream $30
- Fanta soft drinks $16
- Best Mart 360 pepsi ~ $20
- Vegetables 1kg ~ $14
- OK Store Pepsi ~ $11.5
- Best Mart 360 ~ $39.9
- A1 Bakery ~ $34
- U Mart Miggi Seasoning ~ $14.9
- OK Store soft drinks ~ $22
- Kwun Kee Food Store ~ $34
- Trip to Eldery Center ~ $9.5
- Market Vegetable 1 Kg ~ $12
- U Mart Instant Noodles ~ $9.9</t>
  </si>
  <si>
    <t>3. Brought a Brother Printer For $999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</si>
  <si>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</si>
  <si>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</si>
  <si>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</si>
  <si>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</si>
  <si>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</si>
  <si>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</si>
  <si>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Additional Expense
    - Cigarette Egg - $584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</si>
  <si>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</si>
  <si>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Additional Expense
    - Cigarette Egg - $584
    - See the psycharitic Doctor For Injection ~ $19
    - See the high blood pressure Doctor ~ $50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</si>
  <si>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</si>
  <si>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</si>
  <si>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</si>
  <si>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</si>
  <si>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</si>
  <si>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</si>
  <si>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</si>
  <si>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</si>
  <si>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Additional Expense
    - Cigarette Egg - $584
    - See the psycharitic Doctor ~ $125
    - See the high blood pressure Doctor ~ $50</t>
  </si>
  <si>
    <t>Additional Expense
    - Cigarette Egg - $584
    - See the psycharitic Doctor For Injection ~ $19
    - Add In value for Google Play ~ $150 (don't need to
   include.)</t>
  </si>
  <si>
    <t>31st October 2025</t>
  </si>
  <si>
    <t>31st November 2025</t>
  </si>
  <si>
    <t>30th December 2025</t>
  </si>
  <si>
    <t>Payback $500 to Mom For Air Ticket</t>
  </si>
  <si>
    <t>Additional Expense
    - Cigarette Egg - $584
    - Add In value for Google Play ~ $150 (don't need to
   include.)
    - See the psycharitic Doctor For Injection ~ $19
    - See the high blood pressure Doctor ~ $50</t>
  </si>
  <si>
    <t>Payback $900 to Mom</t>
  </si>
  <si>
    <t>Payback $583 to Mom For Air Ticket</t>
  </si>
  <si>
    <t>Additional Expense
    - Cigarette Egg - $584
    - See the psycharitic Doctor ~ $310</t>
  </si>
  <si>
    <t>31st January 2026</t>
  </si>
  <si>
    <t>28th February 2026</t>
  </si>
  <si>
    <t>31th March 2026</t>
  </si>
  <si>
    <t>Additional Expense
    - Cigarette Egg - $584
    - Add In value for Google Play ~ $150  (don't need to
   include.)
    - See the psycharitic Doctor For Injection ~ $19</t>
  </si>
  <si>
    <t>Additional Expense
    - Cigarette Egg - $584
    - See the psycharitic Doctor ~ $310
    - See the high blood pressure Doctor ~ $160</t>
  </si>
  <si>
    <t>Additional Expense
    - Cigarette Egg - $584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</si>
  <si>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</si>
  <si>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</si>
  <si>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</si>
  <si>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$584
    - See the psycharitic Doctor ~ $310</t>
  </si>
  <si>
    <t>Additional Expense
    - Cigarette Egg - $584
    - See the psycharitic Doctor For Injection ~ $19
    - See the high blood pressure Doctor ~ $160</t>
  </si>
  <si>
    <t>1. Additional Expense
    - Cigarette Egg - $584
    - See the psycharitic Doctor ~ $310</t>
  </si>
  <si>
    <t>31st July 2026</t>
  </si>
  <si>
    <t>31st August 2026</t>
  </si>
  <si>
    <t>30th September 2026</t>
  </si>
  <si>
    <t>1. Additional Expense
    - Cigarette Egg - $584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</si>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</sst>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9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theme="3" tint="0.5"/>
      </font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8888888888889" defaultRowHeight="17.6"/>
  <sheetData>
    <row r="1" spans="1:26">
      <c r="A1" s="246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</row>
    <row r="2" spans="1:26">
      <c r="A2" s="24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</row>
    <row r="3" spans="1:26">
      <c r="A3" s="246"/>
      <c r="B3" s="246"/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</row>
    <row r="4" spans="1:26">
      <c r="A4" s="246"/>
      <c r="B4" s="246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</row>
    <row r="5" spans="1:26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</row>
    <row r="6" spans="1:26">
      <c r="A6" s="246"/>
      <c r="B6" s="246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</row>
    <row r="7" spans="1:26">
      <c r="A7" s="246"/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</row>
    <row r="8" spans="1:26">
      <c r="A8" s="246"/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</row>
    <row r="9" spans="1:26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</row>
    <row r="10" spans="1:26">
      <c r="A10" s="246"/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</row>
    <row r="11" spans="1:26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</row>
    <row r="12" spans="1:26">
      <c r="A12" s="246"/>
      <c r="B12" s="246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</row>
    <row r="13" spans="1:26">
      <c r="A13" s="246"/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</row>
    <row r="14" spans="1:26">
      <c r="A14" s="246"/>
      <c r="B14" s="246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</row>
    <row r="15" spans="1:26">
      <c r="A15" s="246"/>
      <c r="B15" s="246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</row>
    <row r="16" spans="1:26">
      <c r="A16" s="246"/>
      <c r="B16" s="246"/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</row>
    <row r="17" spans="1:26">
      <c r="A17" s="246"/>
      <c r="B17" s="246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</row>
    <row r="18" spans="1:26">
      <c r="A18" s="246"/>
      <c r="B18" s="246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</row>
    <row r="19" spans="1:26">
      <c r="A19" s="246"/>
      <c r="B19" s="246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</row>
    <row r="20" spans="1:26">
      <c r="A20" s="246"/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</row>
    <row r="21" spans="1:26">
      <c r="A21" s="246"/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</row>
    <row r="22" spans="1:26">
      <c r="A22" s="246"/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</row>
    <row r="23" spans="1:26">
      <c r="A23" s="246"/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</row>
    <row r="24" spans="1:26">
      <c r="A24" s="246"/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</row>
    <row r="25" spans="1:26">
      <c r="A25" s="246"/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</row>
    <row r="26" spans="1:26">
      <c r="A26" s="246"/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</row>
    <row r="27" spans="1:26">
      <c r="A27" s="246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</row>
    <row r="28" spans="1:26">
      <c r="A28" s="246"/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</row>
    <row r="29" spans="1:26">
      <c r="A29" s="246"/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</row>
    <row r="30" spans="1:26">
      <c r="A30" s="246"/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</row>
    <row r="31" spans="1:26">
      <c r="A31" s="246"/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</row>
    <row r="32" spans="1:26">
      <c r="A32" s="247" t="s">
        <v>1</v>
      </c>
      <c r="B32" s="247"/>
      <c r="C32" s="247"/>
      <c r="D32" s="247"/>
      <c r="E32" s="247"/>
      <c r="F32" s="247"/>
      <c r="G32" s="247"/>
      <c r="H32" s="247"/>
      <c r="I32" s="247"/>
      <c r="J32" s="247"/>
      <c r="K32" s="247"/>
      <c r="L32" s="247"/>
      <c r="M32" s="247"/>
      <c r="N32" s="247"/>
      <c r="O32" s="247"/>
      <c r="P32" s="247"/>
      <c r="Q32" s="247"/>
      <c r="R32" s="247"/>
      <c r="S32" s="247"/>
      <c r="T32" s="247"/>
      <c r="U32" s="247"/>
      <c r="V32" s="247"/>
      <c r="W32" s="247"/>
      <c r="X32" s="247"/>
      <c r="Y32" s="247"/>
      <c r="Z32" s="247"/>
    </row>
    <row r="33" spans="1:26">
      <c r="A33" s="247"/>
      <c r="B33" s="247"/>
      <c r="C33" s="247"/>
      <c r="D33" s="247"/>
      <c r="E33" s="247"/>
      <c r="F33" s="247"/>
      <c r="G33" s="247"/>
      <c r="H33" s="247"/>
      <c r="I33" s="247"/>
      <c r="J33" s="247"/>
      <c r="K33" s="247"/>
      <c r="L33" s="247"/>
      <c r="M33" s="247"/>
      <c r="N33" s="247"/>
      <c r="O33" s="247"/>
      <c r="P33" s="247"/>
      <c r="Q33" s="247"/>
      <c r="R33" s="247"/>
      <c r="S33" s="247"/>
      <c r="T33" s="247"/>
      <c r="U33" s="247"/>
      <c r="V33" s="247"/>
      <c r="W33" s="247"/>
      <c r="X33" s="247"/>
      <c r="Y33" s="247"/>
      <c r="Z33" s="247"/>
    </row>
    <row r="34" spans="1:26">
      <c r="A34" s="247"/>
      <c r="B34" s="247"/>
      <c r="C34" s="247"/>
      <c r="D34" s="247"/>
      <c r="E34" s="247"/>
      <c r="F34" s="247"/>
      <c r="G34" s="247"/>
      <c r="H34" s="247"/>
      <c r="I34" s="247"/>
      <c r="J34" s="247"/>
      <c r="K34" s="247"/>
      <c r="L34" s="247"/>
      <c r="M34" s="247"/>
      <c r="N34" s="247"/>
      <c r="O34" s="247"/>
      <c r="P34" s="247"/>
      <c r="Q34" s="247"/>
      <c r="R34" s="247"/>
      <c r="S34" s="247"/>
      <c r="T34" s="247"/>
      <c r="U34" s="247"/>
      <c r="V34" s="247"/>
      <c r="W34" s="247"/>
      <c r="X34" s="247"/>
      <c r="Y34" s="247"/>
      <c r="Z34" s="247"/>
    </row>
    <row r="35" spans="1:26">
      <c r="A35" s="247"/>
      <c r="B35" s="247"/>
      <c r="C35" s="247"/>
      <c r="D35" s="247"/>
      <c r="E35" s="247"/>
      <c r="F35" s="247"/>
      <c r="G35" s="247"/>
      <c r="H35" s="247"/>
      <c r="I35" s="247"/>
      <c r="J35" s="247"/>
      <c r="K35" s="247"/>
      <c r="L35" s="247"/>
      <c r="M35" s="247"/>
      <c r="N35" s="247"/>
      <c r="O35" s="247"/>
      <c r="P35" s="247"/>
      <c r="Q35" s="247"/>
      <c r="R35" s="247"/>
      <c r="S35" s="247"/>
      <c r="T35" s="247"/>
      <c r="U35" s="247"/>
      <c r="V35" s="247"/>
      <c r="W35" s="247"/>
      <c r="X35" s="247"/>
      <c r="Y35" s="247"/>
      <c r="Z35" s="247"/>
    </row>
    <row r="36" spans="1:26">
      <c r="A36" s="247"/>
      <c r="B36" s="247"/>
      <c r="C36" s="247"/>
      <c r="D36" s="247"/>
      <c r="E36" s="247"/>
      <c r="F36" s="247"/>
      <c r="G36" s="247"/>
      <c r="H36" s="247"/>
      <c r="I36" s="247"/>
      <c r="J36" s="247"/>
      <c r="K36" s="247"/>
      <c r="L36" s="247"/>
      <c r="M36" s="247"/>
      <c r="N36" s="247"/>
      <c r="O36" s="247"/>
      <c r="P36" s="247"/>
      <c r="Q36" s="247"/>
      <c r="R36" s="247"/>
      <c r="S36" s="247"/>
      <c r="T36" s="247"/>
      <c r="U36" s="247"/>
      <c r="V36" s="247"/>
      <c r="W36" s="247"/>
      <c r="X36" s="247"/>
      <c r="Y36" s="247"/>
      <c r="Z36" s="247"/>
    </row>
    <row r="37" spans="1:26">
      <c r="A37" s="247"/>
      <c r="B37" s="247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7"/>
      <c r="S37" s="247"/>
      <c r="T37" s="247"/>
      <c r="U37" s="247"/>
      <c r="V37" s="247"/>
      <c r="W37" s="247"/>
      <c r="X37" s="247"/>
      <c r="Y37" s="247"/>
      <c r="Z37" s="247"/>
    </row>
    <row r="38" spans="1:26">
      <c r="A38" s="247"/>
      <c r="B38" s="247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7"/>
      <c r="S38" s="247"/>
      <c r="T38" s="247"/>
      <c r="U38" s="247"/>
      <c r="V38" s="247"/>
      <c r="W38" s="247"/>
      <c r="X38" s="247"/>
      <c r="Y38" s="247"/>
      <c r="Z38" s="247"/>
    </row>
    <row r="39" spans="1:26">
      <c r="A39" s="247"/>
      <c r="B39" s="247"/>
      <c r="C39" s="247"/>
      <c r="D39" s="247"/>
      <c r="E39" s="247"/>
      <c r="F39" s="247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7"/>
      <c r="S39" s="247"/>
      <c r="T39" s="247"/>
      <c r="U39" s="247"/>
      <c r="V39" s="247"/>
      <c r="W39" s="247"/>
      <c r="X39" s="247"/>
      <c r="Y39" s="247"/>
      <c r="Z39" s="247"/>
    </row>
    <row r="40" spans="1:26">
      <c r="A40" s="247"/>
      <c r="B40" s="247"/>
      <c r="C40" s="247"/>
      <c r="D40" s="247"/>
      <c r="E40" s="247"/>
      <c r="F40" s="247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7"/>
      <c r="S40" s="247"/>
      <c r="T40" s="247"/>
      <c r="U40" s="247"/>
      <c r="V40" s="247"/>
      <c r="W40" s="247"/>
      <c r="X40" s="247"/>
      <c r="Y40" s="247"/>
      <c r="Z40" s="247"/>
    </row>
    <row r="41" spans="1:26">
      <c r="A41" s="247"/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</row>
    <row r="42" spans="1:26">
      <c r="A42" s="247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</row>
    <row r="43" spans="1:26">
      <c r="A43" s="247"/>
      <c r="B43" s="247"/>
      <c r="C43" s="247"/>
      <c r="D43" s="247"/>
      <c r="E43" s="247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7"/>
      <c r="Q43" s="247"/>
      <c r="R43" s="247"/>
      <c r="S43" s="247"/>
      <c r="T43" s="247"/>
      <c r="U43" s="247"/>
      <c r="V43" s="247"/>
      <c r="W43" s="247"/>
      <c r="X43" s="247"/>
      <c r="Y43" s="247"/>
      <c r="Z43" s="247"/>
    </row>
    <row r="44" spans="1:26">
      <c r="A44" s="247"/>
      <c r="B44" s="247"/>
      <c r="C44" s="247"/>
      <c r="D44" s="247"/>
      <c r="E44" s="247"/>
      <c r="F44" s="247"/>
      <c r="G44" s="247"/>
      <c r="H44" s="247"/>
      <c r="I44" s="247"/>
      <c r="J44" s="247"/>
      <c r="K44" s="247"/>
      <c r="L44" s="247"/>
      <c r="M44" s="247"/>
      <c r="N44" s="247"/>
      <c r="O44" s="247"/>
      <c r="P44" s="247"/>
      <c r="Q44" s="247"/>
      <c r="R44" s="247"/>
      <c r="S44" s="247"/>
      <c r="T44" s="247"/>
      <c r="U44" s="247"/>
      <c r="V44" s="247"/>
      <c r="W44" s="247"/>
      <c r="X44" s="247"/>
      <c r="Y44" s="247"/>
      <c r="Z44" s="247"/>
    </row>
    <row r="45" spans="1:26">
      <c r="A45" s="247"/>
      <c r="B45" s="247"/>
      <c r="C45" s="247"/>
      <c r="D45" s="247"/>
      <c r="E45" s="247"/>
      <c r="F45" s="247"/>
      <c r="G45" s="247"/>
      <c r="H45" s="247"/>
      <c r="I45" s="247"/>
      <c r="J45" s="247"/>
      <c r="K45" s="247"/>
      <c r="L45" s="247"/>
      <c r="M45" s="247"/>
      <c r="N45" s="247"/>
      <c r="O45" s="247"/>
      <c r="P45" s="247"/>
      <c r="Q45" s="247"/>
      <c r="R45" s="247"/>
      <c r="S45" s="247"/>
      <c r="T45" s="247"/>
      <c r="U45" s="247"/>
      <c r="V45" s="247"/>
      <c r="W45" s="247"/>
      <c r="X45" s="247"/>
      <c r="Y45" s="247"/>
      <c r="Z45" s="247"/>
    </row>
    <row r="46" spans="1:26">
      <c r="A46" s="247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7"/>
      <c r="M46" s="247"/>
      <c r="N46" s="247"/>
      <c r="O46" s="247"/>
      <c r="P46" s="247"/>
      <c r="Q46" s="247"/>
      <c r="R46" s="247"/>
      <c r="S46" s="247"/>
      <c r="T46" s="247"/>
      <c r="U46" s="247"/>
      <c r="V46" s="247"/>
      <c r="W46" s="247"/>
      <c r="X46" s="247"/>
      <c r="Y46" s="247"/>
      <c r="Z46" s="247"/>
    </row>
    <row r="47" spans="1:26">
      <c r="A47" s="247"/>
      <c r="B47" s="247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247"/>
      <c r="P47" s="247"/>
      <c r="Q47" s="247"/>
      <c r="R47" s="247"/>
      <c r="S47" s="247"/>
      <c r="T47" s="247"/>
      <c r="U47" s="247"/>
      <c r="V47" s="247"/>
      <c r="W47" s="247"/>
      <c r="X47" s="247"/>
      <c r="Y47" s="247"/>
      <c r="Z47" s="247"/>
    </row>
    <row r="48" spans="1:26">
      <c r="A48" s="247"/>
      <c r="B48" s="247"/>
      <c r="C48" s="247"/>
      <c r="D48" s="247"/>
      <c r="E48" s="247"/>
      <c r="F48" s="247"/>
      <c r="G48" s="247"/>
      <c r="H48" s="247"/>
      <c r="I48" s="247"/>
      <c r="J48" s="247"/>
      <c r="K48" s="247"/>
      <c r="L48" s="247"/>
      <c r="M48" s="247"/>
      <c r="N48" s="247"/>
      <c r="O48" s="247"/>
      <c r="P48" s="247"/>
      <c r="Q48" s="247"/>
      <c r="R48" s="247"/>
      <c r="S48" s="247"/>
      <c r="T48" s="247"/>
      <c r="U48" s="247"/>
      <c r="V48" s="247"/>
      <c r="W48" s="247"/>
      <c r="X48" s="247"/>
      <c r="Y48" s="247"/>
      <c r="Z48" s="247"/>
    </row>
    <row r="49" spans="1:26">
      <c r="A49" s="247"/>
      <c r="B49" s="247"/>
      <c r="C49" s="247"/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</row>
    <row r="50" spans="1:26">
      <c r="A50" s="247"/>
      <c r="B50" s="247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S50" s="247"/>
      <c r="T50" s="247"/>
      <c r="U50" s="247"/>
      <c r="V50" s="247"/>
      <c r="W50" s="247"/>
      <c r="X50" s="247"/>
      <c r="Y50" s="247"/>
      <c r="Z50" s="247"/>
    </row>
    <row r="51" spans="1:26">
      <c r="A51" s="247"/>
      <c r="B51" s="247"/>
      <c r="C51" s="247"/>
      <c r="D51" s="247"/>
      <c r="E51" s="247"/>
      <c r="F51" s="247"/>
      <c r="G51" s="247"/>
      <c r="H51" s="247"/>
      <c r="I51" s="247"/>
      <c r="J51" s="247"/>
      <c r="K51" s="247"/>
      <c r="L51" s="247"/>
      <c r="M51" s="247"/>
      <c r="N51" s="247"/>
      <c r="O51" s="247"/>
      <c r="P51" s="247"/>
      <c r="Q51" s="247"/>
      <c r="R51" s="247"/>
      <c r="S51" s="247"/>
      <c r="T51" s="247"/>
      <c r="U51" s="247"/>
      <c r="V51" s="247"/>
      <c r="W51" s="247"/>
      <c r="X51" s="247"/>
      <c r="Y51" s="247"/>
      <c r="Z51" s="247"/>
    </row>
    <row r="52" spans="1:26">
      <c r="A52" s="247"/>
      <c r="B52" s="247"/>
      <c r="C52" s="247"/>
      <c r="D52" s="247"/>
      <c r="E52" s="247"/>
      <c r="F52" s="247"/>
      <c r="G52" s="247"/>
      <c r="H52" s="247"/>
      <c r="I52" s="247"/>
      <c r="J52" s="247"/>
      <c r="K52" s="247"/>
      <c r="L52" s="247"/>
      <c r="M52" s="247"/>
      <c r="N52" s="247"/>
      <c r="O52" s="247"/>
      <c r="P52" s="247"/>
      <c r="Q52" s="247"/>
      <c r="R52" s="247"/>
      <c r="S52" s="247"/>
      <c r="T52" s="247"/>
      <c r="U52" s="247"/>
      <c r="V52" s="247"/>
      <c r="W52" s="247"/>
      <c r="X52" s="247"/>
      <c r="Y52" s="247"/>
      <c r="Z52" s="247"/>
    </row>
    <row r="53" spans="1:26">
      <c r="A53" s="247"/>
      <c r="B53" s="247"/>
      <c r="C53" s="247"/>
      <c r="D53" s="247"/>
      <c r="E53" s="247"/>
      <c r="F53" s="247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7"/>
      <c r="S53" s="247"/>
      <c r="T53" s="247"/>
      <c r="U53" s="247"/>
      <c r="V53" s="247"/>
      <c r="W53" s="247"/>
      <c r="X53" s="247"/>
      <c r="Y53" s="247"/>
      <c r="Z53" s="247"/>
    </row>
    <row r="54" spans="1:26">
      <c r="A54" s="247"/>
      <c r="B54" s="247"/>
      <c r="C54" s="247"/>
      <c r="D54" s="247"/>
      <c r="E54" s="247"/>
      <c r="F54" s="247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7"/>
      <c r="S54" s="247"/>
      <c r="T54" s="247"/>
      <c r="U54" s="247"/>
      <c r="V54" s="247"/>
      <c r="W54" s="247"/>
      <c r="X54" s="247"/>
      <c r="Y54" s="247"/>
      <c r="Z54" s="247"/>
    </row>
    <row r="55" spans="1:26">
      <c r="A55" s="247"/>
      <c r="B55" s="247"/>
      <c r="C55" s="247"/>
      <c r="D55" s="247"/>
      <c r="E55" s="247"/>
      <c r="F55" s="247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7"/>
      <c r="S55" s="247"/>
      <c r="T55" s="247"/>
      <c r="U55" s="247"/>
      <c r="V55" s="247"/>
      <c r="W55" s="247"/>
      <c r="X55" s="247"/>
      <c r="Y55" s="247"/>
      <c r="Z55" s="247"/>
    </row>
    <row r="56" spans="1:26">
      <c r="A56" s="247"/>
      <c r="B56" s="247"/>
      <c r="C56" s="247"/>
      <c r="D56" s="247"/>
      <c r="E56" s="247"/>
      <c r="F56" s="247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7"/>
      <c r="S56" s="247"/>
      <c r="T56" s="247"/>
      <c r="U56" s="247"/>
      <c r="V56" s="247"/>
      <c r="W56" s="247"/>
      <c r="X56" s="247"/>
      <c r="Y56" s="247"/>
      <c r="Z56" s="247"/>
    </row>
    <row r="57" spans="1:26">
      <c r="A57" s="247"/>
      <c r="B57" s="247"/>
      <c r="C57" s="247"/>
      <c r="D57" s="247"/>
      <c r="E57" s="247"/>
      <c r="F57" s="247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7"/>
      <c r="S57" s="247"/>
      <c r="T57" s="247"/>
      <c r="U57" s="247"/>
      <c r="V57" s="247"/>
      <c r="W57" s="247"/>
      <c r="X57" s="247"/>
      <c r="Y57" s="247"/>
      <c r="Z57" s="247"/>
    </row>
    <row r="58" spans="1:26">
      <c r="A58" s="247"/>
      <c r="B58" s="247"/>
      <c r="C58" s="247"/>
      <c r="D58" s="247"/>
      <c r="E58" s="247"/>
      <c r="F58" s="247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7"/>
      <c r="S58" s="247"/>
      <c r="T58" s="247"/>
      <c r="U58" s="247"/>
      <c r="V58" s="247"/>
      <c r="W58" s="247"/>
      <c r="X58" s="247"/>
      <c r="Y58" s="247"/>
      <c r="Z58" s="247"/>
    </row>
    <row r="59" spans="1:26">
      <c r="A59" s="247"/>
      <c r="B59" s="247"/>
      <c r="C59" s="247"/>
      <c r="D59" s="247"/>
      <c r="E59" s="247"/>
      <c r="F59" s="247"/>
      <c r="G59" s="247"/>
      <c r="H59" s="247"/>
      <c r="I59" s="247"/>
      <c r="J59" s="247"/>
      <c r="K59" s="247"/>
      <c r="L59" s="247"/>
      <c r="M59" s="247"/>
      <c r="N59" s="247"/>
      <c r="O59" s="247"/>
      <c r="P59" s="247"/>
      <c r="Q59" s="247"/>
      <c r="R59" s="247"/>
      <c r="S59" s="247"/>
      <c r="T59" s="247"/>
      <c r="U59" s="247"/>
      <c r="V59" s="247"/>
      <c r="W59" s="247"/>
      <c r="X59" s="247"/>
      <c r="Y59" s="247"/>
      <c r="Z59" s="247"/>
    </row>
    <row r="60" spans="1:26">
      <c r="A60" s="247"/>
      <c r="B60" s="247"/>
      <c r="C60" s="247"/>
      <c r="D60" s="247"/>
      <c r="E60" s="247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</row>
    <row r="61" spans="1:26">
      <c r="A61" s="247"/>
      <c r="B61" s="247"/>
      <c r="C61" s="247"/>
      <c r="D61" s="247"/>
      <c r="E61" s="247"/>
      <c r="F61" s="247"/>
      <c r="G61" s="247"/>
      <c r="H61" s="247"/>
      <c r="I61" s="247"/>
      <c r="J61" s="247"/>
      <c r="K61" s="247"/>
      <c r="L61" s="247"/>
      <c r="M61" s="247"/>
      <c r="N61" s="247"/>
      <c r="O61" s="247"/>
      <c r="P61" s="247"/>
      <c r="Q61" s="247"/>
      <c r="R61" s="247"/>
      <c r="S61" s="247"/>
      <c r="T61" s="247"/>
      <c r="U61" s="247"/>
      <c r="V61" s="247"/>
      <c r="W61" s="247"/>
      <c r="X61" s="247"/>
      <c r="Y61" s="247"/>
      <c r="Z61" s="247"/>
    </row>
    <row r="62" spans="1:26">
      <c r="A62" s="247"/>
      <c r="B62" s="247"/>
      <c r="C62" s="247"/>
      <c r="D62" s="247"/>
      <c r="E62" s="247"/>
      <c r="F62" s="247"/>
      <c r="G62" s="247"/>
      <c r="H62" s="247"/>
      <c r="I62" s="247"/>
      <c r="J62" s="247"/>
      <c r="K62" s="247"/>
      <c r="L62" s="247"/>
      <c r="M62" s="247"/>
      <c r="N62" s="247"/>
      <c r="O62" s="247"/>
      <c r="P62" s="247"/>
      <c r="Q62" s="247"/>
      <c r="R62" s="247"/>
      <c r="S62" s="247"/>
      <c r="T62" s="247"/>
      <c r="U62" s="247"/>
      <c r="V62" s="247"/>
      <c r="W62" s="247"/>
      <c r="X62" s="247"/>
      <c r="Y62" s="247"/>
      <c r="Z62" s="247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6" customWidth="1"/>
    <col min="2" max="2" width="34.125" style="226" customWidth="1"/>
    <col min="3" max="16384" width="9" style="226"/>
  </cols>
  <sheetData>
    <row r="1" ht="45" customHeight="1" spans="1:2">
      <c r="A1" s="227" t="s">
        <v>2</v>
      </c>
      <c r="B1" s="228" t="s">
        <v>3</v>
      </c>
    </row>
    <row r="2" ht="45" customHeight="1" spans="1:2">
      <c r="A2" s="229" t="s">
        <v>4</v>
      </c>
      <c r="B2" s="230" t="b">
        <v>1</v>
      </c>
    </row>
    <row r="3" ht="36" customHeight="1" spans="1:2">
      <c r="A3" s="231" t="s">
        <v>5</v>
      </c>
      <c r="B3" s="232">
        <v>45402</v>
      </c>
    </row>
    <row r="4" ht="45" customHeight="1" spans="1:2">
      <c r="A4" s="227" t="s">
        <v>6</v>
      </c>
      <c r="B4" s="233" t="str">
        <f>IF(B2,TEXT(EDATE(B3,1)-1,"dd-mmm-yyyy"),TEXT(EDATE(B3,1)-1,"dd-mmm-yyyy"))</f>
        <v>19-May-2024</v>
      </c>
    </row>
    <row r="5" ht="45" customHeight="1" spans="1:2">
      <c r="A5" s="229" t="s">
        <v>7</v>
      </c>
      <c r="B5" s="234">
        <v>45777</v>
      </c>
    </row>
    <row r="6" ht="45" customHeight="1" spans="1:2">
      <c r="A6" s="229"/>
      <c r="B6" s="234"/>
    </row>
    <row r="7" ht="24.75" customHeight="1" spans="1:2">
      <c r="A7" s="235"/>
      <c r="B7" s="236"/>
    </row>
    <row r="8" ht="40" customHeight="1" spans="1:2">
      <c r="A8" s="237" t="s">
        <v>8</v>
      </c>
      <c r="B8" s="237"/>
    </row>
    <row r="9" ht="20.25" customHeight="1" spans="1:2">
      <c r="A9" s="238" t="str">
        <f>TEXT(B3,"dd mmmm yyyy")&amp;" - "&amp;IF(B2,TEXT(EDATE(B3,1)-1,"dd mmmm yyyy"),TEXT(B3+B5-B3,"dd mmmm yyyy"))</f>
        <v>20 April 2024 - 19 May 2024</v>
      </c>
      <c r="B9" s="239" t="s">
        <v>9</v>
      </c>
    </row>
    <row r="10" ht="20.25" customHeight="1" spans="1:2">
      <c r="A10" s="230" t="str">
        <f>IF(B2,TEXT(EDATE(B3,1),"dd mmmm yyyy"),TEXT(B3+(B5-B3)+1,"dd mmmm yyyy"))&amp;" - "&amp;IF(B2,TEXT(EDATE(B3,2)-1,"dd mmmm yyyy"),TEXT(B3+(B5-B3)*2+1,"dd mmmm yyyy"))</f>
        <v>20 May 2024 - 19 June 2024</v>
      </c>
      <c r="B10" s="239"/>
    </row>
    <row r="11" ht="20.25" customHeight="1" spans="1:2">
      <c r="A11" s="230" t="str">
        <f>IF(B2,TEXT(EDATE(B3,2),"dd mmmm yyyy"),TEXT(B3+((B5-B3)*2)+2,"dd mmmm yyyy"))&amp;" - "&amp;IF(B2,TEXT(EDATE(B3,3)-1,"dd mmmm yyyy"),TEXT(B3+((B5-B3)*3+2),"dd mmmm yyyy"))</f>
        <v>20 June 2024 - 19 July 2024</v>
      </c>
      <c r="B11" s="240"/>
    </row>
    <row r="12" ht="20.25" customHeight="1" spans="1:2">
      <c r="A12" s="241" t="str">
        <f>IF(B2,TEXT(EDATE(B3,3),"dd mmmm yyyy"),TEXT(B3+((B5-B3)*3)+3,"dd mmmm yyyy"))&amp;" - "&amp;IF(B2,TEXT(EDATE(B3,4)-1,"dd mmmm yyyy"),TEXT(B3+(((B5-B3)*4)+3),"dd mmmm yyyy"))</f>
        <v>20 July 2024 - 19 August 2024</v>
      </c>
      <c r="B12" s="228" t="s">
        <v>10</v>
      </c>
    </row>
    <row r="13" ht="20.25" customHeight="1" spans="1:2">
      <c r="A13" s="241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2"/>
    </row>
    <row r="14" ht="20.25" customHeight="1" spans="1:2">
      <c r="A14" s="230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3"/>
    </row>
    <row r="15" ht="20.25" customHeight="1" spans="1:2">
      <c r="A15" s="230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8" t="s">
        <v>11</v>
      </c>
    </row>
    <row r="16" ht="20.25" customHeight="1" spans="1:2">
      <c r="A16" s="230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2"/>
    </row>
    <row r="17" ht="20.25" customHeight="1" spans="1:2">
      <c r="A17" s="230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3"/>
    </row>
    <row r="18" ht="20.25" customHeight="1" spans="1:2">
      <c r="A18" s="230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8" t="s">
        <v>12</v>
      </c>
    </row>
    <row r="19" ht="20.25" customHeight="1" spans="1:2">
      <c r="A19" s="230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2"/>
    </row>
    <row r="20" ht="20.25" customHeight="1" spans="1:2">
      <c r="A20" s="244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3"/>
    </row>
    <row r="21" ht="20.25" customHeight="1" spans="1:2">
      <c r="A21" s="245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0" t="s">
        <v>13</v>
      </c>
    </row>
    <row r="22" ht="20.25" customHeight="1" spans="1:2">
      <c r="A22" s="245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0"/>
    </row>
    <row r="23" ht="20.25" customHeight="1" spans="1:2">
      <c r="A23" s="244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8"/>
    </row>
    <row r="24" ht="20.25" customHeight="1" spans="1:2">
      <c r="A24" s="230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0" t="s">
        <v>14</v>
      </c>
    </row>
    <row r="25" ht="20.25" customHeight="1" spans="1:2">
      <c r="A25" s="230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0"/>
    </row>
    <row r="26" ht="20.25" customHeight="1" spans="1:2">
      <c r="A26" s="228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8"/>
    </row>
    <row r="27" ht="20.25" customHeight="1" spans="1:2">
      <c r="A27" s="230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0" t="s">
        <v>15</v>
      </c>
    </row>
    <row r="28" ht="20.25" customHeight="1" spans="1:2">
      <c r="A28" s="230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0"/>
    </row>
    <row r="29" ht="20.25" customHeight="1" spans="1:2">
      <c r="A29" s="228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8"/>
    </row>
    <row r="30" ht="20.25" customHeight="1" spans="1:2">
      <c r="A30" s="230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0" t="s">
        <v>16</v>
      </c>
    </row>
    <row r="31" ht="20.25" customHeight="1" spans="1:2">
      <c r="A31" s="230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0"/>
    </row>
    <row r="32" ht="20.25" customHeight="1" spans="1:2">
      <c r="A32" s="228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8"/>
    </row>
    <row r="33" ht="20.25" customHeight="1" spans="1:2">
      <c r="A33" s="230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0" t="s">
        <v>17</v>
      </c>
    </row>
    <row r="34" ht="20.25" customHeight="1" spans="1:2">
      <c r="A34" s="230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0"/>
    </row>
    <row r="35" ht="20.25" customHeight="1" spans="1:2">
      <c r="A35" s="228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8"/>
    </row>
    <row r="36" ht="20.25" customHeight="1" spans="1:2">
      <c r="A36" s="230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0" t="s">
        <v>18</v>
      </c>
    </row>
    <row r="37" ht="20.25" customHeight="1" spans="1:2">
      <c r="A37" s="230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0"/>
    </row>
    <row r="38" ht="20.25" customHeight="1" spans="1:2">
      <c r="A38" s="228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8"/>
    </row>
    <row r="39" ht="20.25" customHeight="1" spans="1:2">
      <c r="A39" s="230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0" t="s">
        <v>19</v>
      </c>
    </row>
    <row r="40" ht="20.25" customHeight="1" spans="1:2">
      <c r="A40" s="230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0"/>
    </row>
    <row r="41" ht="20.25" customHeight="1" spans="1:2">
      <c r="A41" s="228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8"/>
    </row>
    <row r="42" ht="20.25" customHeight="1" spans="1:2">
      <c r="A42" s="230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0" t="s">
        <v>20</v>
      </c>
    </row>
    <row r="43" ht="20.25" customHeight="1" spans="1:2">
      <c r="A43" s="230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0"/>
    </row>
    <row r="44" ht="20.25" customHeight="1" spans="1:2">
      <c r="A44" s="228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8"/>
    </row>
    <row r="45" ht="20.25" customHeight="1" spans="1:2">
      <c r="A45" s="230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0" t="s">
        <v>21</v>
      </c>
    </row>
    <row r="46" ht="20.25" customHeight="1" spans="1:2">
      <c r="A46" s="230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0"/>
    </row>
    <row r="47" ht="20.25" customHeight="1" spans="1:2">
      <c r="A47" s="228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8"/>
    </row>
    <row r="48" ht="20.25" customHeight="1" spans="1:2">
      <c r="A48" s="230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0" t="s">
        <v>22</v>
      </c>
    </row>
    <row r="49" ht="20.25" customHeight="1" spans="1:2">
      <c r="A49" s="230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0"/>
    </row>
    <row r="50" ht="20.25" customHeight="1" spans="1:2">
      <c r="A50" s="228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8"/>
    </row>
    <row r="51" ht="20.25" customHeight="1" spans="1:2">
      <c r="A51" s="230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0" t="s">
        <v>23</v>
      </c>
    </row>
    <row r="52" ht="20.25" customHeight="1" spans="1:2">
      <c r="A52" s="230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0"/>
    </row>
    <row r="53" ht="20.25" customHeight="1" spans="1:2">
      <c r="A53" s="228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8"/>
    </row>
    <row r="54" ht="20.25" customHeight="1" spans="1:2">
      <c r="A54" s="230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0" t="s">
        <v>24</v>
      </c>
    </row>
    <row r="55" ht="20.25" customHeight="1" spans="1:2">
      <c r="A55" s="230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0"/>
    </row>
    <row r="56" ht="20.25" customHeight="1" spans="1:2">
      <c r="A56" s="230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0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6" customFormat="1" ht="20.25" customHeight="1"/>
    <row r="66" s="226" customFormat="1" ht="20.25" customHeight="1"/>
    <row r="67" s="226" customFormat="1" ht="20.25" customHeight="1"/>
    <row r="68" s="226" customFormat="1" ht="20.25" customHeight="1"/>
    <row r="69" s="226" customFormat="1" ht="20.25" customHeight="1"/>
    <row r="70" s="226" customFormat="1" ht="20.25" customHeight="1"/>
    <row r="71" s="226" customFormat="1" ht="20.25" customHeight="1"/>
    <row r="72" s="226" customFormat="1" ht="20.25" customHeight="1"/>
    <row r="73" s="226" customFormat="1" ht="20.25" customHeight="1"/>
    <row r="74" s="226" customFormat="1" ht="20.25" customHeight="1"/>
    <row r="75" s="226" customFormat="1" ht="20.25" customHeight="1"/>
    <row r="76" s="226" customFormat="1" ht="20.25" customHeight="1"/>
    <row r="77" s="226" customFormat="1" ht="20.25" customHeight="1"/>
    <row r="78" s="226" customFormat="1" ht="20.25" customHeight="1"/>
    <row r="79" s="226" customFormat="1" ht="20.25" customHeight="1"/>
    <row r="80" s="226" customFormat="1" ht="20.25" customHeight="1"/>
    <row r="81" s="226" customFormat="1" ht="20.25" customHeight="1"/>
    <row r="82" s="226" customFormat="1" ht="20.25" customHeight="1"/>
    <row r="83" s="226" customFormat="1" ht="20.25" customHeight="1"/>
    <row r="84" s="226" customFormat="1" ht="20.25" customHeight="1"/>
    <row r="85" s="226" customFormat="1" ht="20.25" customHeight="1"/>
    <row r="86" s="226" customFormat="1" ht="20.25" customHeight="1"/>
    <row r="87" s="226" customFormat="1" ht="20.25" customHeight="1"/>
    <row r="88" s="226" customFormat="1" ht="20.25" customHeight="1"/>
    <row r="89" s="226" customFormat="1" ht="20.25" customHeight="1"/>
    <row r="90" s="226" customFormat="1" ht="20.25" customHeight="1"/>
    <row r="91" s="226" customFormat="1" ht="20.25" customHeight="1"/>
    <row r="92" s="226" customFormat="1" ht="20.25" customHeight="1"/>
    <row r="93" s="226" customFormat="1" ht="20.25" customHeight="1"/>
    <row r="94" s="226" customFormat="1" ht="20.25" customHeight="1"/>
    <row r="95" s="226" customFormat="1" ht="20.25" customHeight="1"/>
    <row r="96" s="226" customFormat="1" ht="20.25" customHeight="1"/>
    <row r="97" s="226" customFormat="1" ht="20.25" customHeight="1"/>
    <row r="98" s="226" customFormat="1" ht="20.25" customHeight="1"/>
    <row r="99" s="226" customFormat="1" ht="20.25" customHeight="1"/>
    <row r="100" s="226" customFormat="1" ht="20.25" customHeight="1"/>
    <row r="101" s="226" customFormat="1" ht="20.25" customHeight="1"/>
    <row r="102" s="226" customFormat="1" ht="20.25" customHeight="1"/>
    <row r="103" s="226" customFormat="1" ht="20.25" customHeight="1"/>
    <row r="104" s="226" customFormat="1" ht="20.25" customHeight="1"/>
    <row r="105" s="226" customFormat="1" ht="20.25" customHeight="1"/>
    <row r="106" s="226" customFormat="1" ht="20.25" customHeight="1"/>
    <row r="107" s="226" customFormat="1" ht="20.25" customHeight="1"/>
    <row r="108" s="226" customFormat="1" ht="20.25" customHeight="1"/>
    <row r="109" s="226" customFormat="1" ht="20.25" customHeight="1"/>
    <row r="110" s="226" customFormat="1" ht="20.25" customHeight="1"/>
    <row r="111" s="226" customFormat="1" ht="20.25" customHeight="1"/>
    <row r="112" s="226" customFormat="1" ht="20.25" customHeight="1"/>
    <row r="113" s="226" customFormat="1" ht="20.25" customHeight="1"/>
    <row r="114" s="226" customFormat="1" ht="20.25" customHeight="1"/>
    <row r="115" s="226" customFormat="1" ht="20.25" customHeight="1"/>
    <row r="116" s="226" customFormat="1" ht="20.25" customHeight="1"/>
    <row r="117" s="226" customFormat="1" ht="20.25" customHeight="1"/>
    <row r="118" s="226" customFormat="1" ht="20.25" customHeight="1"/>
    <row r="119" s="226" customFormat="1" ht="20.25" customHeight="1"/>
    <row r="120" s="226" customFormat="1" ht="20.25" customHeight="1"/>
    <row r="121" s="226" customFormat="1" ht="20.25" customHeight="1"/>
    <row r="122" s="226" customFormat="1" ht="20.25" customHeight="1"/>
    <row r="123" s="226" customFormat="1" ht="20.25" customHeight="1"/>
    <row r="124" s="226" customFormat="1" ht="20.25" customHeight="1"/>
    <row r="125" s="226" customFormat="1" ht="20.25" customHeight="1"/>
    <row r="126" s="226" customFormat="1" ht="20.25" customHeight="1"/>
    <row r="127" s="226" customFormat="1" ht="20.25" customHeight="1"/>
    <row r="129" s="226" customFormat="1" ht="20.25" customHeight="1"/>
    <row r="130" s="226" customFormat="1" ht="20.25" customHeight="1"/>
    <row r="131" s="226" customFormat="1" ht="20.25" customHeight="1"/>
    <row r="132" s="226" customFormat="1" ht="20.25" customHeight="1"/>
    <row r="133" s="226" customFormat="1" ht="20.25" customHeight="1"/>
    <row r="134" s="226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abSelected="1" workbookViewId="0">
      <selection activeCell="D3" sqref="D3:D16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7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526.4</v>
      </c>
      <c r="D3" s="163" t="s">
        <v>33</v>
      </c>
      <c r="E3" s="5" t="s">
        <v>34</v>
      </c>
      <c r="F3" s="190">
        <v>626.4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40</v>
      </c>
      <c r="D4" s="164"/>
      <c r="E4" s="5" t="s">
        <v>35</v>
      </c>
      <c r="F4" s="190">
        <v>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0</v>
      </c>
      <c r="D7" s="164"/>
      <c r="E7" s="5" t="s">
        <v>38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-6983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8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-3983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9">
        <f ca="1">'October 2025 - December 2025'!C5</f>
        <v>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10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0</v>
      </c>
    </row>
    <row r="11" ht="35.25" customHeight="1" spans="1:14">
      <c r="A11" s="160"/>
      <c r="B11" s="161" t="s">
        <v>42</v>
      </c>
      <c r="C11" s="162">
        <v>11.4</v>
      </c>
      <c r="D11" s="164"/>
      <c r="E11" s="5" t="s">
        <v>42</v>
      </c>
      <c r="F11" s="190">
        <v>7.3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0</v>
      </c>
    </row>
    <row r="13" ht="35.25" customHeight="1" spans="1:14">
      <c r="A13" s="160"/>
      <c r="B13" s="161" t="s">
        <v>44</v>
      </c>
      <c r="C13" s="162">
        <v>7</v>
      </c>
      <c r="D13" s="164"/>
      <c r="E13" s="192" t="s">
        <v>44</v>
      </c>
      <c r="F13" s="190">
        <v>7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0</v>
      </c>
    </row>
    <row r="14" ht="35.25" customHeight="1" spans="1:14">
      <c r="A14" s="160"/>
      <c r="B14" s="161" t="s">
        <v>45</v>
      </c>
      <c r="C14" s="162">
        <v>33.9</v>
      </c>
      <c r="D14" s="164"/>
      <c r="E14" s="192" t="s">
        <v>45</v>
      </c>
      <c r="F14" s="190">
        <v>43.4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688.700000000001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0</v>
      </c>
    </row>
    <row r="15" ht="35.25" customHeight="1" spans="1:14">
      <c r="A15" s="160"/>
      <c r="B15" s="165" t="s">
        <v>46</v>
      </c>
      <c r="C15" s="162">
        <v>0</v>
      </c>
      <c r="D15" s="164"/>
      <c r="E15" s="192" t="s">
        <v>46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1667.7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0</v>
      </c>
    </row>
    <row r="16" ht="35.25" customHeight="1" spans="1:14">
      <c r="A16" s="166"/>
      <c r="B16" s="167" t="s">
        <v>47</v>
      </c>
      <c r="C16" s="168">
        <f>SUM(C3:C15)</f>
        <v>688.7</v>
      </c>
      <c r="D16" s="169"/>
      <c r="E16" s="167" t="s">
        <v>47</v>
      </c>
      <c r="F16" s="193">
        <f>SUM(F3:F15)</f>
        <v>754.1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3737.7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4716.7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4585.7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4514.7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4599.7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4578.7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4113.7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5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3424.7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4509.7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5143.7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6228.7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7022.7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7947.7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8741.7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6">
        <f ca="1">'July 2026 - September 2026'!E136</f>
        <v>9826.7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10460.7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11545.7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12339.7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13264.7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14058.7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15143.7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15777.7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16862.7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17656.7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18581.7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19375.7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19375.7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19375.7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19375.7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19375.7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19375.7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19375.7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19375.7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19375.7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19375.7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1">
        <v>0</v>
      </c>
    </row>
    <row r="66" spans="1:3">
      <c r="A66" s="50"/>
      <c r="B66" s="187"/>
      <c r="C66" s="211">
        <v>0</v>
      </c>
    </row>
    <row r="67" spans="1:3">
      <c r="A67" s="50"/>
      <c r="B67" s="187"/>
      <c r="C67" s="211">
        <v>0</v>
      </c>
    </row>
    <row r="68" spans="1:3">
      <c r="A68" s="50"/>
      <c r="B68" s="187"/>
      <c r="C68" s="211">
        <v>0</v>
      </c>
    </row>
    <row r="69" spans="1:3">
      <c r="A69" s="38"/>
      <c r="B69" s="39" t="s">
        <v>78</v>
      </c>
      <c r="C69" s="211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1">
        <v>0</v>
      </c>
    </row>
    <row r="72" spans="1:3">
      <c r="A72" s="50" t="s">
        <v>81</v>
      </c>
      <c r="B72" s="187"/>
      <c r="C72" s="211">
        <v>0</v>
      </c>
    </row>
    <row r="73" spans="1:3">
      <c r="A73" s="50" t="s">
        <v>82</v>
      </c>
      <c r="B73" s="187"/>
      <c r="C73" s="211">
        <v>0</v>
      </c>
    </row>
    <row r="74" spans="1:3">
      <c r="A74" s="50" t="s">
        <v>83</v>
      </c>
      <c r="B74" s="187"/>
      <c r="C74" s="211">
        <v>0</v>
      </c>
    </row>
    <row r="75" spans="1:3">
      <c r="A75" s="50"/>
      <c r="B75" s="187"/>
      <c r="C75" s="211">
        <v>0</v>
      </c>
    </row>
    <row r="76" spans="1:3">
      <c r="A76" s="50"/>
      <c r="B76" s="187"/>
      <c r="C76" s="211">
        <v>0</v>
      </c>
    </row>
    <row r="77" spans="1:3">
      <c r="A77" s="50"/>
      <c r="B77" s="187"/>
      <c r="C77" s="211">
        <v>0</v>
      </c>
    </row>
    <row r="78" spans="1:3">
      <c r="A78" s="50"/>
      <c r="B78" s="187"/>
      <c r="C78" s="211">
        <v>0</v>
      </c>
    </row>
    <row r="79" spans="1:3">
      <c r="A79" s="50"/>
      <c r="B79" s="187"/>
      <c r="C79" s="211">
        <v>0</v>
      </c>
    </row>
    <row r="80" spans="1:3">
      <c r="A80" s="212"/>
      <c r="B80" s="213" t="s">
        <v>78</v>
      </c>
      <c r="C80" s="211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4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2"/>
      <c r="B89" s="213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5" t="s">
        <v>90</v>
      </c>
      <c r="B91" s="216"/>
      <c r="C91" s="211">
        <v>0</v>
      </c>
    </row>
    <row r="92" spans="1:3">
      <c r="A92" s="51"/>
      <c r="B92" s="187"/>
      <c r="C92" s="211">
        <v>0</v>
      </c>
    </row>
    <row r="93" ht="20.25" customHeight="1" spans="1:3">
      <c r="A93" s="51"/>
      <c r="B93" s="187"/>
      <c r="C93" s="211">
        <v>0</v>
      </c>
    </row>
    <row r="94" ht="15.75" customHeight="1" spans="1:3">
      <c r="A94" s="50"/>
      <c r="B94" s="187"/>
      <c r="C94" s="211">
        <v>0</v>
      </c>
    </row>
    <row r="95" spans="1:3">
      <c r="A95" s="50"/>
      <c r="B95" s="187"/>
      <c r="C95" s="211">
        <v>0</v>
      </c>
    </row>
    <row r="96" spans="1:3">
      <c r="A96" s="50"/>
      <c r="B96" s="187"/>
      <c r="C96" s="211">
        <v>0</v>
      </c>
    </row>
    <row r="97" spans="1:3">
      <c r="A97" s="50"/>
      <c r="B97" s="187"/>
      <c r="C97" s="211">
        <v>0</v>
      </c>
    </row>
    <row r="98" spans="1:3">
      <c r="A98" s="50"/>
      <c r="B98" s="187"/>
      <c r="C98" s="211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7" t="s">
        <v>93</v>
      </c>
      <c r="C101" s="98">
        <v>300</v>
      </c>
    </row>
    <row r="102" spans="1:3">
      <c r="A102" s="51" t="s">
        <v>94</v>
      </c>
      <c r="B102" s="217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1">
        <v>0</v>
      </c>
    </row>
    <row r="106" spans="1:3">
      <c r="A106" s="50"/>
      <c r="B106" s="187"/>
      <c r="C106" s="211">
        <v>0</v>
      </c>
    </row>
    <row r="107" spans="1:3">
      <c r="A107" s="50"/>
      <c r="B107" s="187"/>
      <c r="C107" s="211">
        <v>0</v>
      </c>
    </row>
    <row r="108" spans="1:3">
      <c r="A108" s="50"/>
      <c r="B108" s="187"/>
      <c r="C108" s="211">
        <v>0</v>
      </c>
    </row>
    <row r="109" spans="1:3">
      <c r="A109" s="51"/>
      <c r="B109" s="39" t="s">
        <v>78</v>
      </c>
      <c r="C109" s="211">
        <f>SUM(C101:C108)</f>
        <v>1060</v>
      </c>
    </row>
    <row r="110" spans="1:3">
      <c r="A110" s="49"/>
      <c r="B110" s="39" t="s">
        <v>100</v>
      </c>
      <c r="C110" s="211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8" t="s">
        <v>102</v>
      </c>
      <c r="B112" s="219"/>
      <c r="C112" s="220">
        <v>14950</v>
      </c>
      <c r="D112" s="14"/>
      <c r="E112" s="94"/>
      <c r="F112" s="14"/>
      <c r="G112" s="14"/>
      <c r="H112" s="14"/>
    </row>
    <row r="113" spans="1:8">
      <c r="A113" s="218" t="s">
        <v>103</v>
      </c>
      <c r="B113" s="187"/>
      <c r="C113" s="221">
        <f>5000</f>
        <v>5000</v>
      </c>
      <c r="D113" s="14"/>
      <c r="E113" s="14"/>
      <c r="F113" s="14"/>
      <c r="G113" s="14"/>
      <c r="H113" s="14"/>
    </row>
    <row r="114" spans="1:8">
      <c r="A114" s="218" t="s">
        <v>104</v>
      </c>
      <c r="B114" s="187"/>
      <c r="C114" s="222">
        <f>3300</f>
        <v>3300</v>
      </c>
      <c r="D114" s="14"/>
      <c r="E114" s="14"/>
      <c r="F114" s="14"/>
      <c r="G114" s="14"/>
      <c r="H114" s="14"/>
    </row>
    <row r="115" ht="34" spans="1:8">
      <c r="A115" s="223" t="s">
        <v>105</v>
      </c>
      <c r="B115" s="187"/>
      <c r="C115" s="222">
        <v>0</v>
      </c>
      <c r="D115" s="14"/>
      <c r="E115" s="14"/>
      <c r="F115" s="14"/>
      <c r="G115" s="14"/>
      <c r="H115" s="14"/>
    </row>
    <row r="116" ht="34" spans="1:8">
      <c r="A116" s="223" t="s">
        <v>106</v>
      </c>
      <c r="B116" s="187"/>
      <c r="C116" s="222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2"/>
      <c r="B122" s="213" t="s">
        <v>108</v>
      </c>
      <c r="C122" s="211">
        <f>SUM(C112:C121)</f>
        <v>24333</v>
      </c>
    </row>
    <row r="123" spans="1:3">
      <c r="A123" s="212"/>
      <c r="B123" s="213" t="s">
        <v>109</v>
      </c>
      <c r="C123" s="36">
        <f>C122+C110</f>
        <v>25836</v>
      </c>
    </row>
    <row r="124" spans="5:5">
      <c r="E124" s="224"/>
    </row>
    <row r="125" spans="5:5">
      <c r="E125" s="224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5"/>
      <c r="D156" s="225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5"/>
      <c r="D183" s="225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formatCells="0" formatColumns="0" formatRows="0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91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C10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105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18">
    <cfRule type="cellIs" dxfId="2" priority="1" operator="lessThan">
      <formula>0</formula>
    </cfRule>
  </conditionalFormatting>
  <conditionalFormatting sqref="C122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123">
    <cfRule type="cellIs" dxfId="1" priority="28" operator="lessThan">
      <formula>0</formula>
    </cfRule>
    <cfRule type="cellIs" dxfId="3" priority="27" operator="equal">
      <formula>0</formula>
    </cfRule>
  </conditionalFormatting>
  <conditionalFormatting sqref="E149">
    <cfRule type="cellIs" dxfId="4" priority="72" operator="greaterThanOrEqual">
      <formula>0</formula>
    </cfRule>
    <cfRule type="cellIs" dxfId="5" priority="71" operator="lessThan">
      <formula>0</formula>
    </cfRule>
  </conditionalFormatting>
  <conditionalFormatting sqref="E156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58">
    <cfRule type="cellIs" dxfId="6" priority="12" operator="equal">
      <formula>0</formula>
    </cfRule>
  </conditionalFormatting>
  <conditionalFormatting sqref="E176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8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96">
    <cfRule type="cellIs" dxfId="3" priority="7" operator="equal">
      <formula>0</formula>
    </cfRule>
    <cfRule type="cellIs" dxfId="1" priority="6" operator="greaterThan">
      <formula>0</formula>
    </cfRule>
  </conditionalFormatting>
  <conditionalFormatting sqref="E197">
    <cfRule type="cellIs" dxfId="3" priority="5" operator="equal">
      <formula>0</formula>
    </cfRule>
    <cfRule type="cellIs" dxfId="1" priority="4" operator="greaterThan">
      <formula>0</formula>
    </cfRule>
  </conditionalFormatting>
  <conditionalFormatting sqref="E198">
    <cfRule type="cellIs" dxfId="3" priority="3" operator="equal">
      <formula>0</formula>
    </cfRule>
    <cfRule type="cellIs" dxfId="1" priority="2" operator="greaterThan">
      <formula>0</formula>
    </cfRule>
  </conditionalFormatting>
  <conditionalFormatting sqref="E20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C61:C64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1:C7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75:C80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82:C83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84:C88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4:C98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101:C103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106:C108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112:C11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118:C121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31:E140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60:E16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69:E172">
    <cfRule type="cellIs" dxfId="3" priority="11" operator="equal">
      <formula>0</formula>
    </cfRule>
    <cfRule type="cellIs" dxfId="1" priority="10" operator="greaterThan">
      <formula>0</formula>
    </cfRule>
  </conditionalFormatting>
  <conditionalFormatting sqref="E185:E186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87:E1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J3:J50">
    <cfRule type="cellIs" dxfId="3" priority="35" operator="greaterThanOrEqual">
      <formula>0</formula>
    </cfRule>
  </conditionalFormatting>
  <conditionalFormatting sqref="N3:N18">
    <cfRule type="cellIs" dxfId="3" priority="34" operator="greaterThanOrEqual">
      <formula>0</formula>
    </cfRule>
  </conditionalFormatting>
  <conditionalFormatting sqref="C65:C69 C99 C92:C93 C109:C110">
    <cfRule type="cellIs" dxfId="0" priority="94" operator="equal">
      <formula>0</formula>
    </cfRule>
    <cfRule type="cellIs" dxfId="1" priority="93" operator="greaterThan">
      <formula>0</formula>
    </cfRule>
  </conditionalFormatting>
  <conditionalFormatting sqref="E130 E141:E148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E157 E168 E173:E175">
    <cfRule type="cellIs" dxfId="3" priority="57" operator="equal">
      <formula>0</formula>
    </cfRule>
    <cfRule type="cellIs" dxfId="1" priority="56" operator="greaterThan">
      <formula>0</formula>
    </cfRule>
  </conditionalFormatting>
  <conditionalFormatting sqref="E184 E195 E199:E202">
    <cfRule type="cellIs" dxfId="3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0" workbookViewId="0">
      <selection activeCell="F124" sqref="F124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688.7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1191.41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6" priority="21" operator="equal">
      <formula>0</formula>
    </cfRule>
  </conditionalFormatting>
  <conditionalFormatting sqref="E130">
    <cfRule type="cellIs" dxfId="6" priority="20" operator="equal">
      <formula>0</formula>
    </cfRule>
  </conditionalFormatting>
  <conditionalFormatting sqref="E136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3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4" priority="50" operator="greaterThanOrEqual">
      <formula>0</formula>
    </cfRule>
    <cfRule type="cellIs" dxfId="5" priority="49" operator="lessThan">
      <formula>0</formula>
    </cfRule>
  </conditionalFormatting>
  <conditionalFormatting sqref="E170">
    <cfRule type="cellIs" dxfId="4" priority="42" operator="greaterThanOrEqual">
      <formula>0</formula>
    </cfRule>
    <cfRule type="cellIs" dxfId="5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6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3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6" priority="19" operator="equal">
      <formula>0</formula>
    </cfRule>
  </conditionalFormatting>
  <conditionalFormatting sqref="E156:E157">
    <cfRule type="cellIs" dxfId="6" priority="7" operator="equal">
      <formula>0</formula>
    </cfRule>
  </conditionalFormatting>
  <conditionalFormatting sqref="E158:E160">
    <cfRule type="cellIs" dxfId="6" priority="6" operator="equal">
      <formula>0</formula>
    </cfRule>
  </conditionalFormatting>
  <conditionalFormatting sqref="E183:E188">
    <cfRule type="cellIs" dxfId="6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3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3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6" workbookViewId="0">
      <selection activeCell="E101" sqref="E101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688.7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862.040000000001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18">
    <cfRule type="cellIs" dxfId="7" priority="36" operator="equal">
      <formula>0</formula>
    </cfRule>
    <cfRule type="cellIs" dxfId="6" priority="35" operator="equal">
      <formula>0</formula>
    </cfRule>
  </conditionalFormatting>
  <conditionalFormatting sqref="E120">
    <cfRule type="cellIs" dxfId="7" priority="34" operator="equal">
      <formula>0</formula>
    </cfRule>
    <cfRule type="cellIs" dxfId="6" priority="33" operator="equal">
      <formula>0</formula>
    </cfRule>
  </conditionalFormatting>
  <conditionalFormatting sqref="E129">
    <cfRule type="cellIs" dxfId="7" priority="32" operator="equal">
      <formula>0</formula>
    </cfRule>
    <cfRule type="cellIs" dxfId="6" priority="31" operator="equal">
      <formula>0</formula>
    </cfRule>
  </conditionalFormatting>
  <conditionalFormatting sqref="E136">
    <cfRule type="cellIs" dxfId="4" priority="77" operator="greaterThanOrEqual">
      <formula>0</formula>
    </cfRule>
    <cfRule type="cellIs" dxfId="5" priority="76" operator="lessThan">
      <formula>0</formula>
    </cfRule>
  </conditionalFormatting>
  <conditionalFormatting sqref="E143">
    <cfRule type="cellIs" dxfId="4" priority="64" operator="greaterThanOrEqual">
      <formula>0</formula>
    </cfRule>
    <cfRule type="cellIs" dxfId="5" priority="63" operator="lessThan">
      <formula>0</formula>
    </cfRule>
  </conditionalFormatting>
  <conditionalFormatting sqref="E145">
    <cfRule type="cellIs" dxfId="7" priority="26" operator="equal">
      <formula>0</formula>
    </cfRule>
    <cfRule type="cellIs" dxfId="6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7" priority="24" operator="equal">
      <formula>0</formula>
    </cfRule>
    <cfRule type="cellIs" dxfId="6" priority="23" operator="equal">
      <formula>0</formula>
    </cfRule>
  </conditionalFormatting>
  <conditionalFormatting sqref="E156">
    <cfRule type="cellIs" dxfId="7" priority="22" operator="equal">
      <formula>0</formula>
    </cfRule>
    <cfRule type="cellIs" dxfId="6" priority="21" operator="equal">
      <formula>0</formula>
    </cfRule>
  </conditionalFormatting>
  <conditionalFormatting sqref="E157">
    <cfRule type="cellIs" dxfId="7" priority="20" operator="equal">
      <formula>0</formula>
    </cfRule>
    <cfRule type="cellIs" dxfId="6" priority="19" operator="equal">
      <formula>0</formula>
    </cfRule>
  </conditionalFormatting>
  <conditionalFormatting sqref="E158">
    <cfRule type="cellIs" dxfId="7" priority="18" operator="equal">
      <formula>0</formula>
    </cfRule>
    <cfRule type="cellIs" dxfId="6" priority="17" operator="equal">
      <formula>0</formula>
    </cfRule>
  </conditionalFormatting>
  <conditionalFormatting sqref="E163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70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72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7" priority="12" operator="equal">
      <formula>0</formula>
    </cfRule>
    <cfRule type="cellIs" dxfId="6" priority="11" operator="equal">
      <formula>0</formula>
    </cfRule>
  </conditionalFormatting>
  <conditionalFormatting sqref="E183">
    <cfRule type="cellIs" dxfId="7" priority="10" operator="equal">
      <formula>0</formula>
    </cfRule>
    <cfRule type="cellIs" dxfId="6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85">
    <cfRule type="cellIs" dxfId="7" priority="6" operator="equal">
      <formula>0</formula>
    </cfRule>
    <cfRule type="cellIs" dxfId="6" priority="5" operator="equal">
      <formula>0</formula>
    </cfRule>
  </conditionalFormatting>
  <conditionalFormatting sqref="E186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87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6" priority="38" operator="equal">
      <formula>0</formula>
    </cfRule>
    <cfRule type="cellIs" dxfId="7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3" priority="53" operator="greaterThanOrEqual">
      <formula>0</formula>
    </cfRule>
  </conditionalFormatting>
  <conditionalFormatting sqref="E130:E132">
    <cfRule type="cellIs" dxfId="7" priority="30" operator="equal">
      <formula>0</formula>
    </cfRule>
    <cfRule type="cellIs" dxfId="6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3" priority="67" operator="equal">
      <formula>0</formula>
    </cfRule>
  </conditionalFormatting>
  <conditionalFormatting sqref="E171 E182 E188:E189">
    <cfRule type="cellIs" dxfId="3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6" workbookViewId="0">
      <selection activeCell="F184" sqref="F184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688.7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688.700000000001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1377.4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71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 t="s">
        <v>231</v>
      </c>
      <c r="B37" s="21" t="s">
        <v>104</v>
      </c>
      <c r="C37" s="22"/>
      <c r="D37" s="21" t="s">
        <v>232</v>
      </c>
      <c r="E37" s="22"/>
      <c r="F37" s="41">
        <v>1000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3485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233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234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235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236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237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238</v>
      </c>
      <c r="D156" s="100"/>
      <c r="E156" s="102">
        <v>777.5</v>
      </c>
      <c r="F156" s="14"/>
      <c r="G156" s="14"/>
      <c r="H156" s="14"/>
      <c r="I156" s="47"/>
    </row>
    <row r="157" ht="389" customHeight="1" spans="1:9">
      <c r="A157" s="62"/>
      <c r="B157" s="63"/>
      <c r="C157" s="100" t="s">
        <v>239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240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237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241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242</v>
      </c>
      <c r="D183" s="100"/>
      <c r="E183" s="36">
        <v>0</v>
      </c>
      <c r="F183" s="14"/>
      <c r="G183" s="14"/>
      <c r="H183" s="14"/>
      <c r="I183" s="47"/>
    </row>
    <row r="184" ht="356" customHeight="1" spans="1:9">
      <c r="A184" s="62"/>
      <c r="B184" s="63"/>
      <c r="C184" s="100" t="s">
        <v>243</v>
      </c>
      <c r="D184" s="100"/>
      <c r="E184" s="102">
        <v>455.5</v>
      </c>
      <c r="F184" s="14"/>
      <c r="G184" s="14"/>
      <c r="H184" s="14"/>
      <c r="I184" s="47"/>
    </row>
    <row r="185" ht="24.75" customHeight="1" spans="1:9">
      <c r="A185" s="62"/>
      <c r="B185" s="63"/>
      <c r="C185" s="64" t="s">
        <v>244</v>
      </c>
      <c r="D185" s="65"/>
      <c r="E185" s="86">
        <v>999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688.700000000001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7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4" priority="34" operator="greaterThanOrEqual">
      <formula>0</formula>
    </cfRule>
    <cfRule type="cellIs" dxfId="5" priority="33" operator="lessThan">
      <formula>0</formula>
    </cfRule>
  </conditionalFormatting>
  <conditionalFormatting sqref="E118">
    <cfRule type="cellIs" dxfId="6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6" priority="19" operator="equal">
      <formula>0</formula>
    </cfRule>
  </conditionalFormatting>
  <conditionalFormatting sqref="E129">
    <cfRule type="cellIs" dxfId="6" priority="18" operator="equal">
      <formula>0</formula>
    </cfRule>
  </conditionalFormatting>
  <conditionalFormatting sqref="E130">
    <cfRule type="cellIs" dxfId="7" priority="17" operator="equal">
      <formula>0</formula>
    </cfRule>
    <cfRule type="cellIs" dxfId="6" priority="16" operator="equal">
      <formula>0</formula>
    </cfRule>
  </conditionalFormatting>
  <conditionalFormatting sqref="E131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5" operator="greaterThanOrEqual">
      <formula>0</formula>
    </cfRule>
    <cfRule type="cellIs" dxfId="5" priority="64" operator="lessThan">
      <formula>0</formula>
    </cfRule>
  </conditionalFormatting>
  <conditionalFormatting sqref="E143">
    <cfRule type="cellIs" dxfId="4" priority="52" operator="greaterThanOrEqual">
      <formula>0</formula>
    </cfRule>
    <cfRule type="cellIs" dxfId="5" priority="51" operator="lessThan">
      <formula>0</formula>
    </cfRule>
  </conditionalFormatting>
  <conditionalFormatting sqref="E145">
    <cfRule type="cellIs" dxfId="6" priority="13" operator="equal">
      <formula>0</formula>
    </cfRule>
  </conditionalFormatting>
  <conditionalFormatting sqref="E156">
    <cfRule type="cellIs" dxfId="6" priority="10" operator="equal">
      <formula>0</formula>
    </cfRule>
  </conditionalFormatting>
  <conditionalFormatting sqref="E157">
    <cfRule type="cellIs" dxfId="7" priority="9" operator="equal">
      <formula>0</formula>
    </cfRule>
    <cfRule type="cellIs" dxfId="6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3" priority="11" operator="equal">
      <formula>0</formula>
    </cfRule>
  </conditionalFormatting>
  <conditionalFormatting sqref="E163">
    <cfRule type="cellIs" dxfId="4" priority="54" operator="greaterThanOrEqual">
      <formula>0</formula>
    </cfRule>
    <cfRule type="cellIs" dxfId="5" priority="53" operator="lessThan">
      <formula>0</formula>
    </cfRule>
  </conditionalFormatting>
  <conditionalFormatting sqref="E170">
    <cfRule type="cellIs" dxfId="4" priority="46" operator="greaterThanOrEqual">
      <formula>0</formula>
    </cfRule>
    <cfRule type="cellIs" dxfId="5" priority="45" operator="lessThan">
      <formula>0</formula>
    </cfRule>
  </conditionalFormatting>
  <conditionalFormatting sqref="E172">
    <cfRule type="cellIs" dxfId="6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4" operator="equal">
      <formula>0</formula>
    </cfRule>
    <cfRule type="cellIs" dxfId="6" priority="3" operator="equal">
      <formula>0</formula>
    </cfRule>
  </conditionalFormatting>
  <conditionalFormatting sqref="E190">
    <cfRule type="cellIs" dxfId="4" priority="48" operator="greaterThanOrEqual">
      <formula>0</formula>
    </cfRule>
    <cfRule type="cellIs" dxfId="5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6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3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3" priority="55" operator="equal">
      <formula>0</formula>
    </cfRule>
  </conditionalFormatting>
  <conditionalFormatting sqref="E171 E182 E185:E189">
    <cfRule type="cellIs" dxfId="3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7" workbookViewId="0">
      <selection activeCell="C156" sqref="C156:D15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688.7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4716.7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5405.4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245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246</v>
      </c>
      <c r="C13" s="96"/>
      <c r="D13" s="97" t="s">
        <v>247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248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249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688.700000000001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115</v>
      </c>
      <c r="D118" s="109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251</v>
      </c>
      <c r="D129" s="109"/>
      <c r="E129" s="98">
        <v>709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252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1667.7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1667.7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115</v>
      </c>
      <c r="D145" s="109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100" t="s">
        <v>253</v>
      </c>
      <c r="D156" s="100"/>
      <c r="E156" s="98">
        <v>653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3737.7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3737.7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115</v>
      </c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251</v>
      </c>
      <c r="D183" s="100"/>
      <c r="E183" s="98">
        <v>709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254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4716.7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108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4" priority="35" operator="greaterThanOrEqual">
      <formula>0</formula>
    </cfRule>
    <cfRule type="cellIs" dxfId="5" priority="34" operator="lessThan">
      <formula>0</formula>
    </cfRule>
  </conditionalFormatting>
  <conditionalFormatting sqref="E11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29">
    <cfRule type="cellIs" dxfId="6" priority="16" operator="equal">
      <formula>0</formula>
    </cfRule>
  </conditionalFormatting>
  <conditionalFormatting sqref="E130">
    <cfRule type="cellIs" dxfId="7" priority="15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66" operator="greaterThanOrEqual">
      <formula>0</formula>
    </cfRule>
    <cfRule type="cellIs" dxfId="5" priority="65" operator="lessThan">
      <formula>0</formula>
    </cfRule>
  </conditionalFormatting>
  <conditionalFormatting sqref="E143">
    <cfRule type="cellIs" dxfId="4" priority="53" operator="greaterThanOrEqual">
      <formula>0</formula>
    </cfRule>
    <cfRule type="cellIs" dxfId="5" priority="52" operator="lessThan">
      <formula>0</formula>
    </cfRule>
  </conditionalFormatting>
  <conditionalFormatting sqref="E14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56">
    <cfRule type="cellIs" dxfId="6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55" operator="greaterThanOrEqual">
      <formula>0</formula>
    </cfRule>
    <cfRule type="cellIs" dxfId="5" priority="54" operator="lessThan">
      <formula>0</formula>
    </cfRule>
  </conditionalFormatting>
  <conditionalFormatting sqref="E170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7" priority="8" operator="equal">
      <formula>0</formula>
    </cfRule>
  </conditionalFormatting>
  <conditionalFormatting sqref="E190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78:C79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8:C89">
    <cfRule type="cellIs" dxfId="6" priority="2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3" operator="lessThan">
      <formula>0</formula>
    </cfRule>
    <cfRule type="cellIs" dxfId="3" priority="42" operator="greaterThanOrEqual">
      <formula>0</formula>
    </cfRule>
  </conditionalFormatting>
  <conditionalFormatting sqref="E119:E127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6:E15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73:E181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83:E184">
    <cfRule type="cellIs" dxfId="6" priority="7" operator="equal">
      <formula>0</formula>
    </cfRule>
  </conditionalFormatting>
  <conditionalFormatting sqref="C47:C55 C85 C95:C96">
    <cfRule type="cellIs" dxfId="0" priority="80" operator="equal">
      <formula>0</formula>
    </cfRule>
  </conditionalFormatting>
  <conditionalFormatting sqref="C47:C55 C85 C95:C96 E144 E155 E158:E162">
    <cfRule type="cellIs" dxfId="1" priority="79" operator="greaterThan">
      <formula>0</formula>
    </cfRule>
  </conditionalFormatting>
  <conditionalFormatting sqref="E117 E128 E131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58:E162">
    <cfRule type="cellIs" dxfId="3" priority="56" operator="equal">
      <formula>0</formula>
    </cfRule>
  </conditionalFormatting>
  <conditionalFormatting sqref="E171 E182 E185:E189">
    <cfRule type="cellIs" dxfId="3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4" sqref="F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688.7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4599.7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5288.4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255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256</v>
      </c>
      <c r="C12" s="96"/>
      <c r="D12" s="97" t="s">
        <v>257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-2900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-3983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-4330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4716.7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152</v>
      </c>
      <c r="D118" s="109"/>
      <c r="E118" s="98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260</v>
      </c>
      <c r="D129" s="100"/>
      <c r="E129" s="98">
        <v>819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261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4585.7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4585.7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152</v>
      </c>
      <c r="D145" s="109"/>
      <c r="E145" s="98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262</v>
      </c>
      <c r="D156" s="100"/>
      <c r="E156" s="98">
        <v>759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252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4514.7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4514.7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152</v>
      </c>
      <c r="D172" s="109"/>
      <c r="E172" s="36">
        <v>1000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263</v>
      </c>
      <c r="D183" s="100"/>
      <c r="E183" s="98">
        <v>603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252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4599.7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7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4" priority="29" operator="greaterThanOrEqual">
      <formula>0</formula>
    </cfRule>
    <cfRule type="cellIs" dxfId="5" priority="28" operator="lessThan">
      <formula>0</formula>
    </cfRule>
  </conditionalFormatting>
  <conditionalFormatting sqref="E118">
    <cfRule type="cellIs" dxfId="6" priority="15" operator="equal">
      <formula>0</formula>
    </cfRule>
  </conditionalFormatting>
  <conditionalFormatting sqref="E129">
    <cfRule type="cellIs" dxfId="6" priority="14" operator="equal">
      <formula>0</formula>
    </cfRule>
  </conditionalFormatting>
  <conditionalFormatting sqref="E130">
    <cfRule type="cellIs" dxfId="7" priority="13" operator="equal">
      <formula>0</formula>
    </cfRule>
    <cfRule type="cellIs" dxfId="6" priority="12" operator="equal">
      <formula>0</formula>
    </cfRule>
  </conditionalFormatting>
  <conditionalFormatting sqref="E136">
    <cfRule type="cellIs" dxfId="4" priority="60" operator="greaterThanOrEqual">
      <formula>0</formula>
    </cfRule>
    <cfRule type="cellIs" dxfId="5" priority="59" operator="lessThan">
      <formula>0</formula>
    </cfRule>
  </conditionalFormatting>
  <conditionalFormatting sqref="E14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45">
    <cfRule type="cellIs" dxfId="6" priority="9" operator="equal">
      <formula>0</formula>
    </cfRule>
  </conditionalFormatting>
  <conditionalFormatting sqref="E156">
    <cfRule type="cellIs" dxfId="6" priority="8" operator="equal">
      <formula>0</formula>
    </cfRule>
  </conditionalFormatting>
  <conditionalFormatting sqref="E157">
    <cfRule type="cellIs" dxfId="7" priority="7" operator="equal">
      <formula>0</formula>
    </cfRule>
    <cfRule type="cellIs" dxfId="6" priority="6" operator="equal">
      <formula>0</formula>
    </cfRule>
  </conditionalFormatting>
  <conditionalFormatting sqref="E16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7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6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3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3" priority="50" operator="equal">
      <formula>0</formula>
    </cfRule>
  </conditionalFormatting>
  <conditionalFormatting sqref="E171 E182 E185:E189">
    <cfRule type="cellIs" dxfId="3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5" workbookViewId="0">
      <selection activeCell="G182" sqref="G182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688.7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3424.7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4113.4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266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4599.7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9" customHeight="1" spans="1:9">
      <c r="A129" s="62"/>
      <c r="B129" s="63"/>
      <c r="C129" s="100" t="s">
        <v>251</v>
      </c>
      <c r="D129" s="100"/>
      <c r="E129" s="98">
        <v>709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4578.7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4578.7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 t="s">
        <v>152</v>
      </c>
      <c r="D145" s="65"/>
      <c r="E145" s="36">
        <v>1000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267</v>
      </c>
      <c r="D150" s="65"/>
      <c r="E150" s="36">
        <v>500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268</v>
      </c>
      <c r="D156" s="100"/>
      <c r="E156" s="102">
        <v>653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4113.7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4113.7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 t="s">
        <v>269</v>
      </c>
      <c r="D172" s="65"/>
      <c r="E172" s="36">
        <v>900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270</v>
      </c>
      <c r="D177" s="65"/>
      <c r="E177" s="36">
        <v>583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8" customHeight="1" spans="1:9">
      <c r="A183" s="62"/>
      <c r="B183" s="63"/>
      <c r="C183" s="100" t="s">
        <v>271</v>
      </c>
      <c r="D183" s="100"/>
      <c r="E183" s="98">
        <v>894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3424.7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6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6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6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57" sqref="F157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688.7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6228.7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6917.4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274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3424.7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275</v>
      </c>
      <c r="D129" s="99"/>
      <c r="E129" s="101">
        <v>603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4509.7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4509.7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276</v>
      </c>
      <c r="D156" s="103"/>
      <c r="E156" s="101">
        <v>1054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5143.7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5143.7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277</v>
      </c>
      <c r="D183" s="99"/>
      <c r="E183" s="101">
        <v>603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6228.7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C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62" operator="greaterThanOrEqual">
      <formula>0</formula>
    </cfRule>
    <cfRule type="cellIs" dxfId="5" priority="61" operator="lessThan">
      <formula>0</formula>
    </cfRule>
  </conditionalFormatting>
  <conditionalFormatting sqref="E143">
    <cfRule type="cellIs" dxfId="4" priority="49" operator="greaterThanOrEqual">
      <formula>0</formula>
    </cfRule>
    <cfRule type="cellIs" dxfId="5" priority="48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51" operator="greaterThanOrEqual">
      <formula>0</formula>
    </cfRule>
    <cfRule type="cellIs" dxfId="5" priority="50" operator="lessThan">
      <formula>0</formula>
    </cfRule>
  </conditionalFormatting>
  <conditionalFormatting sqref="E170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3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3" priority="52" operator="equal">
      <formula>0</formula>
    </cfRule>
  </conditionalFormatting>
  <conditionalFormatting sqref="E171 E182 E185:E189">
    <cfRule type="cellIs" dxfId="3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4" workbookViewId="0">
      <selection activeCell="F184" sqref="F184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688.7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8741.7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9430.4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6228.7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281</v>
      </c>
      <c r="D129" s="99"/>
      <c r="E129" s="101">
        <v>894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7022.7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7022.7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282</v>
      </c>
      <c r="D156" s="99"/>
      <c r="E156" s="101">
        <v>763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7947.7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7947.7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283</v>
      </c>
      <c r="D183" s="103"/>
      <c r="E183" s="101">
        <v>894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8741.7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15" operator="equal">
      <formula>0</formula>
    </cfRule>
  </conditionalFormatting>
  <conditionalFormatting sqref="E130">
    <cfRule type="cellIs" dxfId="7" priority="14" operator="equal">
      <formula>0</formula>
    </cfRule>
    <cfRule type="cellIs" dxfId="6" priority="13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12" operator="equal">
      <formula>0</formula>
    </cfRule>
  </conditionalFormatting>
  <conditionalFormatting sqref="E157">
    <cfRule type="cellIs" dxfId="7" priority="11" operator="equal">
      <formula>0</formula>
    </cfRule>
    <cfRule type="cellIs" dxfId="6" priority="10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9" operator="equal">
      <formula>0</formula>
    </cfRule>
  </conditionalFormatting>
  <conditionalFormatting sqref="E184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57" sqref="F157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688.7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11545.7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12234.4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8741.7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277</v>
      </c>
      <c r="D129" s="99"/>
      <c r="E129" s="101">
        <v>603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9826.7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9826.7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276</v>
      </c>
      <c r="D156" s="103"/>
      <c r="E156" s="101">
        <v>1054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10460.7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10460.7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287</v>
      </c>
      <c r="D183" s="99"/>
      <c r="E183" s="101">
        <v>603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11545.7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1" workbookViewId="0">
      <selection activeCell="F184" sqref="F1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688.7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14058.7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14747.4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11545.7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271</v>
      </c>
      <c r="D129" s="99"/>
      <c r="E129" s="101">
        <v>894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12339.7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12339.7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282</v>
      </c>
      <c r="D156" s="99"/>
      <c r="E156" s="101">
        <v>763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13264.7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13264.7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271</v>
      </c>
      <c r="D183" s="99"/>
      <c r="E183" s="101">
        <v>894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14058.7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57" sqref="F157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688.7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16862.7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17551.4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291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14058.7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277</v>
      </c>
      <c r="D129" s="99"/>
      <c r="E129" s="101">
        <v>603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15143.7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15143.7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276</v>
      </c>
      <c r="D156" s="99"/>
      <c r="E156" s="101">
        <v>1054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15777.7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15777.7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277</v>
      </c>
      <c r="D183" s="99"/>
      <c r="E183" s="101">
        <v>603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16862.7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2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688.7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19375.7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20064.4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16862.7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271</v>
      </c>
      <c r="D129" s="99"/>
      <c r="E129" s="101">
        <v>894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17656.7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17656.7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282</v>
      </c>
      <c r="D156" s="99"/>
      <c r="E156" s="101">
        <v>763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18581.7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18581.7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271</v>
      </c>
      <c r="D183" s="99"/>
      <c r="E183" s="101">
        <v>894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19375.7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E129">
    <cfRule type="cellIs" dxfId="8" priority="9" operator="equal">
      <formula>0</formula>
    </cfRule>
  </conditionalFormatting>
  <conditionalFormatting sqref="E130">
    <cfRule type="cellIs" dxfId="7" priority="8" operator="equal">
      <formula>0</formula>
    </cfRule>
    <cfRule type="cellIs" dxfId="6" priority="7" operator="equal">
      <formula>0</formula>
    </cfRule>
  </conditionalFormatting>
  <conditionalFormatting sqref="E136">
    <cfRule type="cellIs" dxfId="4" priority="58" operator="greaterThanOrEqual">
      <formula>0</formula>
    </cfRule>
    <cfRule type="cellIs" dxfId="5" priority="57" operator="lessThan">
      <formula>0</formula>
    </cfRule>
  </conditionalFormatting>
  <conditionalFormatting sqref="E143">
    <cfRule type="cellIs" dxfId="4" priority="45" operator="greaterThanOrEqual">
      <formula>0</formula>
    </cfRule>
    <cfRule type="cellIs" dxfId="5" priority="44" operator="lessThan">
      <formula>0</formula>
    </cfRule>
  </conditionalFormatting>
  <conditionalFormatting sqref="E156">
    <cfRule type="cellIs" dxfId="8" priority="6" operator="equal">
      <formula>0</formula>
    </cfRule>
  </conditionalFormatting>
  <conditionalFormatting sqref="E157">
    <cfRule type="cellIs" dxfId="7" priority="5" operator="equal">
      <formula>0</formula>
    </cfRule>
    <cfRule type="cellIs" dxfId="6" priority="4" operator="equal">
      <formula>0</formula>
    </cfRule>
  </conditionalFormatting>
  <conditionalFormatting sqref="E163">
    <cfRule type="cellIs" dxfId="4" priority="47" operator="greaterThanOrEqual">
      <formula>0</formula>
    </cfRule>
    <cfRule type="cellIs" dxfId="5" priority="46" operator="lessThan">
      <formula>0</formula>
    </cfRule>
  </conditionalFormatting>
  <conditionalFormatting sqref="E170">
    <cfRule type="cellIs" dxfId="4" priority="39" operator="greaterThanOrEqual">
      <formula>0</formula>
    </cfRule>
    <cfRule type="cellIs" dxfId="5" priority="38" operator="lessThan">
      <formula>0</formula>
    </cfRule>
  </conditionalFormatting>
  <conditionalFormatting sqref="E183">
    <cfRule type="cellIs" dxfId="8" priority="3" operator="equal">
      <formula>0</formula>
    </cfRule>
  </conditionalFormatting>
  <conditionalFormatting sqref="E184">
    <cfRule type="cellIs" dxfId="7" priority="2" operator="equal">
      <formula>0</formula>
    </cfRule>
    <cfRule type="cellIs" dxfId="6" priority="1" operator="equal">
      <formula>0</formula>
    </cfRule>
  </conditionalFormatting>
  <conditionalFormatting sqref="E190">
    <cfRule type="cellIs" dxfId="4" priority="41" operator="greaterThanOrEqual">
      <formula>0</formula>
    </cfRule>
    <cfRule type="cellIs" dxfId="5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6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3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3" priority="48" operator="equal">
      <formula>0</formula>
    </cfRule>
  </conditionalFormatting>
  <conditionalFormatting sqref="E171 E182 E185:E189">
    <cfRule type="cellIs" dxfId="3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688.7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19375.7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20064.4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19375.7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19375.7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19375.7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19375.7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19375.7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19375.7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688.7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19375.7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20064.4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292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19375.7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19375.7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19375.7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19375.7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19375.7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19375.7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4" priority="12" operator="greaterThanOrEqual">
      <formula>0</formula>
    </cfRule>
    <cfRule type="cellIs" dxfId="5" priority="11" operator="lessThan">
      <formula>0</formula>
    </cfRule>
  </conditionalFormatting>
  <conditionalFormatting sqref="E136">
    <cfRule type="cellIs" dxfId="4" priority="43" operator="greaterThanOrEqual">
      <formula>0</formula>
    </cfRule>
    <cfRule type="cellIs" dxfId="5" priority="42" operator="lessThan">
      <formula>0</formula>
    </cfRule>
  </conditionalFormatting>
  <conditionalFormatting sqref="E143">
    <cfRule type="cellIs" dxfId="4" priority="30" operator="greaterThanOrEqual">
      <formula>0</formula>
    </cfRule>
    <cfRule type="cellIs" dxfId="5" priority="29" operator="lessThan">
      <formula>0</formula>
    </cfRule>
  </conditionalFormatting>
  <conditionalFormatting sqref="E163">
    <cfRule type="cellIs" dxfId="4" priority="32" operator="greaterThanOrEqual">
      <formula>0</formula>
    </cfRule>
    <cfRule type="cellIs" dxfId="5" priority="31" operator="lessThan">
      <formula>0</formula>
    </cfRule>
  </conditionalFormatting>
  <conditionalFormatting sqref="E170">
    <cfRule type="cellIs" dxfId="4" priority="24" operator="greaterThanOrEqual">
      <formula>0</formula>
    </cfRule>
    <cfRule type="cellIs" dxfId="5" priority="23" operator="lessThan">
      <formula>0</formula>
    </cfRule>
  </conditionalFormatting>
  <conditionalFormatting sqref="E190">
    <cfRule type="cellIs" dxfId="4" priority="26" operator="greaterThanOrEqual">
      <formula>0</formula>
    </cfRule>
    <cfRule type="cellIs" dxfId="5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3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3" priority="33" operator="equal">
      <formula>0</formula>
    </cfRule>
  </conditionalFormatting>
  <conditionalFormatting sqref="E171 E182:E189">
    <cfRule type="cellIs" dxfId="3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688.7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19375.7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20064.4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19375.7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19375.7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19375.7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19375.7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19375.7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19375.7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4" priority="13" operator="greaterThanOrEqual">
      <formula>0</formula>
    </cfRule>
    <cfRule type="cellIs" dxfId="5" priority="12" operator="lessThan">
      <formula>0</formula>
    </cfRule>
  </conditionalFormatting>
  <conditionalFormatting sqref="E136">
    <cfRule type="cellIs" dxfId="4" priority="44" operator="greaterThanOrEqual">
      <formula>0</formula>
    </cfRule>
    <cfRule type="cellIs" dxfId="5" priority="43" operator="lessThan">
      <formula>0</formula>
    </cfRule>
  </conditionalFormatting>
  <conditionalFormatting sqref="E143">
    <cfRule type="cellIs" dxfId="4" priority="31" operator="greaterThanOrEqual">
      <formula>0</formula>
    </cfRule>
    <cfRule type="cellIs" dxfId="5" priority="30" operator="lessThan">
      <formula>0</formula>
    </cfRule>
  </conditionalFormatting>
  <conditionalFormatting sqref="E163">
    <cfRule type="cellIs" dxfId="4" priority="33" operator="greaterThanOrEqual">
      <formula>0</formula>
    </cfRule>
    <cfRule type="cellIs" dxfId="5" priority="32" operator="lessThan">
      <formula>0</formula>
    </cfRule>
  </conditionalFormatting>
  <conditionalFormatting sqref="E170">
    <cfRule type="cellIs" dxfId="4" priority="25" operator="greaterThanOrEqual">
      <formula>0</formula>
    </cfRule>
    <cfRule type="cellIs" dxfId="5" priority="24" operator="lessThan">
      <formula>0</formula>
    </cfRule>
  </conditionalFormatting>
  <conditionalFormatting sqref="E190">
    <cfRule type="cellIs" dxfId="4" priority="27" operator="greaterThanOrEqual">
      <formula>0</formula>
    </cfRule>
    <cfRule type="cellIs" dxfId="5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3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3" priority="34" operator="equal">
      <formula>0</formula>
    </cfRule>
  </conditionalFormatting>
  <conditionalFormatting sqref="E171 E182:E189">
    <cfRule type="cellIs" dxfId="3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2025-03-05T21:27:00Z</dcterms:created>
  <dcterms:modified xsi:type="dcterms:W3CDTF">2025-03-27T11:58:52Z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