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3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<sst xmlns="http://schemas.openxmlformats.org/spreadsheetml/2006/main" count="1033" uniqueCount="74">
  <si>
    <t>Income Forecast</t>
  </si>
  <si>
    <t>Your Personal Finance Organizer</t>
  </si>
  <si>
    <t>Money In Terms Of
(tens, hundred, thousands, millions)</t>
  </si>
  <si>
    <t>tens</t>
  </si>
  <si>
    <t>A Month
TRUE or FALSE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</si>
  <si>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</si>
  <si>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</si>
  <si>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</si>
  <si>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</si>
  <si>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</si>
  <si>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</si>
  <si>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</si>
  <si>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</si>
  <si>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</si>
  <si>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</si>
  <si>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</si>
  <si>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</si>
  <si>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</si>
  <si>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</si>
  <si>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</si>
  <si>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</si>
  <si>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</si>
  <si>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</si>
  <si>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</si>
  <si>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</si>
  <si>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</si>
  <si>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</si>
  <si>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</si>
  <si>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</si>
  <si>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</si>
  <si>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</si>
  <si>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</si>
  <si>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</si>
  <si>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</si>
  <si>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</si>
  <si>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</si>
  <si>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</si>
  <si>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</si>
  <si>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</si>
  <si>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</si>
  <si>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</si>
  <si>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</si>
  <si>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</si>
  <si>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</si>
  <si>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</si>
  <si>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</si>
  <si>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</si>
  <si>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</si>
  <si>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A</t>
  </si>
  <si>
    <t>B</t>
  </si>
  <si>
    <t>C</t>
  </si>
  <si>
    <t>D</t>
  </si>
  <si>
    <t>E</t>
  </si>
  <si>
    <t>F</t>
  </si>
  <si>
    <t>G</t>
  </si>
  <si>
    <t>H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</si>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</sst>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B14" sqref="AB14"/>
    </sheetView>
  </sheetViews>
  <sheetFormatPr defaultColWidth="8.88888888888889" defaultRowHeight="17.6"/>
  <sheetData>
    <row r="1" spans="1:26">
      <c r="A1" s="173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</row>
    <row r="2" spans="1:26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</row>
    <row r="3" spans="1:26">
      <c r="A3" s="173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</row>
    <row r="4" spans="1:26">
      <c r="A4" s="173"/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</row>
    <row r="5" spans="1:26">
      <c r="A5" s="173"/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</row>
    <row r="6" spans="1:26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</row>
    <row r="7" spans="1:26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</row>
    <row r="8" spans="1:26">
      <c r="A8" s="173"/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</row>
    <row r="9" spans="1:26">
      <c r="A9" s="173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</row>
    <row r="10" spans="1:26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</row>
    <row r="11" spans="1:26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</row>
    <row r="12" spans="1:26">
      <c r="A12" s="173"/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</row>
    <row r="13" spans="1:26">
      <c r="A13" s="173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</row>
    <row r="14" spans="1:26">
      <c r="A14" s="173"/>
      <c r="B14" s="173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</row>
    <row r="15" spans="1:26">
      <c r="A15" s="173"/>
      <c r="B15" s="173"/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</row>
    <row r="16" spans="1:2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</row>
    <row r="17" spans="1:26">
      <c r="A17" s="173"/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</row>
    <row r="18" spans="1:26">
      <c r="A18" s="173"/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</row>
    <row r="19" spans="1:26">
      <c r="A19" s="173"/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</row>
    <row r="20" spans="1:26">
      <c r="A20" s="173"/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</row>
    <row r="21" spans="1:26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</row>
    <row r="22" spans="1:26">
      <c r="A22" s="173"/>
      <c r="B22" s="173"/>
      <c r="C22" s="173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</row>
    <row r="23" spans="1:26">
      <c r="A23" s="173"/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</row>
    <row r="24" spans="1:26">
      <c r="A24" s="173"/>
      <c r="B24" s="173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</row>
    <row r="25" spans="1:26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</row>
    <row r="26" spans="1:26">
      <c r="A26" s="173"/>
      <c r="B26" s="173"/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</row>
    <row r="27" spans="1:26">
      <c r="A27" s="173"/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</row>
    <row r="28" spans="1:26">
      <c r="A28" s="173"/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</row>
    <row r="29" spans="1:26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</row>
    <row r="30" spans="1:26">
      <c r="A30" s="173"/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</row>
    <row r="31" spans="1:26">
      <c r="A31" s="173"/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</row>
    <row r="32" spans="1:26">
      <c r="A32" s="174" t="s">
        <v>1</v>
      </c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</row>
    <row r="33" spans="1:26">
      <c r="A33" s="174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</row>
    <row r="34" spans="1:26">
      <c r="A34" s="174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</row>
    <row r="35" spans="1:26">
      <c r="A35" s="174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</row>
    <row r="36" spans="1:26">
      <c r="A36" s="174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</row>
    <row r="37" spans="1:26">
      <c r="A37" s="174"/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</row>
    <row r="38" spans="1:26">
      <c r="A38" s="174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</row>
    <row r="39" spans="1:26">
      <c r="A39" s="174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</row>
    <row r="40" spans="1:26">
      <c r="A40" s="174"/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</row>
    <row r="41" spans="1:26">
      <c r="A41" s="174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</row>
    <row r="42" spans="1:26">
      <c r="A42" s="174"/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</row>
    <row r="43" spans="1:26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</row>
    <row r="44" spans="1:26">
      <c r="A44" s="174"/>
      <c r="B44" s="174"/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</row>
    <row r="45" spans="1:26">
      <c r="A45" s="174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</row>
    <row r="46" spans="1:26">
      <c r="A46" s="174"/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</row>
    <row r="47" spans="1:26">
      <c r="A47" s="174"/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</row>
    <row r="48" spans="1:26">
      <c r="A48" s="174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</row>
    <row r="49" spans="1:26">
      <c r="A49" s="174"/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</row>
    <row r="50" spans="1:26">
      <c r="A50" s="174"/>
      <c r="B50" s="174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</row>
    <row r="51" spans="1:26">
      <c r="A51" s="174"/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</row>
    <row r="52" spans="1:26">
      <c r="A52" s="174"/>
      <c r="B52" s="174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</row>
    <row r="53" spans="1:26">
      <c r="A53" s="174"/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</row>
    <row r="54" spans="1:26">
      <c r="A54" s="174"/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</row>
    <row r="55" spans="1:26">
      <c r="A55" s="174"/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</row>
    <row r="56" spans="1:26">
      <c r="A56" s="174"/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</row>
    <row r="57" spans="1:26">
      <c r="A57" s="174"/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</row>
    <row r="58" spans="1:26">
      <c r="A58" s="174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</row>
    <row r="59" spans="1:26">
      <c r="A59" s="174"/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</row>
    <row r="60" spans="1:26">
      <c r="A60" s="174"/>
      <c r="B60" s="174"/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</row>
    <row r="61" spans="1:26">
      <c r="A61" s="174"/>
      <c r="B61" s="174"/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</row>
    <row r="62" spans="1:26">
      <c r="A62" s="174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2" sqref="A2"/>
    </sheetView>
  </sheetViews>
  <sheetFormatPr defaultColWidth="9" defaultRowHeight="16.8" outlineLevelCol="1"/>
  <cols>
    <col min="1" max="1" width="43.25" style="152" customWidth="1"/>
    <col min="2" max="2" width="34.125" style="152" customWidth="1"/>
    <col min="3" max="16384" width="9" style="152"/>
  </cols>
  <sheetData>
    <row r="1" ht="45" customHeight="1" spans="1:2">
      <c r="A1" s="153" t="s">
        <v>2</v>
      </c>
      <c r="B1" s="154" t="s">
        <v>3</v>
      </c>
    </row>
    <row r="2" ht="45" customHeight="1" spans="1:2">
      <c r="A2" s="155" t="s">
        <v>4</v>
      </c>
      <c r="B2" s="156" t="b">
        <v>1</v>
      </c>
    </row>
    <row r="3" ht="36" customHeight="1" spans="1:2">
      <c r="A3" s="157" t="s">
        <v>5</v>
      </c>
      <c r="B3" s="158">
        <v>45758</v>
      </c>
    </row>
    <row r="4" ht="45" customHeight="1" spans="1:2">
      <c r="A4" s="153" t="s">
        <v>6</v>
      </c>
      <c r="B4" s="159" t="str">
        <f>IF(B2,TEXT(EDATE(B3,1)-1,"dd-mmm-yyyy"),B4)</f>
        <v>10-May-2025</v>
      </c>
    </row>
    <row r="5" ht="45" customHeight="1" spans="1:2">
      <c r="A5" s="155" t="s">
        <v>7</v>
      </c>
      <c r="B5" s="160">
        <v>45761</v>
      </c>
    </row>
    <row r="6" ht="45" customHeight="1" spans="1:2">
      <c r="A6" s="155"/>
      <c r="B6" s="160"/>
    </row>
    <row r="7" ht="24.75" customHeight="1" spans="1:2">
      <c r="A7" s="161"/>
      <c r="B7" s="162"/>
    </row>
    <row r="8" ht="40" customHeight="1" spans="1:2">
      <c r="A8" s="163" t="s">
        <v>8</v>
      </c>
      <c r="B8" s="163"/>
    </row>
    <row r="9" ht="20.25" customHeight="1" spans="1:2">
      <c r="A9" s="164" t="str">
        <f>TEXT(B3,"dd mmmm yyyy")&amp;" - "&amp;IF(B2,TEXT(EDATE(B3,1)-1,"dd mmmm yyyy"),TEXT(B3+B5-B3,"dd mmmm yyyy"))</f>
        <v>11 April 2025 - 10 May 2025</v>
      </c>
      <c r="B9" s="165" t="s">
        <v>9</v>
      </c>
    </row>
    <row r="10" ht="20.25" customHeight="1" spans="1:2">
      <c r="A10" s="156" t="str">
        <f>IF(B2,TEXT(EDATE(B3,1),"dd mmmm yyyy"),TEXT(B3+(B5-B3)+1,"dd mmmm yyyy"))&amp;" - "&amp;IF(B2,TEXT(EDATE(B3,2)-1,"dd mmmm yyyy"),TEXT(B3+(B5-B3)*2+1,"dd mmmm yyyy"))</f>
        <v>11 May 2025 - 10 June 2025</v>
      </c>
      <c r="B10" s="165"/>
    </row>
    <row r="11" ht="20.25" customHeight="1" spans="1:2">
      <c r="A11" s="156" t="str">
        <f>IF(B2,TEXT(EDATE(B3,2),"dd mmmm yyyy"),TEXT(B3+((B5-B3)*2)+2,"dd mmmm yyyy"))&amp;" - "&amp;IF(B2,TEXT(EDATE(B3,3)-1,"dd mmmm yyyy"),TEXT(B3+((B5-B3)*3+2),"dd mmmm yyyy"))</f>
        <v>11 June 2025 - 10 July 2025</v>
      </c>
      <c r="B11" s="166"/>
    </row>
    <row r="12" ht="20.25" customHeight="1" spans="1:2">
      <c r="A12" s="167" t="str">
        <f>IF(B2,TEXT(EDATE(B3,3),"dd mmmm yyyy"),TEXT(B3+((B5-B3)*3)+3,"dd mmmm yyyy"))&amp;" - "&amp;IF(B2,TEXT(EDATE(B3,4)-1,"dd mmmm yyyy"),TEXT(B3+(((B5-B3)*4)+3),"dd mmmm yyyy"))</f>
        <v>11 July 2025 - 10 August 2025</v>
      </c>
      <c r="B12" s="154" t="s">
        <v>10</v>
      </c>
    </row>
    <row r="13" ht="20.25" customHeight="1" spans="1:2">
      <c r="A13" s="167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8"/>
    </row>
    <row r="14" ht="20.25" customHeight="1" spans="1:2">
      <c r="A14" s="156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69"/>
    </row>
    <row r="15" ht="20.25" customHeight="1" spans="1:2">
      <c r="A15" s="156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4" t="s">
        <v>11</v>
      </c>
    </row>
    <row r="16" ht="20.25" customHeight="1" spans="1:2">
      <c r="A16" s="156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8"/>
    </row>
    <row r="17" ht="20.25" customHeight="1" spans="1:2">
      <c r="A17" s="156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69"/>
    </row>
    <row r="18" ht="20.25" customHeight="1" spans="1:2">
      <c r="A18" s="156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0" t="s">
        <v>12</v>
      </c>
    </row>
    <row r="19" ht="20.25" customHeight="1" spans="1:2">
      <c r="A19" s="156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8"/>
    </row>
    <row r="20" ht="20.25" customHeight="1" spans="1:2">
      <c r="A20" s="171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8"/>
    </row>
    <row r="21" ht="20.25" customHeight="1" spans="1:2">
      <c r="A21" s="172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6" t="s">
        <v>13</v>
      </c>
    </row>
    <row r="22" ht="20.25" customHeight="1" spans="1:2">
      <c r="A22" s="172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6"/>
    </row>
    <row r="23" ht="20.25" customHeight="1" spans="1:2">
      <c r="A23" s="171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4"/>
    </row>
    <row r="24" ht="20.25" customHeight="1" spans="1:2">
      <c r="A24" s="156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6" t="s">
        <v>14</v>
      </c>
    </row>
    <row r="25" ht="20.25" customHeight="1" spans="1:2">
      <c r="A25" s="156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6"/>
    </row>
    <row r="26" ht="20.25" customHeight="1" spans="1:2">
      <c r="A26" s="154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4"/>
    </row>
    <row r="27" ht="20.25" customHeight="1" spans="1:2">
      <c r="A27" s="156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6" t="s">
        <v>15</v>
      </c>
    </row>
    <row r="28" ht="20.25" customHeight="1" spans="1:2">
      <c r="A28" s="156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6"/>
    </row>
    <row r="29" ht="20.25" customHeight="1" spans="1:2">
      <c r="A29" s="154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4"/>
    </row>
    <row r="30" ht="20.25" customHeight="1" spans="1:2">
      <c r="A30" s="156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6" t="s">
        <v>16</v>
      </c>
    </row>
    <row r="31" ht="20.25" customHeight="1" spans="1:2">
      <c r="A31" s="156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6"/>
    </row>
    <row r="32" ht="20.25" customHeight="1" spans="1:2">
      <c r="A32" s="154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4"/>
    </row>
    <row r="33" ht="20.25" customHeight="1" spans="1:2">
      <c r="A33" s="156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6" t="s">
        <v>17</v>
      </c>
    </row>
    <row r="34" ht="20.25" customHeight="1" spans="1:2">
      <c r="A34" s="156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6"/>
    </row>
    <row r="35" ht="20.25" customHeight="1" spans="1:2">
      <c r="A35" s="154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4"/>
    </row>
    <row r="36" ht="20.25" customHeight="1" spans="1:2">
      <c r="A36" s="156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6" t="s">
        <v>18</v>
      </c>
    </row>
    <row r="37" ht="20.25" customHeight="1" spans="1:2">
      <c r="A37" s="156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6"/>
    </row>
    <row r="38" ht="20.25" customHeight="1" spans="1:2">
      <c r="A38" s="154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4"/>
    </row>
    <row r="39" ht="20.25" customHeight="1" spans="1:2">
      <c r="A39" s="156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6" t="s">
        <v>19</v>
      </c>
    </row>
    <row r="40" ht="20.25" customHeight="1" spans="1:2">
      <c r="A40" s="156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6"/>
    </row>
    <row r="41" ht="20.25" customHeight="1" spans="1:2">
      <c r="A41" s="154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4"/>
    </row>
    <row r="42" ht="20.25" customHeight="1" spans="1:2">
      <c r="A42" s="156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6" t="s">
        <v>20</v>
      </c>
    </row>
    <row r="43" ht="20.25" customHeight="1" spans="1:2">
      <c r="A43" s="156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6"/>
    </row>
    <row r="44" ht="20.25" customHeight="1" spans="1:2">
      <c r="A44" s="154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4"/>
    </row>
    <row r="45" ht="20.25" customHeight="1" spans="1:2">
      <c r="A45" s="156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6" t="s">
        <v>21</v>
      </c>
    </row>
    <row r="46" ht="20.25" customHeight="1" spans="1:2">
      <c r="A46" s="156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6"/>
    </row>
    <row r="47" ht="20.25" customHeight="1" spans="1:2">
      <c r="A47" s="154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4"/>
    </row>
    <row r="48" ht="20.25" customHeight="1" spans="1:2">
      <c r="A48" s="156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6" t="s">
        <v>22</v>
      </c>
    </row>
    <row r="49" ht="20.25" customHeight="1" spans="1:2">
      <c r="A49" s="156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6"/>
    </row>
    <row r="50" ht="20.25" customHeight="1" spans="1:2">
      <c r="A50" s="154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4"/>
    </row>
    <row r="51" ht="20.25" customHeight="1" spans="1:2">
      <c r="A51" s="156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6" t="s">
        <v>23</v>
      </c>
    </row>
    <row r="52" ht="20.25" customHeight="1" spans="1:2">
      <c r="A52" s="156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6"/>
    </row>
    <row r="53" ht="20.25" customHeight="1" spans="1:2">
      <c r="A53" s="154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4"/>
    </row>
    <row r="54" ht="20.25" customHeight="1" spans="1:2">
      <c r="A54" s="156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6" t="s">
        <v>24</v>
      </c>
    </row>
    <row r="55" ht="20.25" customHeight="1" spans="1:2">
      <c r="A55" s="156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6"/>
    </row>
    <row r="56" ht="20.25" customHeight="1" spans="1:2">
      <c r="A56" s="156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6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2" customFormat="1" ht="20.25" customHeight="1"/>
    <row r="66" s="152" customFormat="1" ht="20.25" customHeight="1"/>
    <row r="67" s="152" customFormat="1" ht="20.25" customHeight="1"/>
    <row r="68" s="152" customFormat="1" ht="20.25" customHeight="1"/>
    <row r="69" s="152" customFormat="1" ht="20.25" customHeight="1"/>
    <row r="70" s="152" customFormat="1" ht="20.25" customHeight="1"/>
    <row r="71" s="152" customFormat="1" ht="20.25" customHeight="1"/>
    <row r="72" s="152" customFormat="1" ht="20.25" customHeight="1"/>
    <row r="73" s="152" customFormat="1" ht="20.25" customHeight="1"/>
    <row r="74" s="152" customFormat="1" ht="20.25" customHeight="1"/>
    <row r="75" s="152" customFormat="1" ht="20.25" customHeight="1"/>
    <row r="76" s="152" customFormat="1" ht="20.25" customHeight="1"/>
    <row r="77" s="152" customFormat="1" ht="20.25" customHeight="1"/>
    <row r="78" s="152" customFormat="1" ht="20.25" customHeight="1"/>
    <row r="79" s="152" customFormat="1" ht="20.25" customHeight="1"/>
    <row r="80" s="152" customFormat="1" ht="20.25" customHeight="1"/>
    <row r="81" s="152" customFormat="1" ht="20.25" customHeight="1"/>
    <row r="82" s="152" customFormat="1" ht="20.25" customHeight="1"/>
    <row r="83" s="152" customFormat="1" ht="20.25" customHeight="1"/>
    <row r="84" s="152" customFormat="1" ht="20.25" customHeight="1"/>
    <row r="85" s="152" customFormat="1" ht="20.25" customHeight="1"/>
    <row r="86" s="152" customFormat="1" ht="20.25" customHeight="1"/>
    <row r="87" s="152" customFormat="1" ht="20.25" customHeight="1"/>
    <row r="88" s="152" customFormat="1" ht="20.25" customHeight="1"/>
    <row r="89" s="152" customFormat="1" ht="20.25" customHeight="1"/>
    <row r="90" s="152" customFormat="1" ht="20.25" customHeight="1"/>
    <row r="91" s="152" customFormat="1" ht="20.25" customHeight="1"/>
    <row r="92" s="152" customFormat="1" ht="20.25" customHeight="1"/>
    <row r="93" s="152" customFormat="1" ht="20.25" customHeight="1"/>
    <row r="94" s="152" customFormat="1" ht="20.25" customHeight="1"/>
    <row r="95" s="152" customFormat="1" ht="20.25" customHeight="1"/>
    <row r="96" s="152" customFormat="1" ht="20.25" customHeight="1"/>
    <row r="97" s="152" customFormat="1" ht="20.25" customHeight="1"/>
    <row r="98" s="152" customFormat="1" ht="20.25" customHeight="1"/>
    <row r="99" s="152" customFormat="1" ht="20.25" customHeight="1"/>
    <row r="100" s="152" customFormat="1" ht="20.25" customHeight="1"/>
    <row r="101" s="152" customFormat="1" ht="20.25" customHeight="1"/>
    <row r="102" s="152" customFormat="1" ht="20.25" customHeight="1"/>
    <row r="103" s="152" customFormat="1" ht="20.25" customHeight="1"/>
    <row r="104" s="152" customFormat="1" ht="20.25" customHeight="1"/>
    <row r="105" s="152" customFormat="1" ht="20.25" customHeight="1"/>
    <row r="106" s="152" customFormat="1" ht="20.25" customHeight="1"/>
    <row r="107" s="152" customFormat="1" ht="20.25" customHeight="1"/>
    <row r="108" s="152" customFormat="1" ht="20.25" customHeight="1"/>
    <row r="109" s="152" customFormat="1" ht="20.25" customHeight="1"/>
    <row r="110" s="152" customFormat="1" ht="20.25" customHeight="1"/>
    <row r="111" s="152" customFormat="1" ht="20.25" customHeight="1"/>
    <row r="112" s="152" customFormat="1" ht="20.25" customHeight="1"/>
    <row r="113" s="152" customFormat="1" ht="20.25" customHeight="1"/>
    <row r="114" s="152" customFormat="1" ht="20.25" customHeight="1"/>
    <row r="115" s="152" customFormat="1" ht="20.25" customHeight="1"/>
    <row r="116" s="152" customFormat="1" ht="20.25" customHeight="1"/>
    <row r="117" s="152" customFormat="1" ht="20.25" customHeight="1"/>
    <row r="118" s="152" customFormat="1" ht="20.25" customHeight="1"/>
    <row r="119" s="152" customFormat="1" ht="20.25" customHeight="1"/>
    <row r="120" s="152" customFormat="1" ht="20.25" customHeight="1"/>
    <row r="121" s="152" customFormat="1" ht="20.25" customHeight="1"/>
    <row r="122" s="152" customFormat="1" ht="20.25" customHeight="1"/>
    <row r="123" s="152" customFormat="1" ht="20.25" customHeight="1"/>
    <row r="124" s="152" customFormat="1" ht="20.25" customHeight="1"/>
    <row r="125" s="152" customFormat="1" ht="20.25" customHeight="1"/>
    <row r="126" s="152" customFormat="1" ht="20.25" customHeight="1"/>
    <row r="127" s="152" customFormat="1" ht="20.25" customHeight="1"/>
    <row r="129" s="152" customFormat="1" ht="20.25" customHeight="1"/>
    <row r="130" s="152" customFormat="1" ht="20.25" customHeight="1"/>
    <row r="131" s="152" customFormat="1" ht="20.25" customHeight="1"/>
    <row r="132" s="152" customFormat="1" ht="20.25" customHeight="1"/>
    <row r="133" s="152" customFormat="1" ht="20.25" customHeight="1"/>
    <row r="134" s="152" customFormat="1" ht="20.25" customHeight="1"/>
  </sheetData>
  <sheetProtection formatCells="0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94" workbookViewId="0">
      <selection activeCell="C114" sqref="C114"/>
    </sheetView>
  </sheetViews>
  <sheetFormatPr defaultColWidth="9" defaultRowHeight="17.6"/>
  <cols>
    <col min="1" max="1" width="18.875" style="100" customWidth="1"/>
    <col min="2" max="2" width="25.625" style="100" customWidth="1"/>
    <col min="3" max="4" width="20.625" style="100" customWidth="1"/>
    <col min="5" max="5" width="25.625" style="100" customWidth="1"/>
    <col min="6" max="6" width="20.625" style="100" customWidth="1"/>
    <col min="7" max="7" width="9" style="100"/>
    <col min="8" max="8" width="23" style="100" customWidth="1"/>
    <col min="9" max="9" width="40.75" style="47" customWidth="1"/>
    <col min="10" max="10" width="28.625" style="100" customWidth="1"/>
    <col min="11" max="12" width="9" style="100"/>
    <col min="13" max="13" width="36.625" style="100" customWidth="1"/>
    <col min="14" max="14" width="21.125" style="100" customWidth="1"/>
    <col min="15" max="16384" width="9" style="100"/>
  </cols>
  <sheetData>
    <row r="1" ht="36.75" customHeight="1" spans="1:14">
      <c r="A1" s="101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1"/>
      <c r="C1" s="101"/>
      <c r="D1" s="101"/>
      <c r="E1" s="101"/>
      <c r="F1" s="101"/>
      <c r="I1" s="133" t="s">
        <v>25</v>
      </c>
      <c r="J1" s="133"/>
      <c r="M1" s="133" t="s">
        <v>26</v>
      </c>
      <c r="N1" s="133"/>
    </row>
    <row r="2" ht="36" customHeight="1" spans="1:14">
      <c r="A2" s="102" t="s">
        <v>27</v>
      </c>
      <c r="B2" s="103"/>
      <c r="C2" s="103"/>
      <c r="D2" s="104" t="s">
        <v>28</v>
      </c>
      <c r="E2" s="104"/>
      <c r="F2" s="104"/>
      <c r="I2" s="134" t="s">
        <v>29</v>
      </c>
      <c r="J2" s="135" t="s">
        <v>30</v>
      </c>
      <c r="M2" s="144" t="s">
        <v>31</v>
      </c>
      <c r="N2" s="135" t="s">
        <v>32</v>
      </c>
    </row>
    <row r="3" ht="35.25" customHeight="1" spans="1:14">
      <c r="A3" s="105" t="s">
        <v>33</v>
      </c>
      <c r="B3" s="106" t="s">
        <v>34</v>
      </c>
      <c r="C3" s="107">
        <v>0</v>
      </c>
      <c r="D3" s="108" t="s">
        <v>33</v>
      </c>
      <c r="E3" s="5" t="s">
        <v>34</v>
      </c>
      <c r="F3" s="129">
        <v>0</v>
      </c>
      <c r="I3" s="136" t="str">
        <f>TEXT(Main!B3,"dd mmmm yyyy")&amp;" - "&amp;IF(Main!B2,TEXT(EDATE(Main!B3,1)-1,"dd mmmm yyyy"),TEXT(Main!B3+(Main!B5-Main!B3)*1,"dd mmmm yyyy"))</f>
        <v>11 April 2025 - 10 May 2025</v>
      </c>
      <c r="J3" s="137">
        <f>E149</f>
        <v>0</v>
      </c>
      <c r="M3" s="142" t="str">
        <f>TEXT(Main!B3,"dd mmmm yyyy")&amp;" - "&amp;IF(Main!B2,TEXT(EDATE(Main!B3,3)-1,"dd mmmm yyyy"),TEXT(Main!B3+((Main!B5-Main!B3)*3+2),"dd mmmm yyyy"))</f>
        <v>11 April 2025 - 10 July 2025</v>
      </c>
      <c r="N3" s="137">
        <f>-C122</f>
        <v>0</v>
      </c>
    </row>
    <row r="4" ht="35.25" customHeight="1" spans="1:14">
      <c r="A4" s="105"/>
      <c r="B4" s="106" t="s">
        <v>35</v>
      </c>
      <c r="C4" s="107">
        <v>0</v>
      </c>
      <c r="D4" s="109"/>
      <c r="E4" s="5" t="s">
        <v>35</v>
      </c>
      <c r="F4" s="129">
        <v>0</v>
      </c>
      <c r="I4" s="138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7">
        <f>E176</f>
        <v>0</v>
      </c>
      <c r="M4" s="142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7">
        <f ca="1">Forecast_2!C5</f>
        <v>0</v>
      </c>
    </row>
    <row r="5" ht="35.25" customHeight="1" spans="1:14">
      <c r="A5" s="105"/>
      <c r="B5" s="106" t="s">
        <v>36</v>
      </c>
      <c r="C5" s="107">
        <v>0</v>
      </c>
      <c r="D5" s="109"/>
      <c r="E5" s="5" t="s">
        <v>36</v>
      </c>
      <c r="F5" s="129">
        <v>0</v>
      </c>
      <c r="I5" s="138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7">
        <f>E203</f>
        <v>0</v>
      </c>
      <c r="M5" s="142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7">
        <f ca="1">Forecast_3!C5</f>
        <v>0</v>
      </c>
    </row>
    <row r="6" ht="35.25" customHeight="1" spans="1:14">
      <c r="A6" s="105"/>
      <c r="B6" s="106" t="s">
        <v>37</v>
      </c>
      <c r="C6" s="107">
        <v>0</v>
      </c>
      <c r="D6" s="109"/>
      <c r="E6" s="5" t="s">
        <v>37</v>
      </c>
      <c r="F6" s="129">
        <v>0</v>
      </c>
      <c r="I6" s="139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7">
        <f ca="1">Forecast_2!E136</f>
        <v>0</v>
      </c>
      <c r="M6" s="142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7">
        <f ca="1">Forecast_4!C5</f>
        <v>0</v>
      </c>
    </row>
    <row r="7" ht="35.25" customHeight="1" spans="1:14">
      <c r="A7" s="105"/>
      <c r="B7" s="106" t="s">
        <v>38</v>
      </c>
      <c r="C7" s="110">
        <v>0</v>
      </c>
      <c r="D7" s="109"/>
      <c r="E7" s="5" t="s">
        <v>38</v>
      </c>
      <c r="F7" s="129">
        <v>0</v>
      </c>
      <c r="I7" s="139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7">
        <f ca="1">Forecast_2!E163</f>
        <v>0</v>
      </c>
      <c r="M7" s="142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7">
        <f ca="1">Forecast_5!C5</f>
        <v>0</v>
      </c>
    </row>
    <row r="8" ht="45" customHeight="1" spans="1:14">
      <c r="A8" s="105"/>
      <c r="B8" s="106" t="s">
        <v>39</v>
      </c>
      <c r="C8" s="107">
        <v>0</v>
      </c>
      <c r="D8" s="109"/>
      <c r="E8" s="5" t="s">
        <v>39</v>
      </c>
      <c r="F8" s="129">
        <v>0</v>
      </c>
      <c r="H8" s="130"/>
      <c r="I8" s="138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7">
        <f ca="1">Forecast_2!E190</f>
        <v>0</v>
      </c>
      <c r="M8" s="145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7">
        <f ca="1">Forecast_6!C5</f>
        <v>0</v>
      </c>
    </row>
    <row r="9" ht="39.75" customHeight="1" spans="1:14">
      <c r="A9" s="105"/>
      <c r="B9" s="106" t="s">
        <v>40</v>
      </c>
      <c r="C9" s="107">
        <v>0</v>
      </c>
      <c r="D9" s="109"/>
      <c r="E9" s="5" t="s">
        <v>40</v>
      </c>
      <c r="F9" s="131">
        <v>0</v>
      </c>
      <c r="I9" s="138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7">
        <f ca="1">Forecast_3!E136</f>
        <v>0</v>
      </c>
      <c r="M9" s="142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6">
        <f ca="1">Forecast_7!C5</f>
        <v>0</v>
      </c>
    </row>
    <row r="10" ht="35.25" customHeight="1" spans="1:14">
      <c r="A10" s="105"/>
      <c r="B10" s="106" t="s">
        <v>41</v>
      </c>
      <c r="C10" s="107">
        <v>0</v>
      </c>
      <c r="D10" s="109"/>
      <c r="E10" s="5" t="s">
        <v>41</v>
      </c>
      <c r="F10" s="129">
        <v>0</v>
      </c>
      <c r="I10" s="138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7">
        <f ca="1">Forecast_3!E163</f>
        <v>0</v>
      </c>
      <c r="M10" s="147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7">
        <f ca="1">Forecast_8!C5</f>
        <v>0</v>
      </c>
    </row>
    <row r="11" ht="35.25" customHeight="1" spans="1:14">
      <c r="A11" s="105"/>
      <c r="B11" s="106"/>
      <c r="C11" s="107">
        <v>0</v>
      </c>
      <c r="D11" s="109"/>
      <c r="E11" s="5"/>
      <c r="F11" s="129">
        <v>0</v>
      </c>
      <c r="H11" s="130"/>
      <c r="I11" s="138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7">
        <f ca="1">Forecast_3!E190</f>
        <v>0</v>
      </c>
      <c r="M11" s="142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41">
        <f ca="1">Forecast_9!C5</f>
        <v>0</v>
      </c>
    </row>
    <row r="12" ht="35.25" customHeight="1" spans="1:14">
      <c r="A12" s="105"/>
      <c r="B12" s="106"/>
      <c r="C12" s="107">
        <v>0</v>
      </c>
      <c r="D12" s="109"/>
      <c r="E12" s="132"/>
      <c r="F12" s="129">
        <v>0</v>
      </c>
      <c r="I12" s="138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7">
        <f ca="1">Forecast_4!E136</f>
        <v>0</v>
      </c>
      <c r="M12" s="138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41">
        <f ca="1">Forecast_10!C5</f>
        <v>0</v>
      </c>
    </row>
    <row r="13" ht="35.25" customHeight="1" spans="1:14">
      <c r="A13" s="105"/>
      <c r="B13" s="106"/>
      <c r="C13" s="107">
        <v>0</v>
      </c>
      <c r="D13" s="109"/>
      <c r="E13" s="132"/>
      <c r="F13" s="129">
        <v>0</v>
      </c>
      <c r="I13" s="140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7">
        <f ca="1">Forecast_4!E163</f>
        <v>0</v>
      </c>
      <c r="M13" s="138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41">
        <f ca="1">Forecast_11!C5</f>
        <v>0</v>
      </c>
    </row>
    <row r="14" ht="35.25" customHeight="1" spans="1:14">
      <c r="A14" s="105"/>
      <c r="B14" s="106"/>
      <c r="C14" s="107">
        <v>0</v>
      </c>
      <c r="D14" s="109"/>
      <c r="E14" s="132"/>
      <c r="F14" s="129">
        <v>0</v>
      </c>
      <c r="I14" s="140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41">
        <f ca="1">Forecast_4!E190</f>
        <v>0</v>
      </c>
      <c r="M14" s="138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41">
        <f ca="1">Forecast_12!C5</f>
        <v>0</v>
      </c>
    </row>
    <row r="15" ht="35.25" customHeight="1" spans="1:14">
      <c r="A15" s="105"/>
      <c r="B15" s="111"/>
      <c r="C15" s="107">
        <v>0</v>
      </c>
      <c r="D15" s="109"/>
      <c r="E15" s="132"/>
      <c r="F15" s="129">
        <v>0</v>
      </c>
      <c r="I15" s="142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41">
        <f ca="1">Forecast_5!E136</f>
        <v>0</v>
      </c>
      <c r="M15" s="138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41">
        <f ca="1">Forecast_13!C5</f>
        <v>0</v>
      </c>
    </row>
    <row r="16" ht="35.25" customHeight="1" spans="1:14">
      <c r="A16" s="112"/>
      <c r="B16" s="113" t="s">
        <v>42</v>
      </c>
      <c r="C16" s="114">
        <f>SUM(C3:C15)</f>
        <v>0</v>
      </c>
      <c r="D16" s="115"/>
      <c r="E16" s="113" t="s">
        <v>42</v>
      </c>
      <c r="F16" s="129">
        <f>SUM(F3:F15)</f>
        <v>0</v>
      </c>
      <c r="I16" s="142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41">
        <f ca="1">Forecast_5!E163</f>
        <v>0</v>
      </c>
      <c r="M16" s="138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41">
        <f ca="1">Forecast_14!C5</f>
        <v>0</v>
      </c>
    </row>
    <row r="17" ht="35.25" customHeight="1" spans="9:14">
      <c r="I17" s="142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41">
        <f ca="1">Forecast_5!E190</f>
        <v>0</v>
      </c>
      <c r="M17" s="138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41">
        <f ca="1">Forecast_15!C5</f>
        <v>0</v>
      </c>
    </row>
    <row r="18" ht="35.25" customHeight="1" spans="9:14">
      <c r="I18" s="142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41">
        <f ca="1">Forecast_6!E136</f>
        <v>0</v>
      </c>
      <c r="M18" s="138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7">
        <f ca="1">Forecast_16!C5</f>
        <v>0</v>
      </c>
    </row>
    <row r="19" ht="33" customHeight="1" spans="9:10">
      <c r="I19" s="142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41">
        <f ca="1">Forecast_6!E163</f>
        <v>0</v>
      </c>
    </row>
    <row r="20" ht="35.25" customHeight="1" spans="9:10">
      <c r="I20" s="142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41">
        <f ca="1">Forecast_6!E190</f>
        <v>0</v>
      </c>
    </row>
    <row r="21" ht="35.25" customHeight="1" spans="9:10">
      <c r="I21" s="142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41">
        <f ca="1">Forecast_7!E136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2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41">
        <f ca="1">Forecast_7!E163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2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41">
        <f ca="1">Forecast_7!E190</f>
        <v>0</v>
      </c>
    </row>
    <row r="24" ht="52.5" customHeight="1" spans="1:10">
      <c r="A24" s="19"/>
      <c r="B24" s="20"/>
      <c r="C24" s="20"/>
      <c r="D24" s="20"/>
      <c r="E24" s="20"/>
      <c r="F24" s="41">
        <v>0</v>
      </c>
      <c r="G24" s="42"/>
      <c r="I24" s="142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41">
        <f ca="1">Forecast_8!E136</f>
        <v>0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142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41">
        <f ca="1">Forecast_8!E163</f>
        <v>0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140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41">
        <f ca="1">Forecast_8!E190</f>
        <v>0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142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41">
        <f ca="1">Forecast_9!E136</f>
        <v>0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142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41">
        <f ca="1">Forecast_9!E163</f>
        <v>0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138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7">
        <f ca="1">Forecast_9!E190</f>
        <v>0</v>
      </c>
    </row>
    <row r="30" ht="30" customHeight="1" spans="1:10">
      <c r="A30" s="116"/>
      <c r="B30" s="117"/>
      <c r="C30" s="118"/>
      <c r="D30" s="27" t="s">
        <v>46</v>
      </c>
      <c r="E30" s="44"/>
      <c r="F30" s="45">
        <f>SUM(F24:G29)</f>
        <v>0</v>
      </c>
      <c r="G30" s="46"/>
      <c r="I30" s="142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3">
        <f ca="1">Forecast_10!E136</f>
        <v>0</v>
      </c>
    </row>
    <row r="31" ht="30" customHeight="1" spans="9:10">
      <c r="I31" s="142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41">
        <f ca="1">Forecast_10!E163</f>
        <v>0</v>
      </c>
    </row>
    <row r="32" ht="27.75" customHeight="1" spans="9:10">
      <c r="I32" s="142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41">
        <f ca="1">Forecast_10!E190</f>
        <v>0</v>
      </c>
    </row>
    <row r="33" ht="30" customHeight="1" spans="9:10">
      <c r="I33" s="142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41">
        <f ca="1">Forecast_11!E136</f>
        <v>0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2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41">
        <f ca="1">Forecast_11!E163</f>
        <v>0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2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41">
        <f ca="1">Forecast_11!E190</f>
        <v>0</v>
      </c>
    </row>
    <row r="36" ht="54.75" customHeight="1" spans="1:10">
      <c r="A36" s="19"/>
      <c r="B36" s="20"/>
      <c r="C36" s="20"/>
      <c r="D36" s="20"/>
      <c r="E36" s="20"/>
      <c r="F36" s="41">
        <v>0</v>
      </c>
      <c r="G36" s="42"/>
      <c r="I36" s="142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41">
        <f ca="1">Forecast_12!E136</f>
        <v>0</v>
      </c>
    </row>
    <row r="37" ht="24.75" customHeight="1" spans="1:10">
      <c r="A37" s="19"/>
      <c r="B37" s="21"/>
      <c r="C37" s="22"/>
      <c r="D37" s="23"/>
      <c r="E37" s="43"/>
      <c r="F37" s="41">
        <v>0</v>
      </c>
      <c r="G37" s="42"/>
      <c r="I37" s="142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41">
        <f ca="1">Forecast_12!E163</f>
        <v>0</v>
      </c>
    </row>
    <row r="38" ht="20.25" customHeight="1" spans="1:10">
      <c r="A38" s="19"/>
      <c r="B38" s="21"/>
      <c r="C38" s="22"/>
      <c r="D38" s="23"/>
      <c r="E38" s="43"/>
      <c r="F38" s="41">
        <v>0</v>
      </c>
      <c r="G38" s="42"/>
      <c r="I38" s="142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41">
        <f ca="1">Forecast_12!E190</f>
        <v>0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142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41">
        <f ca="1">Forecast_13!E136</f>
        <v>0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142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41">
        <f ca="1">Forecast_13!E163</f>
        <v>0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138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41">
        <f ca="1">Forecast_13!E190</f>
        <v>0</v>
      </c>
    </row>
    <row r="42" ht="24.75" customHeight="1" spans="1:10">
      <c r="A42" s="116"/>
      <c r="B42" s="117"/>
      <c r="C42" s="118"/>
      <c r="D42" s="27" t="s">
        <v>46</v>
      </c>
      <c r="E42" s="44"/>
      <c r="F42" s="45">
        <f>SUM(F36:G41)</f>
        <v>0</v>
      </c>
      <c r="G42" s="46"/>
      <c r="I42" s="138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41">
        <f ca="1">Forecast_14!E136</f>
        <v>0</v>
      </c>
    </row>
    <row r="43" ht="24.75" customHeight="1" spans="9:10">
      <c r="I43" s="138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41">
        <f ca="1">Forecast_14!E163</f>
        <v>0</v>
      </c>
    </row>
    <row r="44" ht="24.75" customHeight="1" spans="9:10">
      <c r="I44" s="138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41">
        <f ca="1">Forecast_14!E190</f>
        <v>0</v>
      </c>
    </row>
    <row r="45" ht="24.75" customHeight="1" spans="9:10">
      <c r="I45" s="138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41">
        <f ca="1">Forecast_15!E136</f>
        <v>0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8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41">
        <f ca="1">Forecast_15!E163</f>
        <v>0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8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41">
        <f ca="1">Forecast_15!E190</f>
        <v>0</v>
      </c>
    </row>
    <row r="48" ht="24.75" customHeight="1" spans="1:10">
      <c r="A48" s="19"/>
      <c r="B48" s="20"/>
      <c r="C48" s="20"/>
      <c r="D48" s="20"/>
      <c r="E48" s="20"/>
      <c r="F48" s="41">
        <v>0</v>
      </c>
      <c r="G48" s="42"/>
      <c r="I48" s="138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41">
        <f ca="1">Forecast_16!E136</f>
        <v>0</v>
      </c>
    </row>
    <row r="49" ht="24.75" customHeight="1" spans="1:10">
      <c r="A49" s="19"/>
      <c r="B49" s="21"/>
      <c r="C49" s="22"/>
      <c r="D49" s="23"/>
      <c r="E49" s="43"/>
      <c r="F49" s="41">
        <v>0</v>
      </c>
      <c r="G49" s="42"/>
      <c r="I49" s="138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41">
        <f ca="1">Forecast_16!E163</f>
        <v>0</v>
      </c>
    </row>
    <row r="50" ht="24.75" customHeight="1" spans="1:10">
      <c r="A50" s="19"/>
      <c r="B50" s="21"/>
      <c r="C50" s="22"/>
      <c r="D50" s="23"/>
      <c r="E50" s="43"/>
      <c r="F50" s="41">
        <v>0</v>
      </c>
      <c r="G50" s="42"/>
      <c r="I50" s="138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7">
        <f ca="1">Forecast_16!E190</f>
        <v>0</v>
      </c>
    </row>
    <row r="51" ht="24.75" customHeight="1" spans="1:7">
      <c r="A51" s="19"/>
      <c r="B51" s="21"/>
      <c r="C51" s="22"/>
      <c r="D51" s="23"/>
      <c r="E51" s="43"/>
      <c r="F51" s="41">
        <v>0</v>
      </c>
      <c r="G51" s="42"/>
    </row>
    <row r="52" ht="24.75" customHeight="1" spans="1:7">
      <c r="A52" s="19"/>
      <c r="B52" s="21"/>
      <c r="C52" s="22"/>
      <c r="D52" s="23"/>
      <c r="E52" s="43"/>
      <c r="F52" s="41">
        <v>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16"/>
      <c r="B54" s="117"/>
      <c r="C54" s="118"/>
      <c r="D54" s="27" t="s">
        <v>46</v>
      </c>
      <c r="E54" s="44"/>
      <c r="F54" s="45">
        <f>SUM(F48:G53)</f>
        <v>0</v>
      </c>
      <c r="G54" s="46"/>
    </row>
    <row r="55" ht="24.75" customHeight="1"/>
    <row r="58" ht="20.4" spans="1:3">
      <c r="A58" s="119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20"/>
      <c r="C58" s="121"/>
    </row>
    <row r="59" ht="21" spans="1:3">
      <c r="A59" s="122" t="s">
        <v>43</v>
      </c>
      <c r="B59" s="122" t="s">
        <v>44</v>
      </c>
      <c r="C59" s="123" t="s">
        <v>45</v>
      </c>
    </row>
    <row r="60" spans="1:3">
      <c r="A60" s="124" t="s">
        <v>47</v>
      </c>
      <c r="B60" s="125"/>
      <c r="C60" s="126"/>
    </row>
    <row r="61" spans="1:3">
      <c r="A61" s="51" t="s">
        <v>48</v>
      </c>
      <c r="B61" s="127">
        <v>1</v>
      </c>
      <c r="C61" s="128">
        <v>0</v>
      </c>
    </row>
    <row r="62" spans="1:3">
      <c r="A62" s="51" t="s">
        <v>49</v>
      </c>
      <c r="B62" s="127">
        <v>2</v>
      </c>
      <c r="C62" s="128">
        <v>0</v>
      </c>
    </row>
    <row r="63" ht="21" customHeight="1" spans="1:3">
      <c r="A63" s="51" t="s">
        <v>50</v>
      </c>
      <c r="B63" s="127">
        <v>3</v>
      </c>
      <c r="C63" s="128">
        <v>0</v>
      </c>
    </row>
    <row r="64" spans="1:3">
      <c r="A64" s="50" t="s">
        <v>51</v>
      </c>
      <c r="B64" s="127">
        <v>4</v>
      </c>
      <c r="C64" s="128">
        <v>0</v>
      </c>
    </row>
    <row r="65" spans="1:3">
      <c r="A65" s="50" t="s">
        <v>52</v>
      </c>
      <c r="B65" s="127">
        <v>5</v>
      </c>
      <c r="C65" s="128">
        <v>0</v>
      </c>
    </row>
    <row r="66" spans="1:3">
      <c r="A66" s="50" t="s">
        <v>53</v>
      </c>
      <c r="B66" s="127">
        <v>6</v>
      </c>
      <c r="C66" s="128">
        <v>0</v>
      </c>
    </row>
    <row r="67" spans="1:3">
      <c r="A67" s="50" t="s">
        <v>54</v>
      </c>
      <c r="B67" s="127">
        <v>7</v>
      </c>
      <c r="C67" s="128">
        <v>0</v>
      </c>
    </row>
    <row r="68" spans="1:3">
      <c r="A68" s="50" t="s">
        <v>55</v>
      </c>
      <c r="B68" s="127">
        <v>8</v>
      </c>
      <c r="C68" s="128">
        <v>0</v>
      </c>
    </row>
    <row r="69" spans="1:3">
      <c r="A69" s="38"/>
      <c r="B69" s="39" t="s">
        <v>56</v>
      </c>
      <c r="C69" s="128">
        <f>SUM(C61:C68)</f>
        <v>0</v>
      </c>
    </row>
    <row r="70" spans="1:3">
      <c r="A70" s="124" t="s">
        <v>57</v>
      </c>
      <c r="B70" s="125"/>
      <c r="C70" s="126"/>
    </row>
    <row r="71" spans="1:3">
      <c r="A71" s="51"/>
      <c r="B71" s="127"/>
      <c r="C71" s="128">
        <v>0</v>
      </c>
    </row>
    <row r="72" spans="1:3">
      <c r="A72" s="51"/>
      <c r="B72" s="127"/>
      <c r="C72" s="128">
        <v>0</v>
      </c>
    </row>
    <row r="73" spans="1:3">
      <c r="A73" s="51"/>
      <c r="B73" s="127"/>
      <c r="C73" s="128">
        <v>0</v>
      </c>
    </row>
    <row r="74" spans="1:3">
      <c r="A74" s="50"/>
      <c r="B74" s="127"/>
      <c r="C74" s="128">
        <v>0</v>
      </c>
    </row>
    <row r="75" spans="1:3">
      <c r="A75" s="50"/>
      <c r="B75" s="127"/>
      <c r="C75" s="128">
        <v>0</v>
      </c>
    </row>
    <row r="76" spans="1:3">
      <c r="A76" s="50"/>
      <c r="B76" s="127"/>
      <c r="C76" s="128">
        <v>0</v>
      </c>
    </row>
    <row r="77" spans="1:3">
      <c r="A77" s="50"/>
      <c r="B77" s="127"/>
      <c r="C77" s="128">
        <v>0</v>
      </c>
    </row>
    <row r="78" spans="1:3">
      <c r="A78" s="50"/>
      <c r="B78" s="127"/>
      <c r="C78" s="128">
        <v>0</v>
      </c>
    </row>
    <row r="79" spans="1:3">
      <c r="A79" s="50"/>
      <c r="B79" s="127"/>
      <c r="C79" s="128">
        <v>0</v>
      </c>
    </row>
    <row r="80" spans="1:3">
      <c r="A80" s="148"/>
      <c r="B80" s="149" t="s">
        <v>56</v>
      </c>
      <c r="C80" s="128">
        <f>SUM(C71:C79)</f>
        <v>0</v>
      </c>
    </row>
    <row r="81" spans="1:3">
      <c r="A81" s="124" t="s">
        <v>58</v>
      </c>
      <c r="B81" s="125"/>
      <c r="C81" s="126"/>
    </row>
    <row r="82" spans="1:3">
      <c r="A82" s="51"/>
      <c r="B82" s="127"/>
      <c r="C82" s="36">
        <v>0</v>
      </c>
    </row>
    <row r="83" spans="1:3">
      <c r="A83" s="51"/>
      <c r="B83" s="127"/>
      <c r="C83" s="36">
        <v>0</v>
      </c>
    </row>
    <row r="84" spans="1:3">
      <c r="A84" s="51"/>
      <c r="B84" s="127"/>
      <c r="C84" s="36">
        <v>0</v>
      </c>
    </row>
    <row r="85" spans="1:3">
      <c r="A85" s="50"/>
      <c r="B85" s="127"/>
      <c r="C85" s="36">
        <v>0</v>
      </c>
    </row>
    <row r="86" spans="1:3">
      <c r="A86" s="50"/>
      <c r="B86" s="127"/>
      <c r="C86" s="36">
        <v>0</v>
      </c>
    </row>
    <row r="87" spans="1:3">
      <c r="A87" s="50"/>
      <c r="B87" s="127"/>
      <c r="C87" s="36">
        <v>0</v>
      </c>
    </row>
    <row r="88" spans="1:3">
      <c r="A88" s="50"/>
      <c r="B88" s="127"/>
      <c r="C88" s="36">
        <v>0</v>
      </c>
    </row>
    <row r="89" spans="1:3">
      <c r="A89" s="148"/>
      <c r="B89" s="149" t="s">
        <v>56</v>
      </c>
      <c r="C89" s="36">
        <f>SUM(C82:C88)</f>
        <v>0</v>
      </c>
    </row>
    <row r="90" spans="1:3">
      <c r="A90" s="124" t="s">
        <v>59</v>
      </c>
      <c r="B90" s="125"/>
      <c r="C90" s="126"/>
    </row>
    <row r="91" spans="1:3">
      <c r="A91" s="51"/>
      <c r="B91" s="127"/>
      <c r="C91" s="128">
        <v>0</v>
      </c>
    </row>
    <row r="92" spans="1:3">
      <c r="A92" s="51"/>
      <c r="B92" s="127"/>
      <c r="C92" s="128">
        <v>0</v>
      </c>
    </row>
    <row r="93" ht="20.25" customHeight="1" spans="1:3">
      <c r="A93" s="51"/>
      <c r="B93" s="127"/>
      <c r="C93" s="128">
        <v>0</v>
      </c>
    </row>
    <row r="94" ht="15.75" customHeight="1" spans="1:3">
      <c r="A94" s="50"/>
      <c r="B94" s="127"/>
      <c r="C94" s="128">
        <v>0</v>
      </c>
    </row>
    <row r="95" spans="1:3">
      <c r="A95" s="50"/>
      <c r="B95" s="127"/>
      <c r="C95" s="128">
        <v>0</v>
      </c>
    </row>
    <row r="96" spans="1:3">
      <c r="A96" s="50"/>
      <c r="B96" s="127"/>
      <c r="C96" s="128">
        <v>0</v>
      </c>
    </row>
    <row r="97" spans="1:3">
      <c r="A97" s="50"/>
      <c r="B97" s="127"/>
      <c r="C97" s="128">
        <v>0</v>
      </c>
    </row>
    <row r="98" spans="1:3">
      <c r="A98" s="50"/>
      <c r="B98" s="127"/>
      <c r="C98" s="128">
        <v>0</v>
      </c>
    </row>
    <row r="99" spans="1:3">
      <c r="A99" s="49"/>
      <c r="B99" s="39" t="s">
        <v>56</v>
      </c>
      <c r="C99" s="36">
        <f>SUM(C91:C98)</f>
        <v>0</v>
      </c>
    </row>
    <row r="100" spans="1:3">
      <c r="A100" s="124" t="s">
        <v>60</v>
      </c>
      <c r="B100" s="125"/>
      <c r="C100" s="126"/>
    </row>
    <row r="101" spans="1:3">
      <c r="A101" s="51"/>
      <c r="B101" s="127"/>
      <c r="C101" s="128">
        <v>0</v>
      </c>
    </row>
    <row r="102" spans="1:3">
      <c r="A102" s="51"/>
      <c r="B102" s="127"/>
      <c r="C102" s="128">
        <v>0</v>
      </c>
    </row>
    <row r="103" spans="1:3">
      <c r="A103" s="51"/>
      <c r="B103" s="127"/>
      <c r="C103" s="128">
        <v>0</v>
      </c>
    </row>
    <row r="104" spans="1:3">
      <c r="A104" s="50"/>
      <c r="B104" s="127"/>
      <c r="C104" s="128">
        <v>0</v>
      </c>
    </row>
    <row r="105" spans="1:3">
      <c r="A105" s="50"/>
      <c r="B105" s="127"/>
      <c r="C105" s="128">
        <v>0</v>
      </c>
    </row>
    <row r="106" spans="1:3">
      <c r="A106" s="50"/>
      <c r="B106" s="127"/>
      <c r="C106" s="128">
        <v>0</v>
      </c>
    </row>
    <row r="107" spans="1:3">
      <c r="A107" s="50"/>
      <c r="B107" s="127"/>
      <c r="C107" s="128">
        <v>0</v>
      </c>
    </row>
    <row r="108" spans="1:3">
      <c r="A108" s="50"/>
      <c r="B108" s="127"/>
      <c r="C108" s="128">
        <v>0</v>
      </c>
    </row>
    <row r="109" spans="1:3">
      <c r="A109" s="51"/>
      <c r="B109" s="39" t="s">
        <v>56</v>
      </c>
      <c r="C109" s="128">
        <f>SUM(C101:C108)</f>
        <v>0</v>
      </c>
    </row>
    <row r="110" spans="1:3">
      <c r="A110" s="49"/>
      <c r="B110" s="39" t="s">
        <v>61</v>
      </c>
      <c r="C110" s="128">
        <f>C69+C80+C89+C99+C109</f>
        <v>0</v>
      </c>
    </row>
    <row r="111" spans="1:3">
      <c r="A111" s="124" t="s">
        <v>62</v>
      </c>
      <c r="B111" s="125"/>
      <c r="C111" s="126"/>
    </row>
    <row r="112" spans="1:8">
      <c r="A112" s="51"/>
      <c r="B112" s="127"/>
      <c r="C112" s="36">
        <v>0</v>
      </c>
      <c r="D112" s="14"/>
      <c r="E112" s="94"/>
      <c r="F112" s="14"/>
      <c r="G112" s="14"/>
      <c r="H112" s="14"/>
    </row>
    <row r="113" spans="1:8">
      <c r="A113" s="51"/>
      <c r="B113" s="127"/>
      <c r="C113" s="36">
        <v>0</v>
      </c>
      <c r="D113" s="14"/>
      <c r="E113" s="14"/>
      <c r="F113" s="14"/>
      <c r="G113" s="14"/>
      <c r="H113" s="14"/>
    </row>
    <row r="114" spans="1:8">
      <c r="A114" s="51"/>
      <c r="B114" s="127"/>
      <c r="C114" s="36">
        <v>0</v>
      </c>
      <c r="D114" s="14"/>
      <c r="E114" s="14"/>
      <c r="F114" s="14"/>
      <c r="G114" s="14"/>
      <c r="H114" s="14"/>
    </row>
    <row r="115" spans="1:8">
      <c r="A115" s="50"/>
      <c r="B115" s="127"/>
      <c r="C115" s="36">
        <v>0</v>
      </c>
      <c r="D115" s="14"/>
      <c r="E115" s="14"/>
      <c r="F115" s="14"/>
      <c r="G115" s="14"/>
      <c r="H115" s="14"/>
    </row>
    <row r="116" spans="1:8">
      <c r="A116" s="50"/>
      <c r="B116" s="127"/>
      <c r="C116" s="36">
        <v>0</v>
      </c>
      <c r="D116" s="14"/>
      <c r="E116" s="14"/>
      <c r="F116" s="14"/>
      <c r="G116" s="14"/>
      <c r="H116" s="14"/>
    </row>
    <row r="117" spans="1:8">
      <c r="A117" s="50"/>
      <c r="B117" s="127"/>
      <c r="C117" s="36">
        <v>0</v>
      </c>
      <c r="D117" s="14"/>
      <c r="E117" s="14"/>
      <c r="F117" s="14"/>
      <c r="G117" s="14"/>
      <c r="H117" s="14"/>
    </row>
    <row r="118" spans="1:8">
      <c r="A118" s="50"/>
      <c r="B118" s="12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2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2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27"/>
      <c r="C121" s="36">
        <v>0</v>
      </c>
      <c r="D121" s="14"/>
      <c r="E121" s="14"/>
      <c r="F121" s="14"/>
      <c r="G121" s="14"/>
      <c r="H121" s="14"/>
    </row>
    <row r="122" spans="1:3">
      <c r="A122" s="148"/>
      <c r="B122" s="149" t="s">
        <v>63</v>
      </c>
      <c r="C122" s="128">
        <f>SUM(C112:C121)</f>
        <v>0</v>
      </c>
    </row>
    <row r="123" spans="1:3">
      <c r="A123" s="148"/>
      <c r="B123" s="149" t="s">
        <v>64</v>
      </c>
      <c r="C123" s="36">
        <f>C122+C110</f>
        <v>0</v>
      </c>
    </row>
    <row r="124" spans="5:5">
      <c r="E124" s="150"/>
    </row>
    <row r="125" spans="5:5">
      <c r="E125" s="150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3"/>
      <c r="C128" s="53"/>
      <c r="D128" s="53"/>
      <c r="E128" s="54"/>
    </row>
    <row r="129" ht="45" customHeight="1" spans="1:5">
      <c r="A129" s="52" t="s">
        <v>65</v>
      </c>
      <c r="B129" s="54"/>
      <c r="C129" s="52" t="s">
        <v>44</v>
      </c>
      <c r="D129" s="54"/>
      <c r="E129" s="69" t="s">
        <v>45</v>
      </c>
    </row>
    <row r="130" ht="24.75" customHeight="1" spans="1:5">
      <c r="A130" s="58" t="s">
        <v>60</v>
      </c>
      <c r="B130" s="59"/>
      <c r="C130" s="60" t="s">
        <v>66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67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68</v>
      </c>
      <c r="B148" s="76"/>
      <c r="C148" s="77"/>
      <c r="D148" s="78"/>
      <c r="E148" s="86">
        <f>C110</f>
        <v>0</v>
      </c>
    </row>
    <row r="149" ht="45" customHeight="1" spans="1:5">
      <c r="A149" s="79"/>
      <c r="B149" s="80"/>
      <c r="C149" s="81" t="s">
        <v>69</v>
      </c>
      <c r="D149" s="81"/>
      <c r="E149" s="87">
        <f>F30-(SUM(E131:E140)+SUM(E142:E148))</f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3"/>
      <c r="C154" s="53"/>
      <c r="D154" s="53"/>
      <c r="E154" s="54"/>
    </row>
    <row r="155" ht="24.75" customHeight="1" spans="1:5">
      <c r="A155" s="52" t="s">
        <v>65</v>
      </c>
      <c r="B155" s="54"/>
      <c r="C155" s="82" t="s">
        <v>44</v>
      </c>
      <c r="D155" s="83"/>
      <c r="E155" s="88" t="s">
        <v>45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2025</v>
      </c>
      <c r="B156" s="56"/>
      <c r="C156" s="151"/>
      <c r="D156" s="151"/>
      <c r="E156" s="87">
        <f>E149</f>
        <v>0</v>
      </c>
    </row>
    <row r="157" ht="24.75" customHeight="1" spans="1:5">
      <c r="A157" s="58" t="s">
        <v>60</v>
      </c>
      <c r="B157" s="59"/>
      <c r="C157" s="84" t="s">
        <v>66</v>
      </c>
      <c r="D157" s="85"/>
      <c r="E157" s="89"/>
    </row>
    <row r="158" ht="24.75" customHeight="1" spans="1:8">
      <c r="A158" s="62"/>
      <c r="B158" s="63"/>
      <c r="C158" s="64"/>
      <c r="D158" s="65"/>
      <c r="E158" s="36">
        <v>0</v>
      </c>
      <c r="F158" s="14"/>
      <c r="G158" s="14"/>
      <c r="H158" s="14"/>
    </row>
    <row r="159" ht="24.75" customHeight="1" spans="1:8">
      <c r="A159" s="62"/>
      <c r="B159" s="63"/>
      <c r="C159" s="64"/>
      <c r="D159" s="65"/>
      <c r="E159" s="36">
        <v>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67</v>
      </c>
      <c r="D168" s="61"/>
      <c r="E168" s="71"/>
    </row>
    <row r="169" ht="24.75" customHeight="1" spans="1:5">
      <c r="A169" s="62"/>
      <c r="B169" s="63"/>
      <c r="C169" s="72"/>
      <c r="D169" s="73"/>
      <c r="E169" s="86">
        <v>0</v>
      </c>
    </row>
    <row r="170" ht="24.75" customHeight="1" spans="1:5">
      <c r="A170" s="62"/>
      <c r="B170" s="63"/>
      <c r="C170" s="64"/>
      <c r="D170" s="65"/>
      <c r="E170" s="86">
        <v>0</v>
      </c>
    </row>
    <row r="171" ht="24.75" customHeight="1" spans="1:5">
      <c r="A171" s="62"/>
      <c r="B171" s="63"/>
      <c r="C171" s="64"/>
      <c r="D171" s="65"/>
      <c r="E171" s="86">
        <v>0</v>
      </c>
    </row>
    <row r="172" ht="24.75" customHeight="1" spans="1:5">
      <c r="A172" s="62"/>
      <c r="B172" s="63"/>
      <c r="C172" s="64"/>
      <c r="D172" s="65"/>
      <c r="E172" s="86">
        <v>0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68</v>
      </c>
      <c r="B175" s="76"/>
      <c r="C175" s="77"/>
      <c r="D175" s="78"/>
      <c r="E175" s="86">
        <f>C110</f>
        <v>0</v>
      </c>
    </row>
    <row r="176" ht="24.75" customHeight="1" spans="1:5">
      <c r="A176" s="79"/>
      <c r="B176" s="80"/>
      <c r="C176" s="81" t="s">
        <v>69</v>
      </c>
      <c r="D176" s="81"/>
      <c r="E176" s="90">
        <f>(F42+E156)-(SUM(E158:E167)+SUM(E169:E175))</f>
        <v>0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3"/>
      <c r="C181" s="53"/>
      <c r="D181" s="53"/>
      <c r="E181" s="54"/>
    </row>
    <row r="182" ht="24.75" customHeight="1" spans="1:5">
      <c r="A182" s="52" t="s">
        <v>65</v>
      </c>
      <c r="B182" s="54"/>
      <c r="C182" s="82" t="s">
        <v>44</v>
      </c>
      <c r="D182" s="83"/>
      <c r="E182" s="88" t="s">
        <v>45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2025</v>
      </c>
      <c r="B183" s="56"/>
      <c r="C183" s="151"/>
      <c r="D183" s="151"/>
      <c r="E183" s="90">
        <f>E176</f>
        <v>0</v>
      </c>
    </row>
    <row r="184" ht="24.75" customHeight="1" spans="1:5">
      <c r="A184" s="58" t="s">
        <v>60</v>
      </c>
      <c r="B184" s="59"/>
      <c r="C184" s="84" t="s">
        <v>66</v>
      </c>
      <c r="D184" s="85"/>
      <c r="E184" s="89"/>
    </row>
    <row r="185" ht="24.75" customHeight="1" spans="1:8">
      <c r="A185" s="62"/>
      <c r="B185" s="63"/>
      <c r="C185" s="64"/>
      <c r="D185" s="65"/>
      <c r="E185" s="36">
        <v>0</v>
      </c>
      <c r="F185" s="14"/>
      <c r="G185" s="14"/>
      <c r="H185" s="14"/>
    </row>
    <row r="186" ht="24.75" customHeight="1" spans="1:8">
      <c r="A186" s="62"/>
      <c r="B186" s="63"/>
      <c r="C186" s="64"/>
      <c r="D186" s="65"/>
      <c r="E186" s="36">
        <v>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67</v>
      </c>
      <c r="D195" s="61"/>
      <c r="E195" s="71"/>
    </row>
    <row r="196" ht="24.75" customHeight="1" spans="1:5">
      <c r="A196" s="62"/>
      <c r="B196" s="63"/>
      <c r="C196" s="72"/>
      <c r="D196" s="73"/>
      <c r="E196" s="86">
        <v>0</v>
      </c>
    </row>
    <row r="197" ht="24.75" customHeight="1" spans="1:5">
      <c r="A197" s="62"/>
      <c r="B197" s="63"/>
      <c r="C197" s="64"/>
      <c r="D197" s="65"/>
      <c r="E197" s="86">
        <v>0</v>
      </c>
    </row>
    <row r="198" ht="24.75" customHeight="1" spans="1:5">
      <c r="A198" s="62"/>
      <c r="B198" s="63"/>
      <c r="C198" s="64"/>
      <c r="D198" s="65"/>
      <c r="E198" s="86">
        <v>0</v>
      </c>
    </row>
    <row r="199" ht="24.75" customHeight="1" spans="1:5">
      <c r="A199" s="62"/>
      <c r="B199" s="63"/>
      <c r="C199" s="64"/>
      <c r="D199" s="65"/>
      <c r="E199" s="86">
        <v>0</v>
      </c>
    </row>
    <row r="200" ht="24.75" customHeight="1" spans="1:5">
      <c r="A200" s="62"/>
      <c r="B200" s="63"/>
      <c r="C200" s="64"/>
      <c r="D200" s="65"/>
      <c r="E200" s="86">
        <v>0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68</v>
      </c>
      <c r="B202" s="76"/>
      <c r="C202" s="77"/>
      <c r="D202" s="78"/>
      <c r="E202" s="86">
        <f>C110</f>
        <v>0</v>
      </c>
    </row>
    <row r="203" ht="24.75" customHeight="1" spans="1:5">
      <c r="A203" s="79"/>
      <c r="B203" s="80"/>
      <c r="C203" s="81" t="s">
        <v>69</v>
      </c>
      <c r="D203" s="81"/>
      <c r="E203" s="90">
        <f>(F54+E183)-(SUM(E185:E194)+SUM(E196:E202))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 A61:A68 B61:B68 A61:B68 A61:B68" name="F2"/>
    <protectedRange sqref="A81:C89" name="F3"/>
    <protectedRange sqref="A90:C98 A71:B78 A82:B89 A82:B88 A61:A68 B61:B68 A82:B88 A61:B68 A82:B88 A61:B68" name="F4"/>
    <protectedRange sqref="A100:C108 A91:B98 A71:B78 A82:B89 A82:B88 A61:A68 B61:B68 A82:B88 A61:B68 A82:B88 A61:B68" name="F5"/>
    <protectedRange sqref="C130:E147" name="E1"/>
    <protectedRange sqref="C157:E174" name="E2"/>
    <protectedRange sqref="C184:E201" name="E3"/>
    <protectedRange sqref="E3:F15" name="A2"/>
    <protectedRange sqref="A111:C121 A101:A108 B101:B108 A101:B108 A91:B98 A82:B88 A71:B79 A61:B68 A101:B108 A91:B98 A71:B79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80" workbookViewId="0">
      <selection activeCell="F104" sqref="F10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</row>
    <row r="3" ht="42" customHeight="1" spans="1:7">
      <c r="A3" s="5"/>
      <c r="B3" s="6" t="s">
        <v>71</v>
      </c>
      <c r="C3" s="7">
        <f ca="1"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99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(((INDIRECT("'"&amp;INDIRECT("Main!B9")&amp;"'!E136")+INDIRECT("'"&amp;INDIRECT("Main!B9")&amp;"'!E163")+INDIRECT("'"&amp;INDIRECT("Main!B9")&amp;"'!E190")))+SUM(EE123+E150+E177)-INDIRECT("'"&amp;INDIRECT("Main!B9")&amp;"'!C117"))</f>
        <v>0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(((INDIRECT("'"&amp;INDIRECT("Main!B9")&amp;"'!E138")+INDIRECT("'"&amp;INDIRECT("Main!B9")&amp;"'!E165")+INDIRECT("'"&amp;INDIRECT("Main!B9")&amp;"'!E192")))+SUM(E125+E152+E179)-INDIRECT("'"&amp;INDIRECT("Main!B9")&amp;"'!C119"))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63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64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97" t="str">
        <f>"Balance Brought Forward From "&amp;IF(Main!B2,TEXT(EDATE(Main!B3,3)-1,"mmmm yyyy"),TEXT(Main!B3+((Main!B5-Main!B3)*3+3),"mmmm yyyy"))</f>
        <v>Balance Brought Forward From July 2025</v>
      </c>
      <c r="B116" s="98"/>
      <c r="C116" s="57"/>
      <c r="D116" s="57"/>
      <c r="E116" s="87" cm="1">
        <f ca="1" t="array" ref="E116">INDIRECT("'"&amp;INDIRECT("Main!B9")&amp;"'!E203")</f>
        <v>0</v>
      </c>
      <c r="F116" s="14"/>
      <c r="G116" s="14"/>
      <c r="H116" s="67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2025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"&amp;IF(Main!B2,TEXT(EDATE(Main!B3,5)-1,"mmmm yyyy"),TEXT(Main!B3+((Main!B5-Main!B3)*5+4),"mmmm yyyy"))</f>
        <v>Balance Brought Forward From September 2025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9" workbookViewId="0">
      <selection activeCell="C104" sqref="C104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</row>
    <row r="3" ht="30" customHeight="1" spans="1:7">
      <c r="A3" s="5"/>
      <c r="B3" s="6" t="s">
        <v>71</v>
      </c>
      <c r="C3" s="7">
        <f ca="1"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30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30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30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30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30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30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30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30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30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30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30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30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30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30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30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30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30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30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30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30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30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30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30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30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6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0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2025</v>
      </c>
      <c r="B116" s="56"/>
      <c r="C116" s="57"/>
      <c r="D116" s="57"/>
      <c r="E116" s="87" cm="1">
        <f ca="1" t="array" ref="E116">INDIRECT("'"&amp;INDIRECT("Main!B12")&amp;"'!E190")</f>
        <v>0</v>
      </c>
      <c r="F116" s="14"/>
      <c r="G116" s="14"/>
      <c r="H116" s="14"/>
      <c r="I116" s="47"/>
    </row>
    <row r="117" ht="30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30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30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30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2025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30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30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30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2025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30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30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30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30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30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30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formatCells="0" formatColumns="0" formatRows="0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7" workbookViewId="0">
      <selection activeCell="B84" sqref="B8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2026</v>
      </c>
      <c r="B116" s="56"/>
      <c r="C116" s="57"/>
      <c r="D116" s="57"/>
      <c r="E116" s="70" cm="1">
        <f ca="1" t="array" ref="E116">INDIRECT("'"&amp;INDIRECT("Main!B15")&amp;"'!E190")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2" workbookViewId="0">
      <selection activeCell="C98" sqref="C9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2026</v>
      </c>
      <c r="B116" s="56"/>
      <c r="C116" s="57"/>
      <c r="D116" s="57"/>
      <c r="E116" s="70" cm="1">
        <f ca="1" t="array" ref="E116">INDIRECT("'"&amp;INDIRECT("Main!B18")&amp;"'!E190")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2" workbookViewId="0">
      <selection activeCell="E98" sqref="E9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INDIRECT("'"&amp;INDIRECT("Main!B21")&amp;"'!C98")+SUM(E118+E145+E172)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2026</v>
      </c>
      <c r="B116" s="56"/>
      <c r="C116" s="57"/>
      <c r="D116" s="57"/>
      <c r="E116" s="70" cm="1">
        <f ca="1" t="array" ref="E116">INDIRECT("'"&amp;INDIRECT("Main!B21")&amp;"'!E190")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4" workbookViewId="0">
      <selection activeCell="B84" sqref="B84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2026</v>
      </c>
      <c r="B116" s="56"/>
      <c r="C116" s="57"/>
      <c r="D116" s="57"/>
      <c r="E116" s="70" cm="1">
        <f ca="1" t="array" ref="E116">INDIRECT("'"&amp;INDIRECT("Main!B24")&amp;"'!E190")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2" workbookViewId="0">
      <selection activeCell="B84" sqref="B84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2027</v>
      </c>
      <c r="B116" s="56"/>
      <c r="C116" s="57"/>
      <c r="D116" s="57"/>
      <c r="E116" s="70" cm="1">
        <f ca="1" t="array" ref="E116">INDIRECT("'"&amp;INDIRECT("Main!B27")&amp;"'!E190")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5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1" workbookViewId="0">
      <selection activeCell="B84" sqref="B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2027</v>
      </c>
      <c r="B116" s="56"/>
      <c r="C116" s="57"/>
      <c r="D116" s="57"/>
      <c r="E116" s="70" cm="1">
        <f ca="1" t="array" ref="E116">INDIRECT("'"&amp;INDIRECT("Main!B30")&amp;"'!E190")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3" workbookViewId="0">
      <selection activeCell="B84" sqref="B84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2027</v>
      </c>
      <c r="B116" s="56"/>
      <c r="C116" s="57"/>
      <c r="D116" s="57"/>
      <c r="E116" s="70" cm="1">
        <f ca="1" t="array" ref="E116">INDIRECT("'"&amp;INDIRECT("Main!B33")&amp;"'!E190")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7" workbookViewId="0">
      <selection activeCell="B84" sqref="B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2027</v>
      </c>
      <c r="B116" s="56"/>
      <c r="C116" s="57"/>
      <c r="D116" s="57"/>
      <c r="E116" s="70" cm="1">
        <f ca="1" t="array" ref="E116">INDIRECT("'"&amp;INDIRECT("Main!B36")&amp;"'!E190")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4" workbookViewId="0">
      <selection activeCell="E81" sqref="E81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2028</v>
      </c>
      <c r="B116" s="56"/>
      <c r="C116" s="57"/>
      <c r="D116" s="57"/>
      <c r="E116" s="70" cm="1">
        <f ca="1" t="array" ref="E116">INDIRECT("'"&amp;INDIRECT("Main!B39")&amp;"'!E190")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67:C74" name="F3"/>
    <protectedRange sqref="C76:C84" name="F4"/>
    <protectedRange sqref="C56:C65" name="F2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68" workbookViewId="0">
      <selection activeCell="B84" sqref="B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2028</v>
      </c>
      <c r="B116" s="56"/>
      <c r="C116" s="57"/>
      <c r="D116" s="57"/>
      <c r="E116" s="70" cm="1">
        <f ca="1" t="array" ref="E116">INDIRECT("'"&amp;INDIRECT("Main!B42")&amp;"'!E190")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76:C84" name="F3"/>
    <protectedRange sqref="C86:C94" name="F5"/>
    <protectedRange sqref="C117:E134" name="E1"/>
    <protectedRange sqref="C144:E161" name="E2"/>
    <protectedRange sqref="C171:E188" name="E3"/>
    <protectedRange sqref="C68:C74" name="F4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B84" sqref="B84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2028</v>
      </c>
      <c r="B116" s="56"/>
      <c r="C116" s="57"/>
      <c r="D116" s="57"/>
      <c r="E116" s="70" cm="1">
        <f ca="1" t="array" ref="E116">INDIRECT("'"&amp;INDIRECT("Main!B45")&amp;"'!E190")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B84" sqref="B8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">
        <v>73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2028</v>
      </c>
      <c r="B116" s="56"/>
      <c r="C116" s="57"/>
      <c r="D116" s="57"/>
      <c r="E116" s="70" cm="1">
        <f ca="1" t="array" ref="E116">INDIRECT("'"&amp;INDIRECT("Main!B48")&amp;"'!E190")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76:B76" name="F4_1"/>
    <protectedRange sqref="A56:B56" name="F2_2"/>
    <protectedRange sqref="A67:B67" name="F3_1"/>
    <protectedRange sqref="A76:B76" name="F4_2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94" sqref="F9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57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58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59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60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62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2029</v>
      </c>
      <c r="B116" s="56"/>
      <c r="C116" s="57"/>
      <c r="D116" s="57"/>
      <c r="E116" s="70" cm="1">
        <f ca="1" t="array" ref="E116">INDIRECT("'"&amp;INDIRECT("Main!B51")&amp;"'!E190")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2029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2029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A56:C56 C57:C65" name="F2"/>
    <protectedRange sqref="A67:C67 C68:C74" name="F3"/>
    <protectedRange sqref="A76:C76 C77:C84" name="F4"/>
    <protectedRange sqref="A86:C86 C87:C94" name="F5"/>
    <protectedRange sqref="C117:E134" name="E1"/>
    <protectedRange sqref="C144:E161" name="E2"/>
    <protectedRange sqref="C171:E188" name="E3"/>
  </protectedRanges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4_1" rangeCreator="" othersAccessPermission="edit"/>
    <arrUserId title="F2_2" rangeCreator="" othersAccessPermission="edit"/>
    <arrUserId title="F3_1" rangeCreator="" othersAccessPermission="edit"/>
    <arrUserId title="F4_2" rangeCreator="" othersAccessPermission="edit"/>
    <arrUserId title="F5_1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2025-02-27T13:27:00Z</dcterms:created>
  <dcterms:modified xsi:type="dcterms:W3CDTF">2025-03-21T18:42:32Z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