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PFE\MyWork\PFE\Tests\TestCases_Preprocessing\Cauchemar\"/>
    </mc:Choice>
  </mc:AlternateContent>
  <bookViews>
    <workbookView xWindow="0" yWindow="0" windowWidth="12720" windowHeight="5115" activeTab="6"/>
  </bookViews>
  <sheets>
    <sheet name="mip_nos_s1_s2_tim" sheetId="1" r:id="rId1"/>
    <sheet name="nos_s1_s2_sol" sheetId="8" r:id="rId2"/>
    <sheet name="s1_ams1" sheetId="3" r:id="rId3"/>
    <sheet name="s2_ams2" sheetId="9" r:id="rId4"/>
    <sheet name="s2" sheetId="4" r:id="rId5"/>
    <sheet name="ams1" sheetId="5" r:id="rId6"/>
    <sheet name="ams2" sheetId="6" r:id="rId7"/>
  </sheets>
  <calcPr calcId="152511"/>
</workbook>
</file>

<file path=xl/calcChain.xml><?xml version="1.0" encoding="utf-8"?>
<calcChain xmlns="http://schemas.openxmlformats.org/spreadsheetml/2006/main">
  <c r="Y22" i="9" l="1"/>
  <c r="Y13" i="9"/>
  <c r="Y4" i="9"/>
  <c r="R4" i="9"/>
  <c r="S4" i="9"/>
  <c r="T4" i="9" s="1"/>
  <c r="R5" i="9"/>
  <c r="S5" i="9"/>
  <c r="T5" i="9" s="1"/>
  <c r="U5" i="9"/>
  <c r="R6" i="9"/>
  <c r="S6" i="9"/>
  <c r="T6" i="9" s="1"/>
  <c r="R7" i="9"/>
  <c r="S7" i="9"/>
  <c r="T7" i="9" s="1"/>
  <c r="U7" i="9"/>
  <c r="R8" i="9"/>
  <c r="S8" i="9"/>
  <c r="T8" i="9" s="1"/>
  <c r="R9" i="9"/>
  <c r="S9" i="9"/>
  <c r="T9" i="9" s="1"/>
  <c r="U9" i="9"/>
  <c r="R10" i="9"/>
  <c r="S10" i="9"/>
  <c r="T10" i="9" s="1"/>
  <c r="R11" i="9"/>
  <c r="S11" i="9"/>
  <c r="T11" i="9" s="1"/>
  <c r="U11" i="9"/>
  <c r="R12" i="9"/>
  <c r="S12" i="9"/>
  <c r="T12" i="9" s="1"/>
  <c r="R13" i="9"/>
  <c r="S13" i="9"/>
  <c r="T13" i="9" s="1"/>
  <c r="U13" i="9"/>
  <c r="R14" i="9"/>
  <c r="S14" i="9"/>
  <c r="T14" i="9" s="1"/>
  <c r="R15" i="9"/>
  <c r="S15" i="9"/>
  <c r="T15" i="9" s="1"/>
  <c r="U15" i="9"/>
  <c r="R16" i="9"/>
  <c r="S16" i="9"/>
  <c r="T16" i="9" s="1"/>
  <c r="R17" i="9"/>
  <c r="S17" i="9"/>
  <c r="T17" i="9" s="1"/>
  <c r="U17" i="9"/>
  <c r="R18" i="9"/>
  <c r="S18" i="9"/>
  <c r="T18" i="9" s="1"/>
  <c r="R19" i="9"/>
  <c r="S19" i="9"/>
  <c r="T19" i="9" s="1"/>
  <c r="U19" i="9"/>
  <c r="R20" i="9"/>
  <c r="S20" i="9"/>
  <c r="T20" i="9" s="1"/>
  <c r="R21" i="9"/>
  <c r="S21" i="9"/>
  <c r="T21" i="9" s="1"/>
  <c r="U21" i="9"/>
  <c r="R22" i="9"/>
  <c r="S22" i="9"/>
  <c r="T22" i="9" s="1"/>
  <c r="R23" i="9"/>
  <c r="S23" i="9"/>
  <c r="T23" i="9" s="1"/>
  <c r="U23" i="9"/>
  <c r="R24" i="9"/>
  <c r="S24" i="9"/>
  <c r="T24" i="9" s="1"/>
  <c r="R25" i="9"/>
  <c r="S25" i="9"/>
  <c r="T25" i="9" s="1"/>
  <c r="U25" i="9"/>
  <c r="R26" i="9"/>
  <c r="S26" i="9"/>
  <c r="T26" i="9" s="1"/>
  <c r="R27" i="9"/>
  <c r="S27" i="9"/>
  <c r="T27" i="9" s="1"/>
  <c r="U27" i="9"/>
  <c r="R28" i="9"/>
  <c r="S28" i="9"/>
  <c r="T28" i="9" s="1"/>
  <c r="R29" i="9"/>
  <c r="S29" i="9"/>
  <c r="T29" i="9" s="1"/>
  <c r="U29" i="9"/>
  <c r="R30" i="9"/>
  <c r="S30" i="9"/>
  <c r="T30" i="9" s="1"/>
  <c r="R31" i="9"/>
  <c r="S31" i="9"/>
  <c r="T31" i="9" s="1"/>
  <c r="U31" i="9"/>
  <c r="R32" i="9"/>
  <c r="S32" i="9"/>
  <c r="T32" i="9" s="1"/>
  <c r="R33" i="9"/>
  <c r="S33" i="9"/>
  <c r="T33" i="9" s="1"/>
  <c r="U33" i="9"/>
  <c r="R34" i="9"/>
  <c r="S34" i="9"/>
  <c r="T34" i="9" s="1"/>
  <c r="R35" i="9"/>
  <c r="S35" i="9"/>
  <c r="T35" i="9" s="1"/>
  <c r="U35" i="9"/>
  <c r="R36" i="9"/>
  <c r="S36" i="9"/>
  <c r="T36" i="9" s="1"/>
  <c r="R37" i="9"/>
  <c r="S37" i="9"/>
  <c r="T37" i="9" s="1"/>
  <c r="U37" i="9"/>
  <c r="R38" i="9"/>
  <c r="S38" i="9"/>
  <c r="T38" i="9" s="1"/>
  <c r="R39" i="9"/>
  <c r="S39" i="9"/>
  <c r="T39" i="9" s="1"/>
  <c r="U39" i="9"/>
  <c r="R40" i="9"/>
  <c r="S40" i="9"/>
  <c r="T40" i="9" s="1"/>
  <c r="R41" i="9"/>
  <c r="S41" i="9"/>
  <c r="T41" i="9" s="1"/>
  <c r="U41" i="9"/>
  <c r="R42" i="9"/>
  <c r="S42" i="9"/>
  <c r="T42" i="9" s="1"/>
  <c r="AB15" i="9" s="1"/>
  <c r="R43" i="9"/>
  <c r="S43" i="9"/>
  <c r="T43" i="9" s="1"/>
  <c r="U43" i="9"/>
  <c r="R44" i="9"/>
  <c r="S44" i="9"/>
  <c r="T44" i="9" s="1"/>
  <c r="R45" i="9"/>
  <c r="S45" i="9"/>
  <c r="T45" i="9" s="1"/>
  <c r="U45" i="9"/>
  <c r="R46" i="9"/>
  <c r="S46" i="9"/>
  <c r="T46" i="9" s="1"/>
  <c r="R47" i="9"/>
  <c r="S47" i="9"/>
  <c r="T47" i="9" s="1"/>
  <c r="U47" i="9"/>
  <c r="R48" i="9"/>
  <c r="S48" i="9"/>
  <c r="T48" i="9" s="1"/>
  <c r="R49" i="9"/>
  <c r="S49" i="9"/>
  <c r="T49" i="9" s="1"/>
  <c r="U49" i="9"/>
  <c r="R50" i="9"/>
  <c r="S50" i="9"/>
  <c r="T50" i="9" s="1"/>
  <c r="R51" i="9"/>
  <c r="S51" i="9"/>
  <c r="T51" i="9" s="1"/>
  <c r="U51" i="9"/>
  <c r="R52" i="9"/>
  <c r="S52" i="9"/>
  <c r="T52" i="9" s="1"/>
  <c r="R53" i="9"/>
  <c r="S53" i="9"/>
  <c r="T53" i="9" s="1"/>
  <c r="U53" i="9"/>
  <c r="R54" i="9"/>
  <c r="S54" i="9"/>
  <c r="T54" i="9" s="1"/>
  <c r="R55" i="9"/>
  <c r="S55" i="9"/>
  <c r="T55" i="9" s="1"/>
  <c r="U55" i="9"/>
  <c r="R56" i="9"/>
  <c r="S56" i="9"/>
  <c r="T56" i="9" s="1"/>
  <c r="R57" i="9"/>
  <c r="S57" i="9"/>
  <c r="T57" i="9" s="1"/>
  <c r="U57" i="9"/>
  <c r="R58" i="9"/>
  <c r="S58" i="9"/>
  <c r="T58" i="9" s="1"/>
  <c r="R59" i="9"/>
  <c r="S59" i="9"/>
  <c r="T59" i="9" s="1"/>
  <c r="U59" i="9"/>
  <c r="R60" i="9"/>
  <c r="S60" i="9"/>
  <c r="T60" i="9" s="1"/>
  <c r="R61" i="9"/>
  <c r="S61" i="9"/>
  <c r="T61" i="9" s="1"/>
  <c r="U61" i="9"/>
  <c r="R62" i="9"/>
  <c r="S62" i="9"/>
  <c r="T62" i="9" s="1"/>
  <c r="R63" i="9"/>
  <c r="S63" i="9"/>
  <c r="T63" i="9" s="1"/>
  <c r="U63" i="9"/>
  <c r="R64" i="9"/>
  <c r="S64" i="9"/>
  <c r="T64" i="9" s="1"/>
  <c r="R65" i="9"/>
  <c r="S65" i="9"/>
  <c r="T65" i="9" s="1"/>
  <c r="U65" i="9"/>
  <c r="R66" i="9"/>
  <c r="S66" i="9"/>
  <c r="T66" i="9" s="1"/>
  <c r="R67" i="9"/>
  <c r="S67" i="9"/>
  <c r="T67" i="9" s="1"/>
  <c r="U67" i="9"/>
  <c r="R68" i="9"/>
  <c r="S68" i="9"/>
  <c r="T68" i="9" s="1"/>
  <c r="R69" i="9"/>
  <c r="S69" i="9"/>
  <c r="T69" i="9" s="1"/>
  <c r="U69" i="9"/>
  <c r="R70" i="9"/>
  <c r="S70" i="9"/>
  <c r="T70" i="9" s="1"/>
  <c r="R71" i="9"/>
  <c r="S71" i="9"/>
  <c r="T71" i="9" s="1"/>
  <c r="U71" i="9"/>
  <c r="R72" i="9"/>
  <c r="S72" i="9"/>
  <c r="T72" i="9" s="1"/>
  <c r="R73" i="9"/>
  <c r="S73" i="9"/>
  <c r="T73" i="9" s="1"/>
  <c r="U73" i="9"/>
  <c r="R74" i="9"/>
  <c r="S74" i="9"/>
  <c r="T74" i="9" s="1"/>
  <c r="R75" i="9"/>
  <c r="S75" i="9"/>
  <c r="T75" i="9" s="1"/>
  <c r="U75" i="9"/>
  <c r="R76" i="9"/>
  <c r="S76" i="9"/>
  <c r="T76" i="9" s="1"/>
  <c r="R77" i="9"/>
  <c r="S77" i="9"/>
  <c r="T77" i="9" s="1"/>
  <c r="U77" i="9"/>
  <c r="R78" i="9"/>
  <c r="S78" i="9"/>
  <c r="T78" i="9" s="1"/>
  <c r="R79" i="9"/>
  <c r="S79" i="9"/>
  <c r="T79" i="9" s="1"/>
  <c r="U79" i="9"/>
  <c r="R80" i="9"/>
  <c r="S80" i="9"/>
  <c r="T80" i="9" s="1"/>
  <c r="R81" i="9"/>
  <c r="S81" i="9"/>
  <c r="T81" i="9" s="1"/>
  <c r="U81" i="9"/>
  <c r="R82" i="9"/>
  <c r="S82" i="9"/>
  <c r="T82" i="9" s="1"/>
  <c r="AD17" i="9" s="1"/>
  <c r="R83" i="9"/>
  <c r="S83" i="9"/>
  <c r="T83" i="9" s="1"/>
  <c r="U83" i="9"/>
  <c r="R84" i="9"/>
  <c r="S84" i="9"/>
  <c r="T84" i="9" s="1"/>
  <c r="R85" i="9"/>
  <c r="S85" i="9"/>
  <c r="T85" i="9" s="1"/>
  <c r="U85" i="9"/>
  <c r="R86" i="9"/>
  <c r="S86" i="9"/>
  <c r="T86" i="9" s="1"/>
  <c r="R87" i="9"/>
  <c r="S87" i="9"/>
  <c r="T87" i="9" s="1"/>
  <c r="U87" i="9"/>
  <c r="R88" i="9"/>
  <c r="S88" i="9"/>
  <c r="T88" i="9" s="1"/>
  <c r="R89" i="9"/>
  <c r="Z8" i="9" s="1"/>
  <c r="S89" i="9"/>
  <c r="T89" i="9"/>
  <c r="U89" i="9"/>
  <c r="R90" i="9"/>
  <c r="S90" i="9"/>
  <c r="T90" i="9"/>
  <c r="U90" i="9"/>
  <c r="R91" i="9"/>
  <c r="S91" i="9"/>
  <c r="T91" i="9"/>
  <c r="U91" i="9"/>
  <c r="R92" i="9"/>
  <c r="S92" i="9"/>
  <c r="T92" i="9"/>
  <c r="U92" i="9"/>
  <c r="R93" i="9"/>
  <c r="S93" i="9"/>
  <c r="T93" i="9"/>
  <c r="U93" i="9"/>
  <c r="R94" i="9"/>
  <c r="S94" i="9"/>
  <c r="T94" i="9"/>
  <c r="U94" i="9"/>
  <c r="R95" i="9"/>
  <c r="S95" i="9"/>
  <c r="T95" i="9"/>
  <c r="U95" i="9"/>
  <c r="R96" i="9"/>
  <c r="S96" i="9"/>
  <c r="T96" i="9"/>
  <c r="U96" i="9"/>
  <c r="R97" i="9"/>
  <c r="S97" i="9"/>
  <c r="T97" i="9"/>
  <c r="U97" i="9"/>
  <c r="R98" i="9"/>
  <c r="S98" i="9"/>
  <c r="T98" i="9"/>
  <c r="U98" i="9"/>
  <c r="R99" i="9"/>
  <c r="S99" i="9"/>
  <c r="T99" i="9"/>
  <c r="U99" i="9"/>
  <c r="R100" i="9"/>
  <c r="S100" i="9"/>
  <c r="T100" i="9"/>
  <c r="U100" i="9"/>
  <c r="R101" i="9"/>
  <c r="S101" i="9"/>
  <c r="T101" i="9"/>
  <c r="U101" i="9"/>
  <c r="R102" i="9"/>
  <c r="AA9" i="9" s="1"/>
  <c r="S102" i="9"/>
  <c r="T102" i="9"/>
  <c r="AD18" i="9" s="1"/>
  <c r="U102" i="9"/>
  <c r="R103" i="9"/>
  <c r="S103" i="9"/>
  <c r="T103" i="9"/>
  <c r="U103" i="9"/>
  <c r="R104" i="9"/>
  <c r="S104" i="9"/>
  <c r="T104" i="9"/>
  <c r="U104" i="9"/>
  <c r="R105" i="9"/>
  <c r="S105" i="9"/>
  <c r="T105" i="9"/>
  <c r="U105" i="9"/>
  <c r="R106" i="9"/>
  <c r="S106" i="9"/>
  <c r="T106" i="9"/>
  <c r="U106" i="9"/>
  <c r="R107" i="9"/>
  <c r="S107" i="9"/>
  <c r="T107" i="9"/>
  <c r="U107" i="9"/>
  <c r="R108" i="9"/>
  <c r="S108" i="9"/>
  <c r="T108" i="9"/>
  <c r="U108" i="9"/>
  <c r="R109" i="9"/>
  <c r="S109" i="9"/>
  <c r="T109" i="9"/>
  <c r="U109" i="9"/>
  <c r="R110" i="9"/>
  <c r="S110" i="9"/>
  <c r="T110" i="9"/>
  <c r="U110" i="9"/>
  <c r="R111" i="9"/>
  <c r="S111" i="9"/>
  <c r="T111" i="9"/>
  <c r="U111" i="9"/>
  <c r="R112" i="9"/>
  <c r="S112" i="9"/>
  <c r="T112" i="9"/>
  <c r="U112" i="9"/>
  <c r="R113" i="9"/>
  <c r="S113" i="9"/>
  <c r="T113" i="9"/>
  <c r="U113" i="9"/>
  <c r="R114" i="9"/>
  <c r="S114" i="9"/>
  <c r="T114" i="9"/>
  <c r="U114" i="9"/>
  <c r="R115" i="9"/>
  <c r="S115" i="9"/>
  <c r="T115" i="9"/>
  <c r="U115" i="9"/>
  <c r="R116" i="9"/>
  <c r="S116" i="9"/>
  <c r="T116" i="9"/>
  <c r="U116" i="9"/>
  <c r="R117" i="9"/>
  <c r="S117" i="9"/>
  <c r="T117" i="9"/>
  <c r="U117" i="9"/>
  <c r="R118" i="9"/>
  <c r="S118" i="9"/>
  <c r="T118" i="9"/>
  <c r="U118" i="9"/>
  <c r="R119" i="9"/>
  <c r="S119" i="9"/>
  <c r="T119" i="9"/>
  <c r="U119" i="9"/>
  <c r="R120" i="9"/>
  <c r="S120" i="9"/>
  <c r="T120" i="9"/>
  <c r="U120" i="9"/>
  <c r="R121" i="9"/>
  <c r="S121" i="9"/>
  <c r="T121" i="9"/>
  <c r="U121" i="9"/>
  <c r="S2" i="9"/>
  <c r="T3" i="9"/>
  <c r="S3" i="9"/>
  <c r="AC27" i="9"/>
  <c r="AC17" i="9"/>
  <c r="AD16" i="9"/>
  <c r="AC15" i="9"/>
  <c r="AD27" i="9"/>
  <c r="AB27" i="9"/>
  <c r="AA27" i="9"/>
  <c r="Z27" i="9"/>
  <c r="Y27" i="9"/>
  <c r="AA26" i="9"/>
  <c r="Z26" i="9"/>
  <c r="Y26" i="9"/>
  <c r="AA25" i="9"/>
  <c r="Z25" i="9"/>
  <c r="Y25" i="9"/>
  <c r="AA24" i="9"/>
  <c r="Z24" i="9"/>
  <c r="Y24" i="9"/>
  <c r="AA23" i="9"/>
  <c r="Z23" i="9"/>
  <c r="Y23" i="9"/>
  <c r="AC14" i="9"/>
  <c r="AA22" i="9"/>
  <c r="Z22" i="9"/>
  <c r="AD14" i="9"/>
  <c r="AA18" i="9"/>
  <c r="Z18" i="9"/>
  <c r="Y18" i="9"/>
  <c r="AB17" i="9"/>
  <c r="AA17" i="9"/>
  <c r="Z17" i="9"/>
  <c r="Y17" i="9"/>
  <c r="AC16" i="9"/>
  <c r="AA16" i="9"/>
  <c r="Z16" i="9"/>
  <c r="Y16" i="9"/>
  <c r="AD15" i="9"/>
  <c r="AA15" i="9"/>
  <c r="Z15" i="9"/>
  <c r="Y15" i="9"/>
  <c r="AA14" i="9"/>
  <c r="Z14" i="9"/>
  <c r="Y14" i="9"/>
  <c r="AA13" i="9"/>
  <c r="Z13" i="9"/>
  <c r="Z9" i="9"/>
  <c r="AA8" i="9"/>
  <c r="Y8" i="9"/>
  <c r="AA7" i="9"/>
  <c r="Z7" i="9"/>
  <c r="Y7" i="9"/>
  <c r="AA6" i="9"/>
  <c r="Z6" i="9"/>
  <c r="Y6" i="9"/>
  <c r="AA5" i="9"/>
  <c r="Z5" i="9"/>
  <c r="Y5" i="9"/>
  <c r="AA4" i="9"/>
  <c r="Z4" i="9"/>
  <c r="T2" i="9"/>
  <c r="U2" i="9"/>
  <c r="AD22" i="3"/>
  <c r="AD23" i="3"/>
  <c r="AD24" i="3"/>
  <c r="AC22" i="3"/>
  <c r="AC23" i="3"/>
  <c r="AC24" i="3"/>
  <c r="AB22" i="3"/>
  <c r="AB23" i="3"/>
  <c r="AB24" i="3"/>
  <c r="AA22" i="3"/>
  <c r="AA23" i="3"/>
  <c r="AA24" i="3"/>
  <c r="AA25" i="3"/>
  <c r="AA26" i="3"/>
  <c r="AA27" i="3"/>
  <c r="Z22" i="3"/>
  <c r="Z23" i="3"/>
  <c r="Z24" i="3"/>
  <c r="Z25" i="3"/>
  <c r="Z26" i="3"/>
  <c r="Z27" i="3"/>
  <c r="Y22" i="3"/>
  <c r="Y23" i="3"/>
  <c r="Y24" i="3"/>
  <c r="Y25" i="3"/>
  <c r="Y26" i="3"/>
  <c r="Y27" i="3"/>
  <c r="AD13" i="3"/>
  <c r="AD14" i="3"/>
  <c r="AD15" i="3"/>
  <c r="AD16" i="3"/>
  <c r="AD17" i="3"/>
  <c r="AC13" i="3"/>
  <c r="AC14" i="3"/>
  <c r="AC15" i="3"/>
  <c r="AC16" i="3"/>
  <c r="AC17" i="3"/>
  <c r="AB13" i="3"/>
  <c r="AB14" i="3"/>
  <c r="AB15" i="3"/>
  <c r="AB16" i="3"/>
  <c r="AB17" i="3"/>
  <c r="AA13" i="3"/>
  <c r="AA14" i="3"/>
  <c r="AA15" i="3"/>
  <c r="AA16" i="3"/>
  <c r="AA17" i="3"/>
  <c r="AA18" i="3"/>
  <c r="Z13" i="3"/>
  <c r="Z14" i="3"/>
  <c r="Z15" i="3"/>
  <c r="Z16" i="3"/>
  <c r="Z17" i="3"/>
  <c r="Z18" i="3"/>
  <c r="Y13" i="3"/>
  <c r="Y14" i="3"/>
  <c r="Y15" i="3"/>
  <c r="Y16" i="3"/>
  <c r="Y17" i="3"/>
  <c r="Y18" i="3"/>
  <c r="T4" i="3"/>
  <c r="T6" i="3"/>
  <c r="T8" i="3"/>
  <c r="T10" i="3"/>
  <c r="T12" i="3"/>
  <c r="T14" i="3"/>
  <c r="T16" i="3"/>
  <c r="T18" i="3"/>
  <c r="T20" i="3"/>
  <c r="T22" i="3"/>
  <c r="T24" i="3"/>
  <c r="T26" i="3"/>
  <c r="T28" i="3"/>
  <c r="T30" i="3"/>
  <c r="T32" i="3"/>
  <c r="T34" i="3"/>
  <c r="T36" i="3"/>
  <c r="T38" i="3"/>
  <c r="T40" i="3"/>
  <c r="T42" i="3"/>
  <c r="T44" i="3"/>
  <c r="T46" i="3"/>
  <c r="T48" i="3"/>
  <c r="T50" i="3"/>
  <c r="T52" i="3"/>
  <c r="T54" i="3"/>
  <c r="T56" i="3"/>
  <c r="T58" i="3"/>
  <c r="T60" i="3"/>
  <c r="T62" i="3"/>
  <c r="T64" i="3"/>
  <c r="T66" i="3"/>
  <c r="T68" i="3"/>
  <c r="T70" i="3"/>
  <c r="T72" i="3"/>
  <c r="T74" i="3"/>
  <c r="T76" i="3"/>
  <c r="T78" i="3"/>
  <c r="T80" i="3"/>
  <c r="T82" i="3"/>
  <c r="T84" i="3"/>
  <c r="T86" i="3"/>
  <c r="T88" i="3"/>
  <c r="T90" i="3"/>
  <c r="T92" i="3"/>
  <c r="T94" i="3"/>
  <c r="T96" i="3"/>
  <c r="T98" i="3"/>
  <c r="T100" i="3"/>
  <c r="T102" i="3"/>
  <c r="T106" i="3"/>
  <c r="T108" i="3"/>
  <c r="T110" i="3"/>
  <c r="T112" i="3"/>
  <c r="T114" i="3"/>
  <c r="T116" i="3"/>
  <c r="T118" i="3"/>
  <c r="T120" i="3"/>
  <c r="U2" i="3"/>
  <c r="S3" i="3"/>
  <c r="S4" i="3"/>
  <c r="U4" i="3" s="1"/>
  <c r="S5" i="3"/>
  <c r="S6" i="3"/>
  <c r="U6" i="3" s="1"/>
  <c r="S7" i="3"/>
  <c r="S8" i="3"/>
  <c r="U8" i="3" s="1"/>
  <c r="S9" i="3"/>
  <c r="S10" i="3"/>
  <c r="U10" i="3" s="1"/>
  <c r="S11" i="3"/>
  <c r="S12" i="3"/>
  <c r="U12" i="3" s="1"/>
  <c r="S13" i="3"/>
  <c r="S14" i="3"/>
  <c r="U14" i="3" s="1"/>
  <c r="S15" i="3"/>
  <c r="S16" i="3"/>
  <c r="U16" i="3" s="1"/>
  <c r="S17" i="3"/>
  <c r="S18" i="3"/>
  <c r="U18" i="3" s="1"/>
  <c r="S19" i="3"/>
  <c r="S20" i="3"/>
  <c r="U20" i="3" s="1"/>
  <c r="S21" i="3"/>
  <c r="S22" i="3"/>
  <c r="U22" i="3" s="1"/>
  <c r="S23" i="3"/>
  <c r="S24" i="3"/>
  <c r="U24" i="3" s="1"/>
  <c r="S25" i="3"/>
  <c r="S26" i="3"/>
  <c r="U26" i="3" s="1"/>
  <c r="S27" i="3"/>
  <c r="S28" i="3"/>
  <c r="U28" i="3" s="1"/>
  <c r="S29" i="3"/>
  <c r="S30" i="3"/>
  <c r="U30" i="3" s="1"/>
  <c r="S31" i="3"/>
  <c r="S32" i="3"/>
  <c r="U32" i="3" s="1"/>
  <c r="S33" i="3"/>
  <c r="S34" i="3"/>
  <c r="U34" i="3" s="1"/>
  <c r="S35" i="3"/>
  <c r="S36" i="3"/>
  <c r="U36" i="3" s="1"/>
  <c r="S37" i="3"/>
  <c r="S38" i="3"/>
  <c r="U38" i="3" s="1"/>
  <c r="S39" i="3"/>
  <c r="S40" i="3"/>
  <c r="U40" i="3" s="1"/>
  <c r="S41" i="3"/>
  <c r="S42" i="3"/>
  <c r="U42" i="3" s="1"/>
  <c r="S43" i="3"/>
  <c r="S44" i="3"/>
  <c r="U44" i="3" s="1"/>
  <c r="S45" i="3"/>
  <c r="S46" i="3"/>
  <c r="U46" i="3" s="1"/>
  <c r="S47" i="3"/>
  <c r="S48" i="3"/>
  <c r="U48" i="3" s="1"/>
  <c r="S49" i="3"/>
  <c r="S50" i="3"/>
  <c r="U50" i="3" s="1"/>
  <c r="S51" i="3"/>
  <c r="S52" i="3"/>
  <c r="U52" i="3" s="1"/>
  <c r="S53" i="3"/>
  <c r="S54" i="3"/>
  <c r="U54" i="3" s="1"/>
  <c r="S55" i="3"/>
  <c r="S56" i="3"/>
  <c r="U56" i="3" s="1"/>
  <c r="S57" i="3"/>
  <c r="S58" i="3"/>
  <c r="U58" i="3" s="1"/>
  <c r="S59" i="3"/>
  <c r="S60" i="3"/>
  <c r="U60" i="3" s="1"/>
  <c r="S61" i="3"/>
  <c r="S62" i="3"/>
  <c r="U62" i="3" s="1"/>
  <c r="S63" i="3"/>
  <c r="S64" i="3"/>
  <c r="U64" i="3" s="1"/>
  <c r="S65" i="3"/>
  <c r="S66" i="3"/>
  <c r="U66" i="3" s="1"/>
  <c r="S67" i="3"/>
  <c r="S68" i="3"/>
  <c r="U68" i="3" s="1"/>
  <c r="S69" i="3"/>
  <c r="S70" i="3"/>
  <c r="U70" i="3" s="1"/>
  <c r="S71" i="3"/>
  <c r="S72" i="3"/>
  <c r="U72" i="3" s="1"/>
  <c r="S73" i="3"/>
  <c r="S74" i="3"/>
  <c r="U74" i="3" s="1"/>
  <c r="S75" i="3"/>
  <c r="S76" i="3"/>
  <c r="U76" i="3" s="1"/>
  <c r="S77" i="3"/>
  <c r="S78" i="3"/>
  <c r="U78" i="3" s="1"/>
  <c r="S79" i="3"/>
  <c r="S80" i="3"/>
  <c r="U80" i="3" s="1"/>
  <c r="S81" i="3"/>
  <c r="S82" i="3"/>
  <c r="U82" i="3" s="1"/>
  <c r="S83" i="3"/>
  <c r="S84" i="3"/>
  <c r="S85" i="3"/>
  <c r="S86" i="3"/>
  <c r="U86" i="3" s="1"/>
  <c r="S87" i="3"/>
  <c r="S88" i="3"/>
  <c r="U88" i="3" s="1"/>
  <c r="S89" i="3"/>
  <c r="U89" i="3" s="1"/>
  <c r="S90" i="3"/>
  <c r="U90" i="3" s="1"/>
  <c r="S91" i="3"/>
  <c r="U91" i="3" s="1"/>
  <c r="S92" i="3"/>
  <c r="U92" i="3" s="1"/>
  <c r="S93" i="3"/>
  <c r="U93" i="3" s="1"/>
  <c r="S94" i="3"/>
  <c r="U94" i="3" s="1"/>
  <c r="S95" i="3"/>
  <c r="U95" i="3" s="1"/>
  <c r="S96" i="3"/>
  <c r="U96" i="3" s="1"/>
  <c r="S97" i="3"/>
  <c r="U97" i="3" s="1"/>
  <c r="S98" i="3"/>
  <c r="U98" i="3" s="1"/>
  <c r="S99" i="3"/>
  <c r="U99" i="3" s="1"/>
  <c r="S100" i="3"/>
  <c r="U100" i="3" s="1"/>
  <c r="S101" i="3"/>
  <c r="U101" i="3" s="1"/>
  <c r="S102" i="3"/>
  <c r="U102" i="3" s="1"/>
  <c r="S103" i="3"/>
  <c r="U103" i="3" s="1"/>
  <c r="S104" i="3"/>
  <c r="U104" i="3" s="1"/>
  <c r="S105" i="3"/>
  <c r="U105" i="3" s="1"/>
  <c r="S106" i="3"/>
  <c r="U106" i="3" s="1"/>
  <c r="S107" i="3"/>
  <c r="U107" i="3" s="1"/>
  <c r="S108" i="3"/>
  <c r="U108" i="3" s="1"/>
  <c r="S109" i="3"/>
  <c r="U109" i="3" s="1"/>
  <c r="S110" i="3"/>
  <c r="U110" i="3" s="1"/>
  <c r="S111" i="3"/>
  <c r="U111" i="3" s="1"/>
  <c r="S112" i="3"/>
  <c r="U112" i="3" s="1"/>
  <c r="S113" i="3"/>
  <c r="U113" i="3" s="1"/>
  <c r="S114" i="3"/>
  <c r="U114" i="3" s="1"/>
  <c r="S115" i="3"/>
  <c r="U115" i="3" s="1"/>
  <c r="S116" i="3"/>
  <c r="U116" i="3" s="1"/>
  <c r="S117" i="3"/>
  <c r="U117" i="3" s="1"/>
  <c r="S118" i="3"/>
  <c r="U118" i="3" s="1"/>
  <c r="S119" i="3"/>
  <c r="U119" i="3" s="1"/>
  <c r="S120" i="3"/>
  <c r="U120" i="3" s="1"/>
  <c r="S121" i="3"/>
  <c r="U121" i="3" s="1"/>
  <c r="S2" i="3"/>
  <c r="T2" i="3" s="1"/>
  <c r="R3" i="9"/>
  <c r="R2" i="9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AA5" i="3" s="1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Y6" i="3" s="1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Z7" i="3" s="1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Z8" i="3" s="1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AA9" i="3" s="1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2" i="3"/>
  <c r="AI23" i="8"/>
  <c r="AI24" i="8"/>
  <c r="AI25" i="8"/>
  <c r="AI26" i="8"/>
  <c r="AI27" i="8"/>
  <c r="AH23" i="8"/>
  <c r="AH24" i="8"/>
  <c r="AH25" i="8"/>
  <c r="AH26" i="8"/>
  <c r="AH27" i="8"/>
  <c r="AG23" i="8"/>
  <c r="AG24" i="8"/>
  <c r="AG25" i="8"/>
  <c r="AG26" i="8"/>
  <c r="AG27" i="8"/>
  <c r="AF23" i="8"/>
  <c r="AF24" i="8"/>
  <c r="AF25" i="8"/>
  <c r="AF26" i="8"/>
  <c r="AF27" i="8"/>
  <c r="AF28" i="8"/>
  <c r="AE23" i="8"/>
  <c r="AE24" i="8"/>
  <c r="AE25" i="8"/>
  <c r="AE26" i="8"/>
  <c r="AE27" i="8"/>
  <c r="AE28" i="8"/>
  <c r="AD23" i="8"/>
  <c r="AD24" i="8"/>
  <c r="AD25" i="8"/>
  <c r="AD26" i="8"/>
  <c r="AD27" i="8"/>
  <c r="AD28" i="8"/>
  <c r="AC23" i="8"/>
  <c r="AC24" i="8"/>
  <c r="AC25" i="8"/>
  <c r="AC26" i="8"/>
  <c r="AC27" i="8"/>
  <c r="AC28" i="8"/>
  <c r="AA23" i="8"/>
  <c r="AA24" i="8"/>
  <c r="AA25" i="8"/>
  <c r="AA26" i="8"/>
  <c r="AA27" i="8"/>
  <c r="AA28" i="8"/>
  <c r="Z23" i="8"/>
  <c r="Z24" i="8"/>
  <c r="Z25" i="8"/>
  <c r="Z26" i="8"/>
  <c r="Z27" i="8"/>
  <c r="Z28" i="8"/>
  <c r="AI13" i="8"/>
  <c r="AI14" i="8"/>
  <c r="AI15" i="8"/>
  <c r="AI16" i="8"/>
  <c r="AI17" i="8"/>
  <c r="AH13" i="8"/>
  <c r="AH14" i="8"/>
  <c r="AH15" i="8"/>
  <c r="AH16" i="8"/>
  <c r="AH17" i="8"/>
  <c r="AG13" i="8"/>
  <c r="AG14" i="8"/>
  <c r="AG15" i="8"/>
  <c r="AG16" i="8"/>
  <c r="AG17" i="8"/>
  <c r="AF13" i="8"/>
  <c r="AF14" i="8"/>
  <c r="AF15" i="8"/>
  <c r="AF16" i="8"/>
  <c r="AF17" i="8"/>
  <c r="AF18" i="8"/>
  <c r="AE13" i="8"/>
  <c r="AE14" i="8"/>
  <c r="AE15" i="8"/>
  <c r="AE16" i="8"/>
  <c r="AE17" i="8"/>
  <c r="AE18" i="8"/>
  <c r="AD13" i="8"/>
  <c r="AD14" i="8"/>
  <c r="AD15" i="8"/>
  <c r="AD16" i="8"/>
  <c r="AD17" i="8"/>
  <c r="AD18" i="8"/>
  <c r="AC13" i="8"/>
  <c r="AC14" i="8"/>
  <c r="AC15" i="8"/>
  <c r="AC16" i="8"/>
  <c r="AC17" i="8"/>
  <c r="AC18" i="8"/>
  <c r="AA13" i="8"/>
  <c r="AA14" i="8"/>
  <c r="AA15" i="8"/>
  <c r="AA16" i="8"/>
  <c r="AA17" i="8"/>
  <c r="AA18" i="8"/>
  <c r="Z13" i="8"/>
  <c r="Z14" i="8"/>
  <c r="Z15" i="8"/>
  <c r="Z16" i="8"/>
  <c r="Z17" i="8"/>
  <c r="Z18" i="8"/>
  <c r="AI3" i="8"/>
  <c r="AI4" i="8"/>
  <c r="AI5" i="8"/>
  <c r="AI6" i="8"/>
  <c r="AI7" i="8"/>
  <c r="AH3" i="8"/>
  <c r="AH4" i="8"/>
  <c r="AH5" i="8"/>
  <c r="AH6" i="8"/>
  <c r="AH7" i="8"/>
  <c r="AG3" i="8"/>
  <c r="AG4" i="8"/>
  <c r="AG5" i="8"/>
  <c r="AG6" i="8"/>
  <c r="AG7" i="8"/>
  <c r="AF3" i="8"/>
  <c r="AF4" i="8"/>
  <c r="AF5" i="8"/>
  <c r="AF6" i="8"/>
  <c r="AF7" i="8"/>
  <c r="AF8" i="8"/>
  <c r="AE3" i="8"/>
  <c r="AE4" i="8"/>
  <c r="AE5" i="8"/>
  <c r="AE6" i="8"/>
  <c r="AE7" i="8"/>
  <c r="AE8" i="8"/>
  <c r="AD3" i="8"/>
  <c r="AD4" i="8"/>
  <c r="AD5" i="8"/>
  <c r="AD6" i="8"/>
  <c r="AD7" i="8"/>
  <c r="AD8" i="8"/>
  <c r="AC3" i="8"/>
  <c r="AC4" i="8"/>
  <c r="AC5" i="8"/>
  <c r="AC6" i="8"/>
  <c r="AC7" i="8"/>
  <c r="AC8" i="8"/>
  <c r="AA3" i="8"/>
  <c r="AA4" i="8"/>
  <c r="AA5" i="8"/>
  <c r="AA6" i="8"/>
  <c r="AA7" i="8"/>
  <c r="AA8" i="8"/>
  <c r="Z6" i="8"/>
  <c r="Z3" i="8"/>
  <c r="Z4" i="8"/>
  <c r="Z5" i="8"/>
  <c r="Z7" i="8"/>
  <c r="Z8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V88" i="8" s="1"/>
  <c r="R89" i="8"/>
  <c r="V89" i="8" s="1"/>
  <c r="R90" i="8"/>
  <c r="W90" i="8" s="1"/>
  <c r="R91" i="8"/>
  <c r="V91" i="8" s="1"/>
  <c r="R92" i="8"/>
  <c r="W92" i="8" s="1"/>
  <c r="R93" i="8"/>
  <c r="V93" i="8" s="1"/>
  <c r="R94" i="8"/>
  <c r="W94" i="8" s="1"/>
  <c r="R95" i="8"/>
  <c r="V95" i="8" s="1"/>
  <c r="R96" i="8"/>
  <c r="W96" i="8" s="1"/>
  <c r="R97" i="8"/>
  <c r="V97" i="8" s="1"/>
  <c r="R98" i="8"/>
  <c r="W98" i="8" s="1"/>
  <c r="R99" i="8"/>
  <c r="V99" i="8" s="1"/>
  <c r="R100" i="8"/>
  <c r="W100" i="8" s="1"/>
  <c r="R101" i="8"/>
  <c r="V101" i="8" s="1"/>
  <c r="R102" i="8"/>
  <c r="W102" i="8" s="1"/>
  <c r="R103" i="8"/>
  <c r="V103" i="8" s="1"/>
  <c r="R104" i="8"/>
  <c r="W104" i="8" s="1"/>
  <c r="R105" i="8"/>
  <c r="V105" i="8" s="1"/>
  <c r="R106" i="8"/>
  <c r="W106" i="8" s="1"/>
  <c r="R107" i="8"/>
  <c r="V107" i="8" s="1"/>
  <c r="R108" i="8"/>
  <c r="W108" i="8" s="1"/>
  <c r="R109" i="8"/>
  <c r="V109" i="8" s="1"/>
  <c r="R110" i="8"/>
  <c r="W110" i="8" s="1"/>
  <c r="R111" i="8"/>
  <c r="V111" i="8" s="1"/>
  <c r="R112" i="8"/>
  <c r="W112" i="8" s="1"/>
  <c r="R113" i="8"/>
  <c r="V113" i="8" s="1"/>
  <c r="R114" i="8"/>
  <c r="W114" i="8" s="1"/>
  <c r="R115" i="8"/>
  <c r="V115" i="8" s="1"/>
  <c r="R116" i="8"/>
  <c r="W116" i="8" s="1"/>
  <c r="R117" i="8"/>
  <c r="V117" i="8" s="1"/>
  <c r="R118" i="8"/>
  <c r="W118" i="8" s="1"/>
  <c r="R119" i="8"/>
  <c r="V119" i="8" s="1"/>
  <c r="R120" i="8"/>
  <c r="W120" i="8" s="1"/>
  <c r="R121" i="8"/>
  <c r="V121" i="8" s="1"/>
  <c r="R3" i="8"/>
  <c r="R2" i="8"/>
  <c r="W2" i="8" s="1"/>
  <c r="AD27" i="3" l="1"/>
  <c r="T104" i="3"/>
  <c r="AI8" i="8"/>
  <c r="AH8" i="8"/>
  <c r="Y9" i="9"/>
  <c r="AC18" i="9"/>
  <c r="U88" i="9"/>
  <c r="U86" i="9"/>
  <c r="U84" i="9"/>
  <c r="U82" i="9"/>
  <c r="U80" i="9"/>
  <c r="U78" i="9"/>
  <c r="U76" i="9"/>
  <c r="U74" i="9"/>
  <c r="U72" i="9"/>
  <c r="U70" i="9"/>
  <c r="U68" i="9"/>
  <c r="U66" i="9"/>
  <c r="U64" i="9"/>
  <c r="U62" i="9"/>
  <c r="U60" i="9"/>
  <c r="U58" i="9"/>
  <c r="U56" i="9"/>
  <c r="U54" i="9"/>
  <c r="U52" i="9"/>
  <c r="U50" i="9"/>
  <c r="U48" i="9"/>
  <c r="U46" i="9"/>
  <c r="U44" i="9"/>
  <c r="U42" i="9"/>
  <c r="U40" i="9"/>
  <c r="U38" i="9"/>
  <c r="U36" i="9"/>
  <c r="U34" i="9"/>
  <c r="U32" i="9"/>
  <c r="U30" i="9"/>
  <c r="U28" i="9"/>
  <c r="U26" i="9"/>
  <c r="U24" i="9"/>
  <c r="U22" i="9"/>
  <c r="U20" i="9"/>
  <c r="U18" i="9"/>
  <c r="U16" i="9"/>
  <c r="U14" i="9"/>
  <c r="U12" i="9"/>
  <c r="U10" i="9"/>
  <c r="U8" i="9"/>
  <c r="U6" i="9"/>
  <c r="U4" i="9"/>
  <c r="AC13" i="9"/>
  <c r="U3" i="9"/>
  <c r="AB22" i="9" s="1"/>
  <c r="AB13" i="9"/>
  <c r="AD13" i="9"/>
  <c r="AD23" i="9"/>
  <c r="AB14" i="9"/>
  <c r="AB16" i="9"/>
  <c r="AB18" i="9"/>
  <c r="AB24" i="9"/>
  <c r="AB26" i="9"/>
  <c r="AB27" i="3"/>
  <c r="AC27" i="3"/>
  <c r="AB26" i="3"/>
  <c r="Y8" i="3"/>
  <c r="AA4" i="3"/>
  <c r="Z4" i="3"/>
  <c r="Z9" i="3"/>
  <c r="AA8" i="3"/>
  <c r="AA6" i="3"/>
  <c r="Z6" i="3"/>
  <c r="Y5" i="3"/>
  <c r="Y9" i="3"/>
  <c r="Y7" i="3"/>
  <c r="Y4" i="3"/>
  <c r="Z5" i="3"/>
  <c r="AA7" i="3"/>
  <c r="U87" i="3"/>
  <c r="T87" i="3"/>
  <c r="U85" i="3"/>
  <c r="T85" i="3"/>
  <c r="U83" i="3"/>
  <c r="AD26" i="3" s="1"/>
  <c r="T83" i="3"/>
  <c r="U81" i="3"/>
  <c r="T81" i="3"/>
  <c r="U79" i="3"/>
  <c r="T79" i="3"/>
  <c r="U77" i="3"/>
  <c r="T77" i="3"/>
  <c r="U75" i="3"/>
  <c r="T75" i="3"/>
  <c r="U73" i="3"/>
  <c r="T73" i="3"/>
  <c r="U71" i="3"/>
  <c r="T71" i="3"/>
  <c r="U69" i="3"/>
  <c r="T69" i="3"/>
  <c r="U67" i="3"/>
  <c r="T67" i="3"/>
  <c r="U65" i="3"/>
  <c r="T65" i="3"/>
  <c r="U63" i="3"/>
  <c r="T63" i="3"/>
  <c r="U61" i="3"/>
  <c r="T61" i="3"/>
  <c r="U59" i="3"/>
  <c r="T59" i="3"/>
  <c r="U57" i="3"/>
  <c r="T57" i="3"/>
  <c r="U55" i="3"/>
  <c r="T55" i="3"/>
  <c r="U53" i="3"/>
  <c r="T53" i="3"/>
  <c r="U51" i="3"/>
  <c r="T51" i="3"/>
  <c r="U49" i="3"/>
  <c r="T49" i="3"/>
  <c r="U47" i="3"/>
  <c r="T47" i="3"/>
  <c r="U45" i="3"/>
  <c r="T45" i="3"/>
  <c r="U43" i="3"/>
  <c r="T43" i="3"/>
  <c r="U41" i="3"/>
  <c r="T41" i="3"/>
  <c r="U39" i="3"/>
  <c r="T39" i="3"/>
  <c r="U37" i="3"/>
  <c r="T37" i="3"/>
  <c r="U35" i="3"/>
  <c r="T35" i="3"/>
  <c r="U33" i="3"/>
  <c r="T33" i="3"/>
  <c r="U31" i="3"/>
  <c r="T31" i="3"/>
  <c r="U29" i="3"/>
  <c r="T29" i="3"/>
  <c r="U27" i="3"/>
  <c r="T27" i="3"/>
  <c r="U25" i="3"/>
  <c r="T25" i="3"/>
  <c r="U23" i="3"/>
  <c r="T23" i="3"/>
  <c r="U21" i="3"/>
  <c r="T21" i="3"/>
  <c r="U19" i="3"/>
  <c r="T19" i="3"/>
  <c r="U17" i="3"/>
  <c r="T17" i="3"/>
  <c r="U15" i="3"/>
  <c r="T15" i="3"/>
  <c r="U13" i="3"/>
  <c r="T13" i="3"/>
  <c r="U11" i="3"/>
  <c r="T11" i="3"/>
  <c r="U9" i="3"/>
  <c r="T9" i="3"/>
  <c r="U7" i="3"/>
  <c r="T7" i="3"/>
  <c r="U5" i="3"/>
  <c r="T5" i="3"/>
  <c r="U3" i="3"/>
  <c r="T3" i="3"/>
  <c r="T121" i="3"/>
  <c r="T119" i="3"/>
  <c r="T117" i="3"/>
  <c r="T115" i="3"/>
  <c r="T113" i="3"/>
  <c r="T111" i="3"/>
  <c r="T109" i="3"/>
  <c r="T107" i="3"/>
  <c r="T105" i="3"/>
  <c r="T103" i="3"/>
  <c r="T101" i="3"/>
  <c r="T99" i="3"/>
  <c r="T97" i="3"/>
  <c r="T95" i="3"/>
  <c r="T93" i="3"/>
  <c r="T91" i="3"/>
  <c r="T89" i="3"/>
  <c r="W87" i="8"/>
  <c r="V87" i="8"/>
  <c r="X87" i="8"/>
  <c r="W85" i="8"/>
  <c r="V85" i="8"/>
  <c r="X85" i="8"/>
  <c r="W83" i="8"/>
  <c r="V83" i="8"/>
  <c r="X83" i="8"/>
  <c r="W81" i="8"/>
  <c r="V81" i="8"/>
  <c r="X81" i="8"/>
  <c r="W79" i="8"/>
  <c r="V79" i="8"/>
  <c r="X79" i="8"/>
  <c r="W77" i="8"/>
  <c r="V77" i="8"/>
  <c r="X77" i="8"/>
  <c r="W75" i="8"/>
  <c r="V75" i="8"/>
  <c r="X75" i="8"/>
  <c r="W73" i="8"/>
  <c r="V73" i="8"/>
  <c r="X73" i="8"/>
  <c r="W71" i="8"/>
  <c r="V71" i="8"/>
  <c r="X71" i="8"/>
  <c r="W69" i="8"/>
  <c r="V69" i="8"/>
  <c r="X69" i="8"/>
  <c r="W67" i="8"/>
  <c r="V67" i="8"/>
  <c r="X67" i="8"/>
  <c r="W65" i="8"/>
  <c r="V65" i="8"/>
  <c r="X65" i="8"/>
  <c r="W63" i="8"/>
  <c r="V63" i="8"/>
  <c r="X63" i="8"/>
  <c r="W61" i="8"/>
  <c r="V61" i="8"/>
  <c r="X61" i="8"/>
  <c r="V59" i="8"/>
  <c r="W59" i="8"/>
  <c r="X59" i="8"/>
  <c r="V57" i="8"/>
  <c r="X57" i="8"/>
  <c r="W57" i="8"/>
  <c r="V55" i="8"/>
  <c r="X55" i="8"/>
  <c r="W55" i="8"/>
  <c r="V53" i="8"/>
  <c r="X53" i="8"/>
  <c r="W53" i="8"/>
  <c r="V51" i="8"/>
  <c r="X51" i="8"/>
  <c r="W51" i="8"/>
  <c r="V49" i="8"/>
  <c r="X49" i="8"/>
  <c r="W49" i="8"/>
  <c r="V47" i="8"/>
  <c r="X47" i="8"/>
  <c r="W47" i="8"/>
  <c r="V45" i="8"/>
  <c r="X45" i="8"/>
  <c r="W45" i="8"/>
  <c r="V43" i="8"/>
  <c r="X43" i="8"/>
  <c r="W43" i="8"/>
  <c r="V41" i="8"/>
  <c r="X41" i="8"/>
  <c r="W41" i="8"/>
  <c r="V39" i="8"/>
  <c r="X39" i="8"/>
  <c r="W39" i="8"/>
  <c r="V37" i="8"/>
  <c r="X37" i="8"/>
  <c r="W37" i="8"/>
  <c r="V35" i="8"/>
  <c r="X35" i="8"/>
  <c r="W35" i="8"/>
  <c r="V33" i="8"/>
  <c r="X33" i="8"/>
  <c r="W33" i="8"/>
  <c r="V31" i="8"/>
  <c r="X31" i="8"/>
  <c r="W31" i="8"/>
  <c r="V29" i="8"/>
  <c r="X29" i="8"/>
  <c r="W29" i="8"/>
  <c r="V27" i="8"/>
  <c r="X27" i="8"/>
  <c r="W27" i="8"/>
  <c r="V25" i="8"/>
  <c r="X25" i="8"/>
  <c r="W25" i="8"/>
  <c r="V23" i="8"/>
  <c r="X23" i="8"/>
  <c r="W23" i="8"/>
  <c r="V21" i="8"/>
  <c r="X21" i="8"/>
  <c r="W21" i="8"/>
  <c r="V19" i="8"/>
  <c r="X19" i="8"/>
  <c r="W19" i="8"/>
  <c r="V17" i="8"/>
  <c r="X17" i="8"/>
  <c r="W17" i="8"/>
  <c r="V15" i="8"/>
  <c r="X15" i="8"/>
  <c r="W15" i="8"/>
  <c r="V13" i="8"/>
  <c r="X13" i="8"/>
  <c r="W13" i="8"/>
  <c r="V11" i="8"/>
  <c r="X11" i="8"/>
  <c r="W11" i="8"/>
  <c r="V9" i="8"/>
  <c r="X9" i="8"/>
  <c r="W9" i="8"/>
  <c r="V7" i="8"/>
  <c r="X7" i="8"/>
  <c r="W7" i="8"/>
  <c r="V5" i="8"/>
  <c r="X5" i="8"/>
  <c r="W5" i="8"/>
  <c r="V2" i="8"/>
  <c r="X2" i="8"/>
  <c r="W121" i="8"/>
  <c r="X120" i="8"/>
  <c r="V120" i="8"/>
  <c r="W119" i="8"/>
  <c r="X118" i="8"/>
  <c r="V118" i="8"/>
  <c r="W117" i="8"/>
  <c r="X116" i="8"/>
  <c r="V116" i="8"/>
  <c r="W115" i="8"/>
  <c r="X114" i="8"/>
  <c r="V114" i="8"/>
  <c r="W113" i="8"/>
  <c r="X112" i="8"/>
  <c r="V112" i="8"/>
  <c r="W111" i="8"/>
  <c r="X110" i="8"/>
  <c r="V110" i="8"/>
  <c r="W109" i="8"/>
  <c r="X108" i="8"/>
  <c r="V108" i="8"/>
  <c r="W107" i="8"/>
  <c r="X106" i="8"/>
  <c r="V106" i="8"/>
  <c r="W105" i="8"/>
  <c r="X104" i="8"/>
  <c r="V104" i="8"/>
  <c r="AG8" i="8" s="1"/>
  <c r="W103" i="8"/>
  <c r="X102" i="8"/>
  <c r="V102" i="8"/>
  <c r="W101" i="8"/>
  <c r="X100" i="8"/>
  <c r="V100" i="8"/>
  <c r="W99" i="8"/>
  <c r="X98" i="8"/>
  <c r="V98" i="8"/>
  <c r="W97" i="8"/>
  <c r="X96" i="8"/>
  <c r="V96" i="8"/>
  <c r="W95" i="8"/>
  <c r="X94" i="8"/>
  <c r="V94" i="8"/>
  <c r="W93" i="8"/>
  <c r="X92" i="8"/>
  <c r="V92" i="8"/>
  <c r="W91" i="8"/>
  <c r="X90" i="8"/>
  <c r="V90" i="8"/>
  <c r="W89" i="8"/>
  <c r="X88" i="8"/>
  <c r="V3" i="8"/>
  <c r="X3" i="8"/>
  <c r="W3" i="8"/>
  <c r="V86" i="8"/>
  <c r="X86" i="8"/>
  <c r="W86" i="8"/>
  <c r="V84" i="8"/>
  <c r="X84" i="8"/>
  <c r="W84" i="8"/>
  <c r="V82" i="8"/>
  <c r="X82" i="8"/>
  <c r="W82" i="8"/>
  <c r="V80" i="8"/>
  <c r="X80" i="8"/>
  <c r="W80" i="8"/>
  <c r="V78" i="8"/>
  <c r="X78" i="8"/>
  <c r="W78" i="8"/>
  <c r="V76" i="8"/>
  <c r="X76" i="8"/>
  <c r="W76" i="8"/>
  <c r="V74" i="8"/>
  <c r="X74" i="8"/>
  <c r="W74" i="8"/>
  <c r="V72" i="8"/>
  <c r="X72" i="8"/>
  <c r="W72" i="8"/>
  <c r="V70" i="8"/>
  <c r="X70" i="8"/>
  <c r="W70" i="8"/>
  <c r="V68" i="8"/>
  <c r="X68" i="8"/>
  <c r="W68" i="8"/>
  <c r="V66" i="8"/>
  <c r="X66" i="8"/>
  <c r="W66" i="8"/>
  <c r="V64" i="8"/>
  <c r="X64" i="8"/>
  <c r="W64" i="8"/>
  <c r="V62" i="8"/>
  <c r="X62" i="8"/>
  <c r="W62" i="8"/>
  <c r="V60" i="8"/>
  <c r="X60" i="8"/>
  <c r="W60" i="8"/>
  <c r="W58" i="8"/>
  <c r="V58" i="8"/>
  <c r="X58" i="8"/>
  <c r="W56" i="8"/>
  <c r="X56" i="8"/>
  <c r="V56" i="8"/>
  <c r="W54" i="8"/>
  <c r="V54" i="8"/>
  <c r="X54" i="8"/>
  <c r="W52" i="8"/>
  <c r="X52" i="8"/>
  <c r="V52" i="8"/>
  <c r="W50" i="8"/>
  <c r="V50" i="8"/>
  <c r="X50" i="8"/>
  <c r="W48" i="8"/>
  <c r="X48" i="8"/>
  <c r="V48" i="8"/>
  <c r="W46" i="8"/>
  <c r="V46" i="8"/>
  <c r="X46" i="8"/>
  <c r="W44" i="8"/>
  <c r="X44" i="8"/>
  <c r="V44" i="8"/>
  <c r="W42" i="8"/>
  <c r="V42" i="8"/>
  <c r="X42" i="8"/>
  <c r="W40" i="8"/>
  <c r="X40" i="8"/>
  <c r="V40" i="8"/>
  <c r="W38" i="8"/>
  <c r="V38" i="8"/>
  <c r="X38" i="8"/>
  <c r="W36" i="8"/>
  <c r="X36" i="8"/>
  <c r="V36" i="8"/>
  <c r="W34" i="8"/>
  <c r="V34" i="8"/>
  <c r="X34" i="8"/>
  <c r="W32" i="8"/>
  <c r="X32" i="8"/>
  <c r="V32" i="8"/>
  <c r="W30" i="8"/>
  <c r="V30" i="8"/>
  <c r="X30" i="8"/>
  <c r="W28" i="8"/>
  <c r="X28" i="8"/>
  <c r="V28" i="8"/>
  <c r="W26" i="8"/>
  <c r="V26" i="8"/>
  <c r="X26" i="8"/>
  <c r="W24" i="8"/>
  <c r="X24" i="8"/>
  <c r="V24" i="8"/>
  <c r="W22" i="8"/>
  <c r="V22" i="8"/>
  <c r="X22" i="8"/>
  <c r="W20" i="8"/>
  <c r="X20" i="8"/>
  <c r="V20" i="8"/>
  <c r="W18" i="8"/>
  <c r="V18" i="8"/>
  <c r="X18" i="8"/>
  <c r="W16" i="8"/>
  <c r="X16" i="8"/>
  <c r="V16" i="8"/>
  <c r="W14" i="8"/>
  <c r="V14" i="8"/>
  <c r="X14" i="8"/>
  <c r="W12" i="8"/>
  <c r="X12" i="8"/>
  <c r="V12" i="8"/>
  <c r="W10" i="8"/>
  <c r="V10" i="8"/>
  <c r="X10" i="8"/>
  <c r="W8" i="8"/>
  <c r="X8" i="8"/>
  <c r="V8" i="8"/>
  <c r="W6" i="8"/>
  <c r="V6" i="8"/>
  <c r="X6" i="8"/>
  <c r="W4" i="8"/>
  <c r="X4" i="8"/>
  <c r="V4" i="8"/>
  <c r="X121" i="8"/>
  <c r="X119" i="8"/>
  <c r="X117" i="8"/>
  <c r="X115" i="8"/>
  <c r="X113" i="8"/>
  <c r="X111" i="8"/>
  <c r="X109" i="8"/>
  <c r="X107" i="8"/>
  <c r="X105" i="8"/>
  <c r="X103" i="8"/>
  <c r="X101" i="8"/>
  <c r="X99" i="8"/>
  <c r="X97" i="8"/>
  <c r="X95" i="8"/>
  <c r="X93" i="8"/>
  <c r="X91" i="8"/>
  <c r="X89" i="8"/>
  <c r="W88" i="8"/>
  <c r="AD18" i="3" l="1"/>
  <c r="AC18" i="3"/>
  <c r="AB18" i="3"/>
  <c r="AI18" i="8"/>
  <c r="AH18" i="8"/>
  <c r="AG18" i="8"/>
  <c r="AI28" i="8"/>
  <c r="AH28" i="8"/>
  <c r="AG28" i="8"/>
  <c r="AD24" i="9"/>
  <c r="AC24" i="9"/>
  <c r="AC25" i="9"/>
  <c r="AB25" i="9"/>
  <c r="AD25" i="9"/>
  <c r="AD26" i="9"/>
  <c r="AC26" i="9"/>
  <c r="AD22" i="9"/>
  <c r="AB23" i="9"/>
  <c r="AC23" i="9"/>
  <c r="AC22" i="9"/>
  <c r="AD25" i="3"/>
  <c r="AC25" i="3"/>
  <c r="AB25" i="3"/>
  <c r="AC26" i="3"/>
  <c r="Y14" i="1"/>
  <c r="Y15" i="1"/>
  <c r="Y16" i="1"/>
  <c r="Y17" i="1"/>
  <c r="Y18" i="1"/>
  <c r="Y19" i="1"/>
  <c r="X14" i="1"/>
  <c r="X15" i="1"/>
  <c r="X16" i="1"/>
  <c r="X17" i="1"/>
  <c r="X18" i="1"/>
  <c r="X19" i="1"/>
  <c r="W14" i="1"/>
  <c r="W15" i="1"/>
  <c r="W16" i="1"/>
  <c r="W17" i="1"/>
  <c r="W18" i="1"/>
  <c r="W19" i="1"/>
  <c r="V14" i="1"/>
  <c r="V15" i="1"/>
  <c r="V16" i="1"/>
  <c r="V17" i="1"/>
  <c r="V18" i="1"/>
  <c r="V19" i="1"/>
  <c r="U14" i="1"/>
  <c r="U15" i="1"/>
  <c r="U16" i="1"/>
  <c r="U17" i="1"/>
  <c r="U18" i="1"/>
  <c r="U19" i="1"/>
  <c r="T14" i="1"/>
  <c r="T15" i="1"/>
  <c r="T16" i="1"/>
  <c r="T17" i="1"/>
  <c r="T18" i="1"/>
  <c r="T19" i="1"/>
  <c r="Y4" i="1"/>
  <c r="Y5" i="1"/>
  <c r="Y6" i="1"/>
  <c r="Y7" i="1"/>
  <c r="Y8" i="1"/>
  <c r="Y9" i="1"/>
  <c r="X4" i="1"/>
  <c r="X5" i="1"/>
  <c r="X6" i="1"/>
  <c r="X7" i="1"/>
  <c r="X8" i="1"/>
  <c r="X9" i="1"/>
  <c r="W4" i="1"/>
  <c r="W5" i="1"/>
  <c r="W6" i="1"/>
  <c r="W7" i="1"/>
  <c r="W8" i="1"/>
  <c r="W9" i="1"/>
  <c r="V4" i="1"/>
  <c r="V5" i="1"/>
  <c r="V6" i="1"/>
  <c r="V7" i="1"/>
  <c r="V8" i="1"/>
  <c r="V9" i="1"/>
  <c r="U4" i="1"/>
  <c r="U5" i="1"/>
  <c r="U6" i="1"/>
  <c r="U7" i="1"/>
  <c r="U8" i="1"/>
  <c r="U9" i="1"/>
  <c r="T4" i="1"/>
  <c r="T5" i="1"/>
  <c r="T6" i="1"/>
  <c r="T7" i="1"/>
  <c r="T8" i="1"/>
  <c r="T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3" i="1"/>
  <c r="R3" i="1"/>
  <c r="R2" i="1"/>
  <c r="Q2" i="1"/>
  <c r="P2" i="1"/>
  <c r="O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</calcChain>
</file>

<file path=xl/sharedStrings.xml><?xml version="1.0" encoding="utf-8"?>
<sst xmlns="http://schemas.openxmlformats.org/spreadsheetml/2006/main" count="1857" uniqueCount="200">
  <si>
    <t>Sc(N/M)</t>
  </si>
  <si>
    <t xml:space="preserve"> isFea(E)</t>
  </si>
  <si>
    <t xml:space="preserve"> isOpt(E)</t>
  </si>
  <si>
    <t xml:space="preserve"> sol(E)</t>
  </si>
  <si>
    <t xml:space="preserve"> time(E)</t>
  </si>
  <si>
    <t xml:space="preserve"> isOptNoPre</t>
  </si>
  <si>
    <t xml:space="preserve"> isAllFixed</t>
  </si>
  <si>
    <t xml:space="preserve"> LB</t>
  </si>
  <si>
    <t xml:space="preserve"> UB</t>
  </si>
  <si>
    <t xml:space="preserve"> nbFixed</t>
  </si>
  <si>
    <t>Sc1-1</t>
  </si>
  <si>
    <t>Sc1-2</t>
  </si>
  <si>
    <t>Sc1-3</t>
  </si>
  <si>
    <t>Sc1-4</t>
  </si>
  <si>
    <t>Sc1-5</t>
  </si>
  <si>
    <t>Sc1-6</t>
  </si>
  <si>
    <t>Sc1-7</t>
  </si>
  <si>
    <t>Sc1-8</t>
  </si>
  <si>
    <t>Sc1-9</t>
  </si>
  <si>
    <t>Sc1-10</t>
  </si>
  <si>
    <t>Sc1-11</t>
  </si>
  <si>
    <t>Sc1-12</t>
  </si>
  <si>
    <t>Sc1-13</t>
  </si>
  <si>
    <t>Sc1-14</t>
  </si>
  <si>
    <t>Sc1-15</t>
  </si>
  <si>
    <t>Sc1-16</t>
  </si>
  <si>
    <t>Sc1-17</t>
  </si>
  <si>
    <t>Sc1-18</t>
  </si>
  <si>
    <t>Sc1-19</t>
  </si>
  <si>
    <t>Sc1-20</t>
  </si>
  <si>
    <t>Sc2-1</t>
  </si>
  <si>
    <t>Sc2-2</t>
  </si>
  <si>
    <t>Sc2-3</t>
  </si>
  <si>
    <t>Sc2-4</t>
  </si>
  <si>
    <t>Sc2-5</t>
  </si>
  <si>
    <t>Sc2-6</t>
  </si>
  <si>
    <t>Sc2-7</t>
  </si>
  <si>
    <t>Sc2-8</t>
  </si>
  <si>
    <t>Sc2-9</t>
  </si>
  <si>
    <t>Sc2-10</t>
  </si>
  <si>
    <t>Sc2-11</t>
  </si>
  <si>
    <t>Sc2-12</t>
  </si>
  <si>
    <t>Sc2-13</t>
  </si>
  <si>
    <t>Sc2-14</t>
  </si>
  <si>
    <t>Sc2-15</t>
  </si>
  <si>
    <t>Sc2-16</t>
  </si>
  <si>
    <t>Sc2-17</t>
  </si>
  <si>
    <t>Sc2-18</t>
  </si>
  <si>
    <t>Sc2-19</t>
  </si>
  <si>
    <t>Sc2-20</t>
  </si>
  <si>
    <t>Sc3-1</t>
  </si>
  <si>
    <t>Sc3-2</t>
  </si>
  <si>
    <t>Sc3-3</t>
  </si>
  <si>
    <t>Sc3-4</t>
  </si>
  <si>
    <t>Sc3-5</t>
  </si>
  <si>
    <t>Sc3-6</t>
  </si>
  <si>
    <t>Sc3-7</t>
  </si>
  <si>
    <t>Sc3-8</t>
  </si>
  <si>
    <t>Sc3-9</t>
  </si>
  <si>
    <t>Sc3-10</t>
  </si>
  <si>
    <t>Sc3-11</t>
  </si>
  <si>
    <t>Sc3-12</t>
  </si>
  <si>
    <t>Sc3-13</t>
  </si>
  <si>
    <t>Sc3-14</t>
  </si>
  <si>
    <t>Sc3-15</t>
  </si>
  <si>
    <t>Sc3-16</t>
  </si>
  <si>
    <t>Sc3-17</t>
  </si>
  <si>
    <t>Sc3-18</t>
  </si>
  <si>
    <t>Sc3-19</t>
  </si>
  <si>
    <t>Sc3-20</t>
  </si>
  <si>
    <t>Sc4-1</t>
  </si>
  <si>
    <t>Sc4-2</t>
  </si>
  <si>
    <t>Sc4-3</t>
  </si>
  <si>
    <t>Sc4-4</t>
  </si>
  <si>
    <t>Sc4-5</t>
  </si>
  <si>
    <t>Sc4-6</t>
  </si>
  <si>
    <t>Sc4-7</t>
  </si>
  <si>
    <t>Sc4-8</t>
  </si>
  <si>
    <t>Sc4-9</t>
  </si>
  <si>
    <t>Sc4-10</t>
  </si>
  <si>
    <t>Sc4-11</t>
  </si>
  <si>
    <t>Sc4-12</t>
  </si>
  <si>
    <t>Sc4-13</t>
  </si>
  <si>
    <t>Sc4-14</t>
  </si>
  <si>
    <t>Sc4-15</t>
  </si>
  <si>
    <t>Sc4-16</t>
  </si>
  <si>
    <t>Sc4-17</t>
  </si>
  <si>
    <t>Sc4-18</t>
  </si>
  <si>
    <t>Sc4-19</t>
  </si>
  <si>
    <t>Sc4-20</t>
  </si>
  <si>
    <t>Sc5-1</t>
  </si>
  <si>
    <t>Sc5-2</t>
  </si>
  <si>
    <t>Sc5-3</t>
  </si>
  <si>
    <t>Sc5-4</t>
  </si>
  <si>
    <t>Sc5-5</t>
  </si>
  <si>
    <t>Sc5-6</t>
  </si>
  <si>
    <t>Sc5-7</t>
  </si>
  <si>
    <t>Sc5-8</t>
  </si>
  <si>
    <t>Sc5-9</t>
  </si>
  <si>
    <t>Sc5-10</t>
  </si>
  <si>
    <t>Sc5-11</t>
  </si>
  <si>
    <t>Sc5-12</t>
  </si>
  <si>
    <t>Sc5-13</t>
  </si>
  <si>
    <t>Sc5-14</t>
  </si>
  <si>
    <t>Sc5-15</t>
  </si>
  <si>
    <t>Sc5-16</t>
  </si>
  <si>
    <t>Sc5-17</t>
  </si>
  <si>
    <t>Sc5-18</t>
  </si>
  <si>
    <t>Sc5-19</t>
  </si>
  <si>
    <t>Sc5-20</t>
  </si>
  <si>
    <t>Sc6-1</t>
  </si>
  <si>
    <t>Sc6-2</t>
  </si>
  <si>
    <t>Sc6-3</t>
  </si>
  <si>
    <t>Sc6-4</t>
  </si>
  <si>
    <t>Sc6-5</t>
  </si>
  <si>
    <t>Sc6-6</t>
  </si>
  <si>
    <t>Sc6-7</t>
  </si>
  <si>
    <t>Sc6-8</t>
  </si>
  <si>
    <t>Sc6-9</t>
  </si>
  <si>
    <t>Sc6-10</t>
  </si>
  <si>
    <t>Sc6-11</t>
  </si>
  <si>
    <t>Sc6-12</t>
  </si>
  <si>
    <t>Sc6-13</t>
  </si>
  <si>
    <t>Sc6-14</t>
  </si>
  <si>
    <t>Sc6-15</t>
  </si>
  <si>
    <t>Sc6-16</t>
  </si>
  <si>
    <t>Sc6-17</t>
  </si>
  <si>
    <t>Sc6-18</t>
  </si>
  <si>
    <t>Sc6-19</t>
  </si>
  <si>
    <t>Sc6-20</t>
  </si>
  <si>
    <t xml:space="preserve"> *</t>
  </si>
  <si>
    <t xml:space="preserve"> isFea</t>
  </si>
  <si>
    <t xml:space="preserve"> isOpt</t>
  </si>
  <si>
    <t xml:space="preserve"> TimLim</t>
  </si>
  <si>
    <t xml:space="preserve"> MemLim</t>
  </si>
  <si>
    <t xml:space="preserve"> sol</t>
  </si>
  <si>
    <t xml:space="preserve"> tempsTotal</t>
  </si>
  <si>
    <t xml:space="preserve"> 1-cutSeuil</t>
  </si>
  <si>
    <t xml:space="preserve"> sol_nopre</t>
  </si>
  <si>
    <t xml:space="preserve"> isMipExecuted</t>
  </si>
  <si>
    <t xml:space="preserve"> sol_pre</t>
  </si>
  <si>
    <t xml:space="preserve"> statusCode</t>
  </si>
  <si>
    <t xml:space="preserve"> nbVar</t>
  </si>
  <si>
    <t xml:space="preserve"> nbNode</t>
  </si>
  <si>
    <t xml:space="preserve"> nbConCut2</t>
  </si>
  <si>
    <t xml:space="preserve"> isFea(nos)</t>
  </si>
  <si>
    <t xml:space="preserve"> isFea(s1)</t>
  </si>
  <si>
    <t xml:space="preserve"> isFea(s2)</t>
  </si>
  <si>
    <t>DevS1S2MIP_s1</t>
  </si>
  <si>
    <t>DevS1S2MIP_s2</t>
  </si>
  <si>
    <t>DevS1S2NoS_s1</t>
  </si>
  <si>
    <t>DevS1S2NoS_s2</t>
  </si>
  <si>
    <t>S1_MIP</t>
  </si>
  <si>
    <t>S2_MIP</t>
  </si>
  <si>
    <t>min</t>
  </si>
  <si>
    <t>avg</t>
  </si>
  <si>
    <t>max</t>
  </si>
  <si>
    <t>S1_NoS</t>
  </si>
  <si>
    <t>S2_NoS</t>
  </si>
  <si>
    <t>Table 5.9</t>
  </si>
  <si>
    <t>Table 5.10</t>
  </si>
  <si>
    <t>Min_NoS_S1_S2</t>
  </si>
  <si>
    <t>DevNos</t>
  </si>
  <si>
    <t>DevS1</t>
  </si>
  <si>
    <t>DevS2</t>
  </si>
  <si>
    <t>Table 5.11_nos</t>
  </si>
  <si>
    <t>Table 5.11_s1</t>
  </si>
  <si>
    <t xml:space="preserve"> tempsNos</t>
  </si>
  <si>
    <t xml:space="preserve"> tempsS1</t>
  </si>
  <si>
    <t xml:space="preserve"> tempsS2</t>
  </si>
  <si>
    <t>Fea</t>
  </si>
  <si>
    <t>Mem</t>
  </si>
  <si>
    <t>Tim</t>
  </si>
  <si>
    <t>Tmin</t>
  </si>
  <si>
    <t>Tavg</t>
  </si>
  <si>
    <t>Tmax</t>
  </si>
  <si>
    <t>Dmin</t>
  </si>
  <si>
    <t>Davg</t>
  </si>
  <si>
    <t>Dmax</t>
  </si>
  <si>
    <t>Opt</t>
  </si>
  <si>
    <t>Table 5.11_s2</t>
  </si>
  <si>
    <t xml:space="preserve"> isFea(S1)</t>
  </si>
  <si>
    <t xml:space="preserve"> isFea(S2)</t>
  </si>
  <si>
    <t xml:space="preserve"> isFea(ams1)</t>
  </si>
  <si>
    <t xml:space="preserve"> isFea(ams2)</t>
  </si>
  <si>
    <t>Dev_time_s1VSams1</t>
  </si>
  <si>
    <t>Dev_time_s2VSams2</t>
  </si>
  <si>
    <t>DevTim</t>
  </si>
  <si>
    <t>: sur les opts/infea</t>
  </si>
  <si>
    <t>S1AMS1_s1</t>
  </si>
  <si>
    <t>:sur les feas no mem</t>
  </si>
  <si>
    <t>MinS1Ams1</t>
  </si>
  <si>
    <t>t_s1_fea_noMem</t>
  </si>
  <si>
    <t>S1AMS1_ams1</t>
  </si>
  <si>
    <t>t_ams1_fea_noMem</t>
  </si>
  <si>
    <t>DevAms2</t>
  </si>
  <si>
    <t>T_ams2_fea_noMem</t>
  </si>
  <si>
    <t>T_s2_fea_noMem</t>
  </si>
  <si>
    <t>S2AMS2_s2</t>
  </si>
  <si>
    <t>S2AMS2_ams2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</si>
</sst>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9" fillId="5" borderId="4" xfId="9"/>
    <xf numFmtId="0" fontId="7" fillId="3" borderId="0" xfId="7"/>
    <xf numFmtId="0" fontId="0" fillId="33" borderId="0" xfId="0" applyFill="1"/>
    <xf numFmtId="0" fontId="0" fillId="0" borderId="0" xfId="0" applyFill="1"/>
    <xf numFmtId="2" fontId="0" fillId="0" borderId="0" xfId="0" applyNumberFormat="1"/>
    <xf numFmtId="1" fontId="0" fillId="0" borderId="0" xfId="0" applyNumberFormat="1" applyAlignment="1"/>
    <xf numFmtId="1" fontId="0" fillId="0" borderId="0" xfId="0" applyNumberFormat="1"/>
    <xf numFmtId="2" fontId="0" fillId="0" borderId="0" xfId="0" applyNumberFormat="1" applyAlignment="1"/>
    <xf numFmtId="0" fontId="0" fillId="34" borderId="0" xfId="0" applyFill="1"/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1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I10" sqref="I10"/>
    </sheetView>
  </sheetViews>
  <sheetFormatPr defaultRowHeight="15" x14ac:dyDescent="0.25"/>
  <cols>
    <col min="5" max="5" width="10" customWidth="1"/>
    <col min="7" max="7" width="11.85546875" customWidth="1"/>
    <col min="10" max="10" width="11.140625" customWidth="1"/>
    <col min="15" max="15" width="14.140625" style="5" customWidth="1"/>
    <col min="16" max="16" width="13.85546875" style="5" customWidth="1"/>
    <col min="17" max="17" width="15.7109375" style="5" customWidth="1"/>
    <col min="18" max="18" width="9.140625" style="5"/>
  </cols>
  <sheetData>
    <row r="1" spans="1:25" x14ac:dyDescent="0.25">
      <c r="A1" t="s">
        <v>0</v>
      </c>
      <c r="B1" s="3" t="s">
        <v>1</v>
      </c>
      <c r="C1" t="s">
        <v>2</v>
      </c>
      <c r="D1" t="s">
        <v>4</v>
      </c>
      <c r="E1" s="3" t="s">
        <v>145</v>
      </c>
      <c r="F1" t="s">
        <v>132</v>
      </c>
      <c r="G1" t="s">
        <v>136</v>
      </c>
      <c r="H1" s="3" t="s">
        <v>146</v>
      </c>
      <c r="I1" t="s">
        <v>132</v>
      </c>
      <c r="J1" t="s">
        <v>136</v>
      </c>
      <c r="K1" s="3" t="s">
        <v>147</v>
      </c>
      <c r="L1" t="s">
        <v>132</v>
      </c>
      <c r="M1" t="s">
        <v>136</v>
      </c>
      <c r="O1" s="5" t="s">
        <v>148</v>
      </c>
      <c r="P1" s="5" t="s">
        <v>149</v>
      </c>
      <c r="Q1" s="5" t="s">
        <v>150</v>
      </c>
      <c r="R1" s="5" t="s">
        <v>151</v>
      </c>
      <c r="T1" s="11" t="s">
        <v>159</v>
      </c>
      <c r="U1" s="11"/>
      <c r="V1" s="11"/>
      <c r="W1" s="11"/>
      <c r="X1" s="11"/>
      <c r="Y1" s="11"/>
    </row>
    <row r="2" spans="1:25" x14ac:dyDescent="0.25">
      <c r="A2" t="s">
        <v>10</v>
      </c>
      <c r="B2">
        <v>0</v>
      </c>
      <c r="C2">
        <v>0</v>
      </c>
      <c r="D2">
        <v>0.02</v>
      </c>
      <c r="E2" t="s">
        <v>130</v>
      </c>
      <c r="F2" t="s">
        <v>130</v>
      </c>
      <c r="G2" t="s">
        <v>130</v>
      </c>
      <c r="H2" t="s">
        <v>130</v>
      </c>
      <c r="I2" t="s">
        <v>130</v>
      </c>
      <c r="K2" t="s">
        <v>130</v>
      </c>
      <c r="L2" t="s">
        <v>130</v>
      </c>
      <c r="O2" s="5" t="str">
        <f>IF( AND( OR(B2=0, C2=1), OR(H2=0, I2=1), OR(K2=0, L2=1)), (J2-D2)/D2*100, "")</f>
        <v/>
      </c>
      <c r="P2" s="5" t="str">
        <f>IF( AND( OR(B2=0, C2=1), OR(H2=0, I2=1), OR(K2=0, L2=1)), (M2-D2)/D2*100, "")</f>
        <v/>
      </c>
      <c r="Q2" s="5" t="str">
        <f>IF( AND( OR(E2=0, F2=1), OR(H2=0, I2=1),  OR(K2=0, L2=1)), (J2-G2)/G2*100, "")</f>
        <v/>
      </c>
      <c r="R2" s="5" t="str">
        <f>IF(  AND( OR(E2=0, F2=1), OR(H2=0, I2=1),  OR(K2=0, L2=1)), (M2-G2)/G2*100, "")</f>
        <v/>
      </c>
      <c r="T2" s="10" t="s">
        <v>152</v>
      </c>
      <c r="U2" s="10"/>
      <c r="V2" s="10"/>
      <c r="W2" s="10" t="s">
        <v>153</v>
      </c>
      <c r="X2" s="10"/>
      <c r="Y2" s="10"/>
    </row>
    <row r="3" spans="1:25" x14ac:dyDescent="0.25">
      <c r="A3" t="s">
        <v>11</v>
      </c>
      <c r="B3">
        <v>1</v>
      </c>
      <c r="C3">
        <v>1</v>
      </c>
      <c r="D3">
        <v>0.02</v>
      </c>
      <c r="E3">
        <v>1</v>
      </c>
      <c r="F3">
        <v>1</v>
      </c>
      <c r="G3">
        <v>0.08</v>
      </c>
      <c r="H3">
        <v>1</v>
      </c>
      <c r="I3">
        <v>1</v>
      </c>
      <c r="J3">
        <v>0.09</v>
      </c>
      <c r="K3">
        <v>1</v>
      </c>
      <c r="L3">
        <v>1</v>
      </c>
      <c r="M3">
        <v>0.08</v>
      </c>
      <c r="O3" s="5">
        <f t="shared" ref="O3:O66" si="0">IF( AND( OR(B3=0, C3=1), OR(H3=0, I3=1), OR(K3=0, L3=1)), (J3-D3)/D3*100, "")</f>
        <v>349.99999999999994</v>
      </c>
      <c r="P3" s="5">
        <f t="shared" ref="P3:P66" si="1">IF( AND( OR(B3=0, C3=1), OR(H3=0, I3=1), OR(K3=0, L3=1)), (M3-D3)/D3*100, "")</f>
        <v>300</v>
      </c>
      <c r="Q3" s="5">
        <f>IF( AND( OR(E3=0, F3=1), OR(H3=0, I3=1),  OR(K3=0, L3=1)), (J3-G3)/G3*100, "")</f>
        <v>12.499999999999993</v>
      </c>
      <c r="R3" s="5">
        <f>IF(  AND( OR(E3=0, F3=1), OR(H3=0, I3=1),  OR(K3=0, L3=1)), (M3-G3)/G3*100, "")</f>
        <v>0</v>
      </c>
      <c r="T3" t="s">
        <v>154</v>
      </c>
      <c r="U3" t="s">
        <v>155</v>
      </c>
      <c r="V3" t="s">
        <v>156</v>
      </c>
      <c r="W3" t="s">
        <v>154</v>
      </c>
      <c r="X3" t="s">
        <v>155</v>
      </c>
      <c r="Y3" t="s">
        <v>156</v>
      </c>
    </row>
    <row r="4" spans="1:25" x14ac:dyDescent="0.25">
      <c r="A4" t="s">
        <v>12</v>
      </c>
      <c r="B4">
        <v>1</v>
      </c>
      <c r="C4">
        <v>1</v>
      </c>
      <c r="D4">
        <v>0.03</v>
      </c>
      <c r="E4">
        <v>1</v>
      </c>
      <c r="F4">
        <v>1</v>
      </c>
      <c r="G4">
        <v>0.08</v>
      </c>
      <c r="H4">
        <v>1</v>
      </c>
      <c r="I4">
        <v>1</v>
      </c>
      <c r="J4">
        <v>0.09</v>
      </c>
      <c r="K4">
        <v>1</v>
      </c>
      <c r="L4">
        <v>1</v>
      </c>
      <c r="M4">
        <v>0.08</v>
      </c>
      <c r="O4" s="5">
        <f t="shared" si="0"/>
        <v>200</v>
      </c>
      <c r="P4" s="5">
        <f t="shared" si="1"/>
        <v>166.66666666666669</v>
      </c>
      <c r="Q4" s="5">
        <f t="shared" ref="Q4:Q67" si="2">IF( AND( OR(E4=0, F4=1), OR(H4=0, I4=1),  OR(K4=0, L4=1)), (J4-G4)/G4*100, "")</f>
        <v>12.499999999999993</v>
      </c>
      <c r="R4" s="5">
        <f t="shared" ref="R4:R67" si="3">IF(  AND( OR(E4=0, F4=1), OR(H4=0, I4=1),  OR(K4=0, L4=1)), (M4-G4)/G4*100, "")</f>
        <v>0</v>
      </c>
      <c r="T4" s="5">
        <f>MIN(O2:O21)</f>
        <v>-50</v>
      </c>
      <c r="U4" s="5">
        <f>AVERAGE(O2:O21)</f>
        <v>110.64814814814815</v>
      </c>
      <c r="V4" s="5">
        <f>MAX(O2:O21)</f>
        <v>349.99999999999994</v>
      </c>
      <c r="W4" s="5">
        <f>MIN(P2:P21)</f>
        <v>-50</v>
      </c>
      <c r="X4" s="5">
        <f>AVERAGE(P2:P21)</f>
        <v>108.7962962962963</v>
      </c>
      <c r="Y4" s="5">
        <f>MAX(P2:P21)</f>
        <v>300</v>
      </c>
    </row>
    <row r="5" spans="1:25" x14ac:dyDescent="0.25">
      <c r="A5" t="s">
        <v>13</v>
      </c>
      <c r="B5">
        <v>1</v>
      </c>
      <c r="C5">
        <v>1</v>
      </c>
      <c r="D5">
        <v>0.02</v>
      </c>
      <c r="E5">
        <v>1</v>
      </c>
      <c r="F5">
        <v>1</v>
      </c>
      <c r="G5">
        <v>0.06</v>
      </c>
      <c r="H5">
        <v>1</v>
      </c>
      <c r="I5">
        <v>1</v>
      </c>
      <c r="J5">
        <v>0.05</v>
      </c>
      <c r="K5">
        <v>1</v>
      </c>
      <c r="L5">
        <v>1</v>
      </c>
      <c r="M5">
        <v>0.05</v>
      </c>
      <c r="O5" s="5">
        <f t="shared" si="0"/>
        <v>150</v>
      </c>
      <c r="P5" s="5">
        <f t="shared" si="1"/>
        <v>150</v>
      </c>
      <c r="Q5" s="5">
        <f t="shared" si="2"/>
        <v>-16.666666666666661</v>
      </c>
      <c r="R5" s="5">
        <f t="shared" si="3"/>
        <v>-16.666666666666661</v>
      </c>
      <c r="T5" s="5">
        <f>MIN(O22:O41)</f>
        <v>-9.0909090909090864</v>
      </c>
      <c r="U5" s="5">
        <f>AVERAGE(O22:O41)</f>
        <v>68.032743678830485</v>
      </c>
      <c r="V5" s="5">
        <f>MAX(O22:O41)</f>
        <v>160</v>
      </c>
      <c r="W5" s="5">
        <f>MIN(P22:P41)</f>
        <v>-9.0909090909090864</v>
      </c>
      <c r="X5" s="5">
        <f>AVERAGE(P22:P41)</f>
        <v>69.020048491649362</v>
      </c>
      <c r="Y5" s="5">
        <f>MAX(P22:P41)</f>
        <v>149.99999999999997</v>
      </c>
    </row>
    <row r="6" spans="1:25" x14ac:dyDescent="0.25">
      <c r="A6" t="s">
        <v>14</v>
      </c>
      <c r="B6">
        <v>1</v>
      </c>
      <c r="C6">
        <v>1</v>
      </c>
      <c r="D6">
        <v>0.04</v>
      </c>
      <c r="E6">
        <v>1</v>
      </c>
      <c r="F6">
        <v>1</v>
      </c>
      <c r="G6">
        <v>0.06</v>
      </c>
      <c r="H6">
        <v>1</v>
      </c>
      <c r="I6">
        <v>1</v>
      </c>
      <c r="J6">
        <v>0.05</v>
      </c>
      <c r="K6">
        <v>1</v>
      </c>
      <c r="L6">
        <v>1</v>
      </c>
      <c r="M6">
        <v>0.05</v>
      </c>
      <c r="O6" s="5">
        <f t="shared" si="0"/>
        <v>25.000000000000007</v>
      </c>
      <c r="P6" s="5">
        <f t="shared" si="1"/>
        <v>25.000000000000007</v>
      </c>
      <c r="Q6" s="5">
        <f t="shared" si="2"/>
        <v>-16.666666666666661</v>
      </c>
      <c r="R6" s="5">
        <f t="shared" si="3"/>
        <v>-16.666666666666661</v>
      </c>
      <c r="T6" s="5">
        <f>MIN(O42:O61)</f>
        <v>-13.426387504154203</v>
      </c>
      <c r="U6" s="5">
        <f>AVERAGE(O42:O61)</f>
        <v>64.993110933457857</v>
      </c>
      <c r="V6" s="5">
        <f>MAX(O42:O61)</f>
        <v>156.41025641025641</v>
      </c>
      <c r="W6" s="5">
        <f>MIN(P42:P61)</f>
        <v>-12.396144898637422</v>
      </c>
      <c r="X6" s="5">
        <f>AVERAGE(P42:P61)</f>
        <v>69.330882140417884</v>
      </c>
      <c r="Y6" s="5">
        <f>MAX(P42:P61)</f>
        <v>143.58974358974356</v>
      </c>
    </row>
    <row r="7" spans="1:25" x14ac:dyDescent="0.25">
      <c r="A7" t="s">
        <v>15</v>
      </c>
      <c r="B7">
        <v>1</v>
      </c>
      <c r="C7">
        <v>1</v>
      </c>
      <c r="D7">
        <v>0.04</v>
      </c>
      <c r="E7">
        <v>1</v>
      </c>
      <c r="F7">
        <v>1</v>
      </c>
      <c r="G7">
        <v>0.08</v>
      </c>
      <c r="H7">
        <v>1</v>
      </c>
      <c r="I7">
        <v>1</v>
      </c>
      <c r="J7">
        <v>0.08</v>
      </c>
      <c r="K7">
        <v>1</v>
      </c>
      <c r="L7">
        <v>1</v>
      </c>
      <c r="M7">
        <v>0.08</v>
      </c>
      <c r="O7" s="5">
        <f t="shared" si="0"/>
        <v>100</v>
      </c>
      <c r="P7" s="5">
        <f t="shared" si="1"/>
        <v>100</v>
      </c>
      <c r="Q7" s="5">
        <f t="shared" si="2"/>
        <v>0</v>
      </c>
      <c r="R7" s="5">
        <f t="shared" si="3"/>
        <v>0</v>
      </c>
      <c r="T7" s="5">
        <f>MIN(O62:O81)</f>
        <v>-59.135698198198206</v>
      </c>
      <c r="U7" s="5">
        <f>AVERAGE(O62:O81)</f>
        <v>14.555758872175465</v>
      </c>
      <c r="V7" s="5">
        <f>MAX(O62:O81)</f>
        <v>75.395033860045146</v>
      </c>
      <c r="W7" s="5">
        <f>MIN(P62:P81)</f>
        <v>-71.086711711711715</v>
      </c>
      <c r="X7" s="5">
        <f>AVERAGE(P62:P81)</f>
        <v>20.218159384233381</v>
      </c>
      <c r="Y7" s="5">
        <f>MAX(P62:P81)</f>
        <v>91.647855530474061</v>
      </c>
    </row>
    <row r="8" spans="1:25" x14ac:dyDescent="0.25">
      <c r="A8" t="s">
        <v>16</v>
      </c>
      <c r="B8">
        <v>1</v>
      </c>
      <c r="C8">
        <v>1</v>
      </c>
      <c r="D8">
        <v>0.04</v>
      </c>
      <c r="E8">
        <v>1</v>
      </c>
      <c r="F8">
        <v>1</v>
      </c>
      <c r="G8">
        <v>0.11</v>
      </c>
      <c r="H8">
        <v>1</v>
      </c>
      <c r="I8">
        <v>1</v>
      </c>
      <c r="J8">
        <v>0.09</v>
      </c>
      <c r="K8">
        <v>1</v>
      </c>
      <c r="L8">
        <v>1</v>
      </c>
      <c r="M8">
        <v>0.09</v>
      </c>
      <c r="O8" s="5">
        <f t="shared" si="0"/>
        <v>124.99999999999997</v>
      </c>
      <c r="P8" s="5">
        <f t="shared" si="1"/>
        <v>124.99999999999997</v>
      </c>
      <c r="Q8" s="5">
        <f t="shared" si="2"/>
        <v>-18.181818181818183</v>
      </c>
      <c r="R8" s="5">
        <f t="shared" si="3"/>
        <v>-18.181818181818183</v>
      </c>
      <c r="T8" s="5">
        <f>MIN(O82:O101)</f>
        <v>-43.789590308051736</v>
      </c>
      <c r="U8" s="5">
        <f>AVERAGE(O82:O101)</f>
        <v>5.0625707234189603</v>
      </c>
      <c r="V8" s="5">
        <f>MAX(O82:O101)</f>
        <v>74.502164502164504</v>
      </c>
      <c r="W8" s="5">
        <f>MIN(P82:P101)</f>
        <v>-33.120538790581563</v>
      </c>
      <c r="X8" s="5">
        <f>AVERAGE(P82:P101)</f>
        <v>8.9972323959598199</v>
      </c>
      <c r="Y8" s="5">
        <f>MAX(P82:P101)</f>
        <v>88.874458874458867</v>
      </c>
    </row>
    <row r="9" spans="1:25" x14ac:dyDescent="0.25">
      <c r="A9" t="s">
        <v>17</v>
      </c>
      <c r="B9">
        <v>1</v>
      </c>
      <c r="C9">
        <v>1</v>
      </c>
      <c r="D9">
        <v>0.04</v>
      </c>
      <c r="E9">
        <v>1</v>
      </c>
      <c r="F9">
        <v>1</v>
      </c>
      <c r="G9">
        <v>0.08</v>
      </c>
      <c r="H9">
        <v>1</v>
      </c>
      <c r="I9">
        <v>1</v>
      </c>
      <c r="J9">
        <v>0.08</v>
      </c>
      <c r="K9">
        <v>1</v>
      </c>
      <c r="L9">
        <v>1</v>
      </c>
      <c r="M9">
        <v>0.08</v>
      </c>
      <c r="O9" s="5">
        <f t="shared" si="0"/>
        <v>100</v>
      </c>
      <c r="P9" s="5">
        <f t="shared" si="1"/>
        <v>100</v>
      </c>
      <c r="Q9" s="5">
        <f t="shared" si="2"/>
        <v>0</v>
      </c>
      <c r="R9" s="5">
        <f t="shared" si="3"/>
        <v>0</v>
      </c>
      <c r="T9" s="5">
        <f>MIN(O102:O121)</f>
        <v>-62.881969101390602</v>
      </c>
      <c r="U9" s="5">
        <f>AVERAGE(O102:O121)</f>
        <v>-5.7117072572154113</v>
      </c>
      <c r="V9" s="5">
        <f>MAX(O102:O121)</f>
        <v>79.701667154138647</v>
      </c>
      <c r="W9" s="5">
        <f>MIN(P102:P121)</f>
        <v>-57.156086493494463</v>
      </c>
      <c r="X9" s="5">
        <f>AVERAGE(P102:P121)</f>
        <v>-8.2969369571125053</v>
      </c>
      <c r="Y9" s="5">
        <f>MAX(P102:P121)</f>
        <v>35.324656332260901</v>
      </c>
    </row>
    <row r="10" spans="1:25" x14ac:dyDescent="0.25">
      <c r="A10" t="s">
        <v>18</v>
      </c>
      <c r="B10">
        <v>1</v>
      </c>
      <c r="C10">
        <v>1</v>
      </c>
      <c r="D10">
        <v>0.04</v>
      </c>
      <c r="E10">
        <v>1</v>
      </c>
      <c r="F10">
        <v>1</v>
      </c>
      <c r="G10">
        <v>0.09</v>
      </c>
      <c r="H10">
        <v>1</v>
      </c>
      <c r="I10">
        <v>1</v>
      </c>
      <c r="J10">
        <v>0.09</v>
      </c>
      <c r="K10">
        <v>1</v>
      </c>
      <c r="L10">
        <v>1</v>
      </c>
      <c r="M10">
        <v>0.09</v>
      </c>
      <c r="O10" s="5">
        <f t="shared" si="0"/>
        <v>124.99999999999997</v>
      </c>
      <c r="P10" s="5">
        <f t="shared" si="1"/>
        <v>124.99999999999997</v>
      </c>
      <c r="Q10" s="5">
        <f t="shared" si="2"/>
        <v>0</v>
      </c>
      <c r="R10" s="5">
        <f t="shared" si="3"/>
        <v>0</v>
      </c>
    </row>
    <row r="11" spans="1:25" x14ac:dyDescent="0.25">
      <c r="A11" t="s">
        <v>19</v>
      </c>
      <c r="B11">
        <v>1</v>
      </c>
      <c r="C11">
        <v>1</v>
      </c>
      <c r="D11">
        <v>0.04</v>
      </c>
      <c r="E11">
        <v>1</v>
      </c>
      <c r="F11">
        <v>1</v>
      </c>
      <c r="G11">
        <v>0.05</v>
      </c>
      <c r="H11">
        <v>1</v>
      </c>
      <c r="I11">
        <v>1</v>
      </c>
      <c r="J11">
        <v>0.03</v>
      </c>
      <c r="K11">
        <v>1</v>
      </c>
      <c r="L11">
        <v>1</v>
      </c>
      <c r="M11">
        <v>0.05</v>
      </c>
      <c r="O11" s="5">
        <f t="shared" si="0"/>
        <v>-25.000000000000007</v>
      </c>
      <c r="P11" s="5">
        <f t="shared" si="1"/>
        <v>25.000000000000007</v>
      </c>
      <c r="Q11" s="5">
        <f t="shared" si="2"/>
        <v>-40.000000000000007</v>
      </c>
      <c r="R11" s="5">
        <f t="shared" si="3"/>
        <v>0</v>
      </c>
      <c r="T11" s="11" t="s">
        <v>160</v>
      </c>
      <c r="U11" s="11"/>
      <c r="V11" s="11"/>
      <c r="W11" s="11"/>
      <c r="X11" s="11"/>
      <c r="Y11" s="11"/>
    </row>
    <row r="12" spans="1:25" x14ac:dyDescent="0.25">
      <c r="A12" t="s">
        <v>20</v>
      </c>
      <c r="B12">
        <v>1</v>
      </c>
      <c r="C12">
        <v>1</v>
      </c>
      <c r="D12">
        <v>0.02</v>
      </c>
      <c r="E12">
        <v>1</v>
      </c>
      <c r="F12">
        <v>1</v>
      </c>
      <c r="G12">
        <v>0.05</v>
      </c>
      <c r="H12">
        <v>1</v>
      </c>
      <c r="I12">
        <v>1</v>
      </c>
      <c r="J12">
        <v>0.05</v>
      </c>
      <c r="K12">
        <v>1</v>
      </c>
      <c r="L12">
        <v>1</v>
      </c>
      <c r="M12">
        <v>0.05</v>
      </c>
      <c r="O12" s="5">
        <f t="shared" si="0"/>
        <v>150</v>
      </c>
      <c r="P12" s="5">
        <f t="shared" si="1"/>
        <v>150</v>
      </c>
      <c r="Q12" s="5">
        <f t="shared" si="2"/>
        <v>0</v>
      </c>
      <c r="R12" s="5">
        <f t="shared" si="3"/>
        <v>0</v>
      </c>
      <c r="T12" s="10" t="s">
        <v>157</v>
      </c>
      <c r="U12" s="10"/>
      <c r="V12" s="10"/>
      <c r="W12" s="10" t="s">
        <v>158</v>
      </c>
      <c r="X12" s="10"/>
      <c r="Y12" s="10"/>
    </row>
    <row r="13" spans="1:25" x14ac:dyDescent="0.25">
      <c r="A13" t="s">
        <v>21</v>
      </c>
      <c r="B13">
        <v>1</v>
      </c>
      <c r="C13">
        <v>1</v>
      </c>
      <c r="D13">
        <v>0.02</v>
      </c>
      <c r="E13">
        <v>1</v>
      </c>
      <c r="F13">
        <v>1</v>
      </c>
      <c r="G13">
        <v>0.05</v>
      </c>
      <c r="H13">
        <v>1</v>
      </c>
      <c r="I13">
        <v>1</v>
      </c>
      <c r="J13">
        <v>0.05</v>
      </c>
      <c r="K13">
        <v>1</v>
      </c>
      <c r="L13">
        <v>1</v>
      </c>
      <c r="M13">
        <v>0.03</v>
      </c>
      <c r="O13" s="5">
        <f t="shared" si="0"/>
        <v>150</v>
      </c>
      <c r="P13" s="5">
        <f t="shared" si="1"/>
        <v>49.999999999999986</v>
      </c>
      <c r="Q13" s="5">
        <f t="shared" si="2"/>
        <v>0</v>
      </c>
      <c r="R13" s="5">
        <f t="shared" si="3"/>
        <v>-40.000000000000007</v>
      </c>
      <c r="T13" t="s">
        <v>154</v>
      </c>
      <c r="U13" t="s">
        <v>155</v>
      </c>
      <c r="V13" t="s">
        <v>156</v>
      </c>
      <c r="W13" t="s">
        <v>154</v>
      </c>
      <c r="X13" t="s">
        <v>155</v>
      </c>
      <c r="Y13" t="s">
        <v>156</v>
      </c>
    </row>
    <row r="14" spans="1:25" x14ac:dyDescent="0.25">
      <c r="A14" t="s">
        <v>22</v>
      </c>
      <c r="B14">
        <v>1</v>
      </c>
      <c r="C14">
        <v>1</v>
      </c>
      <c r="D14">
        <v>0.04</v>
      </c>
      <c r="E14">
        <v>1</v>
      </c>
      <c r="F14">
        <v>1</v>
      </c>
      <c r="G14">
        <v>0.11</v>
      </c>
      <c r="H14">
        <v>1</v>
      </c>
      <c r="I14">
        <v>1</v>
      </c>
      <c r="J14">
        <v>0.09</v>
      </c>
      <c r="K14">
        <v>1</v>
      </c>
      <c r="L14">
        <v>1</v>
      </c>
      <c r="M14">
        <v>0.09</v>
      </c>
      <c r="O14" s="5">
        <f t="shared" si="0"/>
        <v>124.99999999999997</v>
      </c>
      <c r="P14" s="5">
        <f t="shared" si="1"/>
        <v>124.99999999999997</v>
      </c>
      <c r="Q14" s="5">
        <f t="shared" si="2"/>
        <v>-18.181818181818183</v>
      </c>
      <c r="R14" s="5">
        <f t="shared" si="3"/>
        <v>-18.181818181818183</v>
      </c>
      <c r="T14" s="5">
        <f>MIN(Q2:Q21)</f>
        <v>-40.000000000000007</v>
      </c>
      <c r="U14" s="5">
        <f>AVERAGE(Q2:Q21)</f>
        <v>-6.9276094276094291</v>
      </c>
      <c r="V14" s="5">
        <f>MAX(Q2:Q21)</f>
        <v>12.499999999999993</v>
      </c>
      <c r="W14" s="5">
        <f>MIN(R2:R21)</f>
        <v>-40.000000000000007</v>
      </c>
      <c r="X14" s="5">
        <f>AVERAGE(R2:R21)</f>
        <v>-6.0942760942760934</v>
      </c>
      <c r="Y14" s="5">
        <f>MAX(R2:R21)</f>
        <v>0</v>
      </c>
    </row>
    <row r="15" spans="1:25" x14ac:dyDescent="0.25">
      <c r="A15" t="s">
        <v>23</v>
      </c>
      <c r="B15">
        <v>1</v>
      </c>
      <c r="C15">
        <v>1</v>
      </c>
      <c r="D15">
        <v>0.03</v>
      </c>
      <c r="E15">
        <v>1</v>
      </c>
      <c r="F15">
        <v>1</v>
      </c>
      <c r="G15">
        <v>0.05</v>
      </c>
      <c r="H15">
        <v>1</v>
      </c>
      <c r="I15">
        <v>1</v>
      </c>
      <c r="J15">
        <v>0.05</v>
      </c>
      <c r="K15">
        <v>1</v>
      </c>
      <c r="L15">
        <v>1</v>
      </c>
      <c r="M15">
        <v>0.05</v>
      </c>
      <c r="O15" s="5">
        <f t="shared" si="0"/>
        <v>66.666666666666686</v>
      </c>
      <c r="P15" s="5">
        <f t="shared" si="1"/>
        <v>66.666666666666686</v>
      </c>
      <c r="Q15" s="5">
        <f t="shared" si="2"/>
        <v>0</v>
      </c>
      <c r="R15" s="5">
        <f t="shared" si="3"/>
        <v>0</v>
      </c>
      <c r="T15" s="5">
        <f>MIN(Q22:Q41)</f>
        <v>-8.6419753086419817</v>
      </c>
      <c r="U15" s="5">
        <f>AVERAGE(Q22:Q41)</f>
        <v>2.4104271936770281</v>
      </c>
      <c r="V15" s="5">
        <f>MAX(Q22:Q41)</f>
        <v>15.517241379310359</v>
      </c>
      <c r="W15" s="5">
        <f>MIN(R22:R41)</f>
        <v>-4.6875000000000044</v>
      </c>
      <c r="X15" s="5">
        <f>AVERAGE(R22:R41)</f>
        <v>3.1198822218482096</v>
      </c>
      <c r="Y15" s="5">
        <f>MAX(R22:R41)</f>
        <v>19.753086419753075</v>
      </c>
    </row>
    <row r="16" spans="1:25" x14ac:dyDescent="0.25">
      <c r="A16" t="s">
        <v>24</v>
      </c>
      <c r="B16">
        <v>1</v>
      </c>
      <c r="C16">
        <v>1</v>
      </c>
      <c r="D16">
        <v>0.02</v>
      </c>
      <c r="E16">
        <v>1</v>
      </c>
      <c r="F16">
        <v>1</v>
      </c>
      <c r="G16">
        <v>0.05</v>
      </c>
      <c r="H16">
        <v>1</v>
      </c>
      <c r="I16">
        <v>1</v>
      </c>
      <c r="J16">
        <v>0.03</v>
      </c>
      <c r="K16">
        <v>1</v>
      </c>
      <c r="L16">
        <v>1</v>
      </c>
      <c r="M16">
        <v>0.05</v>
      </c>
      <c r="O16" s="5">
        <f t="shared" si="0"/>
        <v>49.999999999999986</v>
      </c>
      <c r="P16" s="5">
        <f t="shared" si="1"/>
        <v>150</v>
      </c>
      <c r="Q16" s="5">
        <f t="shared" si="2"/>
        <v>-40.000000000000007</v>
      </c>
      <c r="R16" s="5">
        <f t="shared" si="3"/>
        <v>0</v>
      </c>
      <c r="T16" s="5">
        <f>MIN(Q42:Q61)</f>
        <v>-14.027149321266972</v>
      </c>
      <c r="U16" s="5">
        <f>AVERAGE(Q42:Q61)</f>
        <v>-2.1579629973896681</v>
      </c>
      <c r="V16" s="5">
        <f>MAX(Q42:Q61)</f>
        <v>12.844036697247695</v>
      </c>
      <c r="W16" s="5">
        <f>MIN(R42:R61)</f>
        <v>-13.586956521739129</v>
      </c>
      <c r="X16" s="5">
        <f>AVERAGE(R42:R61)</f>
        <v>1.4585948462918588</v>
      </c>
      <c r="Y16" s="5">
        <f>MAX(R42:R61)</f>
        <v>36.625514403292165</v>
      </c>
    </row>
    <row r="17" spans="1:25" x14ac:dyDescent="0.25">
      <c r="A17" t="s">
        <v>25</v>
      </c>
      <c r="B17">
        <v>1</v>
      </c>
      <c r="C17">
        <v>1</v>
      </c>
      <c r="D17">
        <v>0.02</v>
      </c>
      <c r="E17">
        <v>1</v>
      </c>
      <c r="F17">
        <v>1</v>
      </c>
      <c r="G17">
        <v>0.05</v>
      </c>
      <c r="H17">
        <v>1</v>
      </c>
      <c r="I17">
        <v>1</v>
      </c>
      <c r="J17">
        <v>0.05</v>
      </c>
      <c r="K17">
        <v>1</v>
      </c>
      <c r="L17">
        <v>1</v>
      </c>
      <c r="M17">
        <v>0.05</v>
      </c>
      <c r="O17" s="5">
        <f t="shared" si="0"/>
        <v>150</v>
      </c>
      <c r="P17" s="5">
        <f t="shared" si="1"/>
        <v>150</v>
      </c>
      <c r="Q17" s="5">
        <f t="shared" si="2"/>
        <v>0</v>
      </c>
      <c r="R17" s="5">
        <f t="shared" si="3"/>
        <v>0</v>
      </c>
      <c r="T17" s="5">
        <f>MIN(Q62:Q81)</f>
        <v>-42.52964426877471</v>
      </c>
      <c r="U17" s="5">
        <f>AVERAGE(Q62:Q81)</f>
        <v>-6.5415913459037203</v>
      </c>
      <c r="V17" s="5">
        <f>MAX(Q62:Q81)</f>
        <v>39.403794037940379</v>
      </c>
      <c r="W17" s="5">
        <f>MIN(R62:R81)</f>
        <v>-42.750066922459176</v>
      </c>
      <c r="X17" s="5">
        <f>AVERAGE(R62:R81)</f>
        <v>-4.1634314673787038</v>
      </c>
      <c r="Y17" s="5">
        <f>MAX(R62:R81)</f>
        <v>23.023255813953494</v>
      </c>
    </row>
    <row r="18" spans="1:25" x14ac:dyDescent="0.25">
      <c r="A18" t="s">
        <v>26</v>
      </c>
      <c r="B18">
        <v>0</v>
      </c>
      <c r="C18">
        <v>0</v>
      </c>
      <c r="D18">
        <v>0.01</v>
      </c>
      <c r="E18" t="s">
        <v>130</v>
      </c>
      <c r="F18" t="s">
        <v>130</v>
      </c>
      <c r="G18" t="s">
        <v>130</v>
      </c>
      <c r="H18" t="s">
        <v>130</v>
      </c>
      <c r="I18" t="s">
        <v>130</v>
      </c>
      <c r="K18" t="s">
        <v>130</v>
      </c>
      <c r="L18" t="s">
        <v>130</v>
      </c>
      <c r="O18" s="5" t="str">
        <f t="shared" si="0"/>
        <v/>
      </c>
      <c r="P18" s="5" t="str">
        <f t="shared" si="1"/>
        <v/>
      </c>
      <c r="Q18" s="5" t="str">
        <f t="shared" si="2"/>
        <v/>
      </c>
      <c r="R18" s="5" t="str">
        <f t="shared" si="3"/>
        <v/>
      </c>
      <c r="T18" s="5">
        <f>MIN(Q82:Q101)</f>
        <v>-56.466264992818374</v>
      </c>
      <c r="U18" s="5">
        <f>AVERAGE(Q82:Q101)</f>
        <v>-13.391548552312788</v>
      </c>
      <c r="V18" s="5">
        <f>MAX(Q82:Q101)</f>
        <v>22.205573868744395</v>
      </c>
      <c r="W18" s="5">
        <f>MIN(R82:R101)</f>
        <v>-34.762647592233257</v>
      </c>
      <c r="X18" s="5">
        <f>AVERAGE(R82:R101)</f>
        <v>-12.49026913620804</v>
      </c>
      <c r="Y18" s="5">
        <f>MAX(R82:R101)</f>
        <v>23.77981282077085</v>
      </c>
    </row>
    <row r="19" spans="1:25" x14ac:dyDescent="0.25">
      <c r="A19" t="s">
        <v>27</v>
      </c>
      <c r="B19">
        <v>1</v>
      </c>
      <c r="C19">
        <v>1</v>
      </c>
      <c r="D19">
        <v>0.04</v>
      </c>
      <c r="E19">
        <v>1</v>
      </c>
      <c r="F19">
        <v>1</v>
      </c>
      <c r="G19">
        <v>0.08</v>
      </c>
      <c r="H19">
        <v>1</v>
      </c>
      <c r="I19">
        <v>1</v>
      </c>
      <c r="J19">
        <v>0.08</v>
      </c>
      <c r="K19">
        <v>1</v>
      </c>
      <c r="L19">
        <v>1</v>
      </c>
      <c r="M19">
        <v>0.08</v>
      </c>
      <c r="O19" s="5">
        <f t="shared" si="0"/>
        <v>100</v>
      </c>
      <c r="P19" s="5">
        <f t="shared" si="1"/>
        <v>100</v>
      </c>
      <c r="Q19" s="5">
        <f t="shared" si="2"/>
        <v>0</v>
      </c>
      <c r="R19" s="5">
        <f t="shared" si="3"/>
        <v>0</v>
      </c>
      <c r="T19" s="5">
        <f>MIN(Q102:Q121)</f>
        <v>-50.449093444909344</v>
      </c>
      <c r="U19" s="5">
        <f>AVERAGE(Q102:Q121)</f>
        <v>-22.794694002261849</v>
      </c>
      <c r="V19" s="5">
        <f>MAX(Q102:Q121)</f>
        <v>51.320731482051599</v>
      </c>
      <c r="W19" s="5">
        <f>MIN(R102:R121)</f>
        <v>-66.116156437673936</v>
      </c>
      <c r="X19" s="5">
        <f>AVERAGE(R102:R121)</f>
        <v>-23.16056213888811</v>
      </c>
      <c r="Y19" s="5">
        <f>MAX(R102:R121)</f>
        <v>13.952342836032262</v>
      </c>
    </row>
    <row r="20" spans="1:25" x14ac:dyDescent="0.25">
      <c r="A20" t="s">
        <v>28</v>
      </c>
      <c r="B20">
        <v>1</v>
      </c>
      <c r="C20">
        <v>1</v>
      </c>
      <c r="D20">
        <v>0.03</v>
      </c>
      <c r="E20">
        <v>1</v>
      </c>
      <c r="F20">
        <v>1</v>
      </c>
      <c r="G20">
        <v>0.06</v>
      </c>
      <c r="H20">
        <v>1</v>
      </c>
      <c r="I20">
        <v>1</v>
      </c>
      <c r="J20">
        <v>0.06</v>
      </c>
      <c r="K20">
        <v>1</v>
      </c>
      <c r="L20">
        <v>1</v>
      </c>
      <c r="M20">
        <v>0.06</v>
      </c>
      <c r="O20" s="5">
        <f t="shared" si="0"/>
        <v>100</v>
      </c>
      <c r="P20" s="5">
        <f t="shared" si="1"/>
        <v>100</v>
      </c>
      <c r="Q20" s="5">
        <f t="shared" si="2"/>
        <v>0</v>
      </c>
      <c r="R20" s="5">
        <f t="shared" si="3"/>
        <v>0</v>
      </c>
    </row>
    <row r="21" spans="1:25" x14ac:dyDescent="0.25">
      <c r="A21" t="s">
        <v>29</v>
      </c>
      <c r="B21">
        <v>1</v>
      </c>
      <c r="C21">
        <v>1</v>
      </c>
      <c r="D21">
        <v>0.02</v>
      </c>
      <c r="E21">
        <v>1</v>
      </c>
      <c r="F21">
        <v>1</v>
      </c>
      <c r="G21">
        <v>0.01</v>
      </c>
      <c r="H21">
        <v>1</v>
      </c>
      <c r="I21">
        <v>1</v>
      </c>
      <c r="J21">
        <v>0.01</v>
      </c>
      <c r="K21">
        <v>1</v>
      </c>
      <c r="L21">
        <v>1</v>
      </c>
      <c r="M21">
        <v>0.01</v>
      </c>
      <c r="O21" s="5">
        <f t="shared" si="0"/>
        <v>-50</v>
      </c>
      <c r="P21" s="5">
        <f t="shared" si="1"/>
        <v>-50</v>
      </c>
      <c r="Q21" s="5">
        <f t="shared" si="2"/>
        <v>0</v>
      </c>
      <c r="R21" s="5">
        <f t="shared" si="3"/>
        <v>0</v>
      </c>
    </row>
    <row r="22" spans="1:25" x14ac:dyDescent="0.25">
      <c r="A22" t="s">
        <v>30</v>
      </c>
      <c r="B22">
        <v>0</v>
      </c>
      <c r="C22">
        <v>0</v>
      </c>
      <c r="D22">
        <v>0.05</v>
      </c>
      <c r="E22" t="s">
        <v>130</v>
      </c>
      <c r="F22" t="s">
        <v>130</v>
      </c>
      <c r="G22" t="s">
        <v>130</v>
      </c>
      <c r="H22" t="s">
        <v>130</v>
      </c>
      <c r="I22" t="s">
        <v>130</v>
      </c>
      <c r="K22" t="s">
        <v>130</v>
      </c>
      <c r="L22" t="s">
        <v>130</v>
      </c>
      <c r="O22" s="5" t="str">
        <f t="shared" si="0"/>
        <v/>
      </c>
      <c r="P22" s="5" t="str">
        <f t="shared" si="1"/>
        <v/>
      </c>
      <c r="Q22" s="5" t="str">
        <f t="shared" si="2"/>
        <v/>
      </c>
      <c r="R22" s="5" t="str">
        <f t="shared" si="3"/>
        <v/>
      </c>
    </row>
    <row r="23" spans="1:25" x14ac:dyDescent="0.25">
      <c r="A23" t="s">
        <v>31</v>
      </c>
      <c r="B23">
        <v>0</v>
      </c>
      <c r="C23">
        <v>0</v>
      </c>
      <c r="D23">
        <v>0.05</v>
      </c>
      <c r="E23" t="s">
        <v>130</v>
      </c>
      <c r="F23" t="s">
        <v>130</v>
      </c>
      <c r="G23" t="s">
        <v>130</v>
      </c>
      <c r="H23" t="s">
        <v>130</v>
      </c>
      <c r="I23" t="s">
        <v>130</v>
      </c>
      <c r="K23" t="s">
        <v>130</v>
      </c>
      <c r="L23" t="s">
        <v>130</v>
      </c>
      <c r="O23" s="5" t="str">
        <f t="shared" si="0"/>
        <v/>
      </c>
      <c r="P23" s="5" t="str">
        <f t="shared" si="1"/>
        <v/>
      </c>
      <c r="Q23" s="5" t="str">
        <f t="shared" si="2"/>
        <v/>
      </c>
      <c r="R23" s="5" t="str">
        <f t="shared" si="3"/>
        <v/>
      </c>
    </row>
    <row r="24" spans="1:25" x14ac:dyDescent="0.25">
      <c r="A24" t="s">
        <v>32</v>
      </c>
      <c r="B24">
        <v>0</v>
      </c>
      <c r="C24">
        <v>0</v>
      </c>
      <c r="D24">
        <v>0.04</v>
      </c>
      <c r="E24" t="s">
        <v>130</v>
      </c>
      <c r="F24" t="s">
        <v>130</v>
      </c>
      <c r="G24" t="s">
        <v>130</v>
      </c>
      <c r="H24" t="s">
        <v>130</v>
      </c>
      <c r="I24" t="s">
        <v>130</v>
      </c>
      <c r="K24" t="s">
        <v>130</v>
      </c>
      <c r="L24" t="s">
        <v>130</v>
      </c>
      <c r="O24" s="5" t="str">
        <f t="shared" si="0"/>
        <v/>
      </c>
      <c r="P24" s="5" t="str">
        <f t="shared" si="1"/>
        <v/>
      </c>
      <c r="Q24" s="5" t="str">
        <f t="shared" si="2"/>
        <v/>
      </c>
      <c r="R24" s="5" t="str">
        <f t="shared" si="3"/>
        <v/>
      </c>
    </row>
    <row r="25" spans="1:25" x14ac:dyDescent="0.25">
      <c r="A25" t="s">
        <v>33</v>
      </c>
      <c r="B25">
        <v>0</v>
      </c>
      <c r="C25">
        <v>0</v>
      </c>
      <c r="D25">
        <v>0.04</v>
      </c>
      <c r="E25" t="s">
        <v>130</v>
      </c>
      <c r="F25" t="s">
        <v>130</v>
      </c>
      <c r="G25" t="s">
        <v>130</v>
      </c>
      <c r="H25" t="s">
        <v>130</v>
      </c>
      <c r="I25" t="s">
        <v>130</v>
      </c>
      <c r="K25" t="s">
        <v>130</v>
      </c>
      <c r="L25" t="s">
        <v>130</v>
      </c>
      <c r="O25" s="5" t="str">
        <f t="shared" si="0"/>
        <v/>
      </c>
      <c r="P25" s="5" t="str">
        <f t="shared" si="1"/>
        <v/>
      </c>
      <c r="Q25" s="5" t="str">
        <f t="shared" si="2"/>
        <v/>
      </c>
      <c r="R25" s="5" t="str">
        <f t="shared" si="3"/>
        <v/>
      </c>
    </row>
    <row r="26" spans="1:25" x14ac:dyDescent="0.25">
      <c r="A26" t="s">
        <v>34</v>
      </c>
      <c r="B26">
        <v>0</v>
      </c>
      <c r="C26">
        <v>0</v>
      </c>
      <c r="D26">
        <v>0.04</v>
      </c>
      <c r="E26" t="s">
        <v>130</v>
      </c>
      <c r="F26" t="s">
        <v>130</v>
      </c>
      <c r="G26" t="s">
        <v>130</v>
      </c>
      <c r="H26" t="s">
        <v>130</v>
      </c>
      <c r="I26" t="s">
        <v>130</v>
      </c>
      <c r="K26" t="s">
        <v>130</v>
      </c>
      <c r="L26" t="s">
        <v>130</v>
      </c>
      <c r="O26" s="5" t="str">
        <f t="shared" si="0"/>
        <v/>
      </c>
      <c r="P26" s="5" t="str">
        <f t="shared" si="1"/>
        <v/>
      </c>
      <c r="Q26" s="5" t="str">
        <f t="shared" si="2"/>
        <v/>
      </c>
      <c r="R26" s="5" t="str">
        <f t="shared" si="3"/>
        <v/>
      </c>
    </row>
    <row r="27" spans="1:25" x14ac:dyDescent="0.25">
      <c r="A27" t="s">
        <v>35</v>
      </c>
      <c r="B27">
        <v>1</v>
      </c>
      <c r="C27">
        <v>1</v>
      </c>
      <c r="D27">
        <v>0.2</v>
      </c>
      <c r="E27">
        <v>1</v>
      </c>
      <c r="F27">
        <v>1</v>
      </c>
      <c r="G27">
        <v>0.31</v>
      </c>
      <c r="H27">
        <v>1</v>
      </c>
      <c r="I27">
        <v>1</v>
      </c>
      <c r="J27">
        <v>0.3</v>
      </c>
      <c r="K27">
        <v>1</v>
      </c>
      <c r="L27">
        <v>1</v>
      </c>
      <c r="M27">
        <v>0.3</v>
      </c>
      <c r="O27" s="5">
        <f t="shared" si="0"/>
        <v>49.999999999999986</v>
      </c>
      <c r="P27" s="5">
        <f t="shared" si="1"/>
        <v>49.999999999999986</v>
      </c>
      <c r="Q27" s="5">
        <f t="shared" si="2"/>
        <v>-3.2258064516129057</v>
      </c>
      <c r="R27" s="5">
        <f t="shared" si="3"/>
        <v>-3.2258064516129057</v>
      </c>
    </row>
    <row r="28" spans="1:25" x14ac:dyDescent="0.25">
      <c r="A28" t="s">
        <v>36</v>
      </c>
      <c r="B28">
        <v>1</v>
      </c>
      <c r="C28">
        <v>1</v>
      </c>
      <c r="D28">
        <v>0.37</v>
      </c>
      <c r="E28">
        <v>1</v>
      </c>
      <c r="F28">
        <v>1</v>
      </c>
      <c r="G28">
        <v>0.61</v>
      </c>
      <c r="H28">
        <v>1</v>
      </c>
      <c r="I28">
        <v>1</v>
      </c>
      <c r="J28">
        <v>0.59</v>
      </c>
      <c r="K28">
        <v>1</v>
      </c>
      <c r="L28">
        <v>1</v>
      </c>
      <c r="M28">
        <v>0.62</v>
      </c>
      <c r="O28" s="5">
        <f t="shared" si="0"/>
        <v>59.459459459459453</v>
      </c>
      <c r="P28" s="5">
        <f t="shared" si="1"/>
        <v>67.567567567567565</v>
      </c>
      <c r="Q28" s="5">
        <f t="shared" si="2"/>
        <v>-3.2786885245901667</v>
      </c>
      <c r="R28" s="5">
        <f t="shared" si="3"/>
        <v>1.6393442622950833</v>
      </c>
    </row>
    <row r="29" spans="1:25" x14ac:dyDescent="0.25">
      <c r="A29" t="s">
        <v>37</v>
      </c>
      <c r="B29">
        <v>0</v>
      </c>
      <c r="C29">
        <v>0</v>
      </c>
      <c r="D29">
        <v>0.04</v>
      </c>
      <c r="E29" t="s">
        <v>130</v>
      </c>
      <c r="F29" t="s">
        <v>130</v>
      </c>
      <c r="G29" t="s">
        <v>130</v>
      </c>
      <c r="H29" t="s">
        <v>130</v>
      </c>
      <c r="I29" t="s">
        <v>130</v>
      </c>
      <c r="K29" t="s">
        <v>130</v>
      </c>
      <c r="L29" t="s">
        <v>130</v>
      </c>
      <c r="O29" s="5" t="str">
        <f t="shared" si="0"/>
        <v/>
      </c>
      <c r="P29" s="5" t="str">
        <f t="shared" si="1"/>
        <v/>
      </c>
      <c r="Q29" s="5" t="str">
        <f t="shared" si="2"/>
        <v/>
      </c>
      <c r="R29" s="5" t="str">
        <f t="shared" si="3"/>
        <v/>
      </c>
    </row>
    <row r="30" spans="1:25" x14ac:dyDescent="0.25">
      <c r="A30" t="s">
        <v>38</v>
      </c>
      <c r="B30">
        <v>1</v>
      </c>
      <c r="C30">
        <v>1</v>
      </c>
      <c r="D30">
        <v>0.45</v>
      </c>
      <c r="E30">
        <v>1</v>
      </c>
      <c r="F30">
        <v>1</v>
      </c>
      <c r="G30">
        <v>0.57999999999999996</v>
      </c>
      <c r="H30">
        <v>1</v>
      </c>
      <c r="I30">
        <v>1</v>
      </c>
      <c r="J30">
        <v>0.67</v>
      </c>
      <c r="K30">
        <v>1</v>
      </c>
      <c r="L30">
        <v>1</v>
      </c>
      <c r="M30">
        <v>0.57999999999999996</v>
      </c>
      <c r="O30" s="5">
        <f t="shared" si="0"/>
        <v>48.888888888888893</v>
      </c>
      <c r="P30" s="5">
        <f t="shared" si="1"/>
        <v>28.888888888888875</v>
      </c>
      <c r="Q30" s="5">
        <f t="shared" si="2"/>
        <v>15.517241379310359</v>
      </c>
      <c r="R30" s="5">
        <f t="shared" si="3"/>
        <v>0</v>
      </c>
    </row>
    <row r="31" spans="1:25" x14ac:dyDescent="0.25">
      <c r="A31" t="s">
        <v>39</v>
      </c>
      <c r="B31">
        <v>0</v>
      </c>
      <c r="C31">
        <v>0</v>
      </c>
      <c r="D31">
        <v>0.04</v>
      </c>
      <c r="E31" t="s">
        <v>130</v>
      </c>
      <c r="F31" t="s">
        <v>130</v>
      </c>
      <c r="G31" t="s">
        <v>130</v>
      </c>
      <c r="H31" t="s">
        <v>130</v>
      </c>
      <c r="I31" t="s">
        <v>130</v>
      </c>
      <c r="K31" t="s">
        <v>130</v>
      </c>
      <c r="L31" t="s">
        <v>130</v>
      </c>
      <c r="O31" s="5" t="str">
        <f t="shared" si="0"/>
        <v/>
      </c>
      <c r="P31" s="5" t="str">
        <f t="shared" si="1"/>
        <v/>
      </c>
      <c r="Q31" s="5" t="str">
        <f t="shared" si="2"/>
        <v/>
      </c>
      <c r="R31" s="5" t="str">
        <f t="shared" si="3"/>
        <v/>
      </c>
    </row>
    <row r="32" spans="1:25" x14ac:dyDescent="0.25">
      <c r="A32" t="s">
        <v>40</v>
      </c>
      <c r="B32">
        <v>1</v>
      </c>
      <c r="C32">
        <v>1</v>
      </c>
      <c r="D32">
        <v>0.1</v>
      </c>
      <c r="E32">
        <v>1</v>
      </c>
      <c r="F32">
        <v>1</v>
      </c>
      <c r="G32">
        <v>0.2</v>
      </c>
      <c r="H32">
        <v>1</v>
      </c>
      <c r="I32">
        <v>1</v>
      </c>
      <c r="J32">
        <v>0.22</v>
      </c>
      <c r="K32">
        <v>1</v>
      </c>
      <c r="L32">
        <v>1</v>
      </c>
      <c r="M32">
        <v>0.2</v>
      </c>
      <c r="O32" s="5">
        <f t="shared" si="0"/>
        <v>120</v>
      </c>
      <c r="P32" s="5">
        <f t="shared" si="1"/>
        <v>100</v>
      </c>
      <c r="Q32" s="5">
        <f t="shared" si="2"/>
        <v>9.9999999999999947</v>
      </c>
      <c r="R32" s="5">
        <f t="shared" si="3"/>
        <v>0</v>
      </c>
    </row>
    <row r="33" spans="1:18" x14ac:dyDescent="0.25">
      <c r="A33" t="s">
        <v>41</v>
      </c>
      <c r="B33">
        <v>1</v>
      </c>
      <c r="C33">
        <v>1</v>
      </c>
      <c r="D33">
        <v>0.59</v>
      </c>
      <c r="E33">
        <v>1</v>
      </c>
      <c r="F33">
        <v>1</v>
      </c>
      <c r="G33">
        <v>0.64</v>
      </c>
      <c r="H33">
        <v>1</v>
      </c>
      <c r="I33">
        <v>1</v>
      </c>
      <c r="J33">
        <v>0.64</v>
      </c>
      <c r="K33">
        <v>1</v>
      </c>
      <c r="L33">
        <v>1</v>
      </c>
      <c r="M33">
        <v>0.61</v>
      </c>
      <c r="O33" s="5">
        <f t="shared" si="0"/>
        <v>8.4745762711864483</v>
      </c>
      <c r="P33" s="5">
        <f t="shared" si="1"/>
        <v>3.3898305084745797</v>
      </c>
      <c r="Q33" s="5">
        <f t="shared" si="2"/>
        <v>0</v>
      </c>
      <c r="R33" s="5">
        <f t="shared" si="3"/>
        <v>-4.6875000000000044</v>
      </c>
    </row>
    <row r="34" spans="1:18" x14ac:dyDescent="0.25">
      <c r="A34" t="s">
        <v>42</v>
      </c>
      <c r="B34">
        <v>1</v>
      </c>
      <c r="C34">
        <v>1</v>
      </c>
      <c r="D34">
        <v>0.2</v>
      </c>
      <c r="E34">
        <v>1</v>
      </c>
      <c r="F34">
        <v>1</v>
      </c>
      <c r="G34">
        <v>0.25</v>
      </c>
      <c r="H34">
        <v>1</v>
      </c>
      <c r="I34">
        <v>1</v>
      </c>
      <c r="J34">
        <v>0.25</v>
      </c>
      <c r="K34">
        <v>1</v>
      </c>
      <c r="L34">
        <v>1</v>
      </c>
      <c r="M34">
        <v>0.25</v>
      </c>
      <c r="O34" s="5">
        <f t="shared" si="0"/>
        <v>24.999999999999993</v>
      </c>
      <c r="P34" s="5">
        <f t="shared" si="1"/>
        <v>24.999999999999993</v>
      </c>
      <c r="Q34" s="5">
        <f t="shared" si="2"/>
        <v>0</v>
      </c>
      <c r="R34" s="5">
        <f t="shared" si="3"/>
        <v>0</v>
      </c>
    </row>
    <row r="35" spans="1:18" x14ac:dyDescent="0.25">
      <c r="A35" t="s">
        <v>43</v>
      </c>
      <c r="B35">
        <v>1</v>
      </c>
      <c r="C35">
        <v>1</v>
      </c>
      <c r="D35">
        <v>0.57999999999999996</v>
      </c>
      <c r="E35">
        <v>1</v>
      </c>
      <c r="F35">
        <v>1</v>
      </c>
      <c r="G35">
        <v>0.81</v>
      </c>
      <c r="H35">
        <v>1</v>
      </c>
      <c r="I35">
        <v>1</v>
      </c>
      <c r="J35">
        <v>0.74</v>
      </c>
      <c r="K35">
        <v>1</v>
      </c>
      <c r="L35">
        <v>1</v>
      </c>
      <c r="M35">
        <v>0.97</v>
      </c>
      <c r="O35" s="5">
        <f t="shared" si="0"/>
        <v>27.58620689655173</v>
      </c>
      <c r="P35" s="5">
        <f t="shared" si="1"/>
        <v>67.24137931034484</v>
      </c>
      <c r="Q35" s="5">
        <f t="shared" si="2"/>
        <v>-8.6419753086419817</v>
      </c>
      <c r="R35" s="5">
        <f t="shared" si="3"/>
        <v>19.753086419753075</v>
      </c>
    </row>
    <row r="36" spans="1:18" x14ac:dyDescent="0.25">
      <c r="A36" t="s">
        <v>44</v>
      </c>
      <c r="B36">
        <v>1</v>
      </c>
      <c r="C36">
        <v>1</v>
      </c>
      <c r="D36">
        <v>0.13</v>
      </c>
      <c r="E36">
        <v>1</v>
      </c>
      <c r="F36">
        <v>1</v>
      </c>
      <c r="G36">
        <v>0.28999999999999998</v>
      </c>
      <c r="H36">
        <v>1</v>
      </c>
      <c r="I36">
        <v>1</v>
      </c>
      <c r="J36">
        <v>0.3</v>
      </c>
      <c r="K36">
        <v>1</v>
      </c>
      <c r="L36">
        <v>1</v>
      </c>
      <c r="M36">
        <v>0.3</v>
      </c>
      <c r="O36" s="5">
        <f t="shared" si="0"/>
        <v>130.76923076923075</v>
      </c>
      <c r="P36" s="5">
        <f t="shared" si="1"/>
        <v>130.76923076923075</v>
      </c>
      <c r="Q36" s="5">
        <f t="shared" si="2"/>
        <v>3.4482758620689689</v>
      </c>
      <c r="R36" s="5">
        <f t="shared" si="3"/>
        <v>3.4482758620689689</v>
      </c>
    </row>
    <row r="37" spans="1:18" x14ac:dyDescent="0.25">
      <c r="A37" t="s">
        <v>45</v>
      </c>
      <c r="B37">
        <v>0</v>
      </c>
      <c r="C37">
        <v>0</v>
      </c>
      <c r="D37">
        <v>0.05</v>
      </c>
      <c r="E37" t="s">
        <v>130</v>
      </c>
      <c r="F37" t="s">
        <v>130</v>
      </c>
      <c r="G37" t="s">
        <v>130</v>
      </c>
      <c r="H37" t="s">
        <v>130</v>
      </c>
      <c r="I37" t="s">
        <v>130</v>
      </c>
      <c r="K37" t="s">
        <v>130</v>
      </c>
      <c r="L37" t="s">
        <v>130</v>
      </c>
      <c r="O37" s="5" t="str">
        <f t="shared" si="0"/>
        <v/>
      </c>
      <c r="P37" s="5" t="str">
        <f t="shared" si="1"/>
        <v/>
      </c>
      <c r="Q37" s="5" t="str">
        <f t="shared" si="2"/>
        <v/>
      </c>
      <c r="R37" s="5" t="str">
        <f t="shared" si="3"/>
        <v/>
      </c>
    </row>
    <row r="38" spans="1:18" x14ac:dyDescent="0.25">
      <c r="A38" t="s">
        <v>46</v>
      </c>
      <c r="B38">
        <v>1</v>
      </c>
      <c r="C38">
        <v>1</v>
      </c>
      <c r="D38">
        <v>0.11</v>
      </c>
      <c r="E38">
        <v>1</v>
      </c>
      <c r="F38">
        <v>1</v>
      </c>
      <c r="G38">
        <v>0.23</v>
      </c>
      <c r="H38">
        <v>1</v>
      </c>
      <c r="I38">
        <v>1</v>
      </c>
      <c r="J38">
        <v>0.25</v>
      </c>
      <c r="K38">
        <v>1</v>
      </c>
      <c r="L38">
        <v>1</v>
      </c>
      <c r="M38">
        <v>0.27</v>
      </c>
      <c r="O38" s="5">
        <f t="shared" si="0"/>
        <v>127.27272727272729</v>
      </c>
      <c r="P38" s="5">
        <f t="shared" si="1"/>
        <v>145.45454545454547</v>
      </c>
      <c r="Q38" s="5">
        <f t="shared" si="2"/>
        <v>8.6956521739130395</v>
      </c>
      <c r="R38" s="5">
        <f t="shared" si="3"/>
        <v>17.39130434782609</v>
      </c>
    </row>
    <row r="39" spans="1:18" x14ac:dyDescent="0.25">
      <c r="A39" t="s">
        <v>47</v>
      </c>
      <c r="B39">
        <v>1</v>
      </c>
      <c r="C39">
        <v>1</v>
      </c>
      <c r="D39">
        <v>0.1</v>
      </c>
      <c r="E39">
        <v>1</v>
      </c>
      <c r="F39">
        <v>1</v>
      </c>
      <c r="G39">
        <v>0.25</v>
      </c>
      <c r="H39">
        <v>1</v>
      </c>
      <c r="I39">
        <v>1</v>
      </c>
      <c r="J39">
        <v>0.26</v>
      </c>
      <c r="K39">
        <v>1</v>
      </c>
      <c r="L39">
        <v>1</v>
      </c>
      <c r="M39">
        <v>0.25</v>
      </c>
      <c r="O39" s="5">
        <f t="shared" si="0"/>
        <v>160</v>
      </c>
      <c r="P39" s="5">
        <f t="shared" si="1"/>
        <v>149.99999999999997</v>
      </c>
      <c r="Q39" s="5">
        <f t="shared" si="2"/>
        <v>4.0000000000000036</v>
      </c>
      <c r="R39" s="5">
        <f t="shared" si="3"/>
        <v>0</v>
      </c>
    </row>
    <row r="40" spans="1:18" x14ac:dyDescent="0.25">
      <c r="A40" t="s">
        <v>48</v>
      </c>
      <c r="B40">
        <v>1</v>
      </c>
      <c r="C40">
        <v>1</v>
      </c>
      <c r="D40">
        <v>0.22</v>
      </c>
      <c r="E40">
        <v>1</v>
      </c>
      <c r="F40">
        <v>1</v>
      </c>
      <c r="G40">
        <v>0.2</v>
      </c>
      <c r="H40">
        <v>1</v>
      </c>
      <c r="I40">
        <v>1</v>
      </c>
      <c r="J40">
        <v>0.2</v>
      </c>
      <c r="K40">
        <v>1</v>
      </c>
      <c r="L40">
        <v>1</v>
      </c>
      <c r="M40">
        <v>0.2</v>
      </c>
      <c r="O40" s="5">
        <f t="shared" si="0"/>
        <v>-9.0909090909090864</v>
      </c>
      <c r="P40" s="5">
        <f t="shared" si="1"/>
        <v>-9.0909090909090864</v>
      </c>
      <c r="Q40" s="5">
        <f t="shared" si="2"/>
        <v>0</v>
      </c>
      <c r="R40" s="5">
        <f t="shared" si="3"/>
        <v>0</v>
      </c>
    </row>
    <row r="41" spans="1:18" x14ac:dyDescent="0.25">
      <c r="A41" t="s">
        <v>49</v>
      </c>
      <c r="B41">
        <v>0</v>
      </c>
      <c r="C41">
        <v>0</v>
      </c>
      <c r="D41">
        <v>0.04</v>
      </c>
      <c r="E41" t="s">
        <v>130</v>
      </c>
      <c r="F41" t="s">
        <v>130</v>
      </c>
      <c r="G41" t="s">
        <v>130</v>
      </c>
      <c r="H41" t="s">
        <v>130</v>
      </c>
      <c r="I41" t="s">
        <v>130</v>
      </c>
      <c r="K41" t="s">
        <v>130</v>
      </c>
      <c r="L41" t="s">
        <v>130</v>
      </c>
      <c r="O41" s="5" t="str">
        <f t="shared" si="0"/>
        <v/>
      </c>
      <c r="P41" s="5" t="str">
        <f t="shared" si="1"/>
        <v/>
      </c>
      <c r="Q41" s="5" t="str">
        <f t="shared" si="2"/>
        <v/>
      </c>
      <c r="R41" s="5" t="str">
        <f t="shared" si="3"/>
        <v/>
      </c>
    </row>
    <row r="42" spans="1:18" x14ac:dyDescent="0.25">
      <c r="A42" t="s">
        <v>50</v>
      </c>
      <c r="B42">
        <v>1</v>
      </c>
      <c r="C42">
        <v>1</v>
      </c>
      <c r="D42">
        <v>1.45</v>
      </c>
      <c r="E42">
        <v>1</v>
      </c>
      <c r="F42">
        <v>1</v>
      </c>
      <c r="G42">
        <v>1.84</v>
      </c>
      <c r="H42">
        <v>1</v>
      </c>
      <c r="I42">
        <v>1</v>
      </c>
      <c r="J42">
        <v>1.72</v>
      </c>
      <c r="K42">
        <v>1</v>
      </c>
      <c r="L42">
        <v>1</v>
      </c>
      <c r="M42">
        <v>1.59</v>
      </c>
      <c r="O42" s="5">
        <f t="shared" si="0"/>
        <v>18.620689655172416</v>
      </c>
      <c r="P42" s="5">
        <f t="shared" si="1"/>
        <v>9.6551724137931121</v>
      </c>
      <c r="Q42" s="5">
        <f t="shared" si="2"/>
        <v>-6.5217391304347876</v>
      </c>
      <c r="R42" s="5">
        <f t="shared" si="3"/>
        <v>-13.586956521739129</v>
      </c>
    </row>
    <row r="43" spans="1:18" x14ac:dyDescent="0.25">
      <c r="A43" t="s">
        <v>51</v>
      </c>
      <c r="B43">
        <v>1</v>
      </c>
      <c r="C43">
        <v>1</v>
      </c>
      <c r="D43">
        <v>1</v>
      </c>
      <c r="E43">
        <v>1</v>
      </c>
      <c r="F43">
        <v>1</v>
      </c>
      <c r="G43">
        <v>1.72</v>
      </c>
      <c r="H43">
        <v>1</v>
      </c>
      <c r="I43">
        <v>1</v>
      </c>
      <c r="J43">
        <v>1.89</v>
      </c>
      <c r="K43">
        <v>1</v>
      </c>
      <c r="L43">
        <v>1</v>
      </c>
      <c r="M43">
        <v>1.77</v>
      </c>
      <c r="O43" s="5">
        <f t="shared" si="0"/>
        <v>88.999999999999986</v>
      </c>
      <c r="P43" s="5">
        <f t="shared" si="1"/>
        <v>77</v>
      </c>
      <c r="Q43" s="5">
        <f t="shared" si="2"/>
        <v>9.8837209302325526</v>
      </c>
      <c r="R43" s="5">
        <f t="shared" si="3"/>
        <v>2.9069767441860495</v>
      </c>
    </row>
    <row r="44" spans="1:18" x14ac:dyDescent="0.25">
      <c r="A44" t="s">
        <v>52</v>
      </c>
      <c r="B44">
        <v>0</v>
      </c>
      <c r="C44">
        <v>0</v>
      </c>
      <c r="D44">
        <v>0.36</v>
      </c>
      <c r="E44" t="s">
        <v>130</v>
      </c>
      <c r="F44" t="s">
        <v>130</v>
      </c>
      <c r="G44" t="s">
        <v>130</v>
      </c>
      <c r="H44" t="s">
        <v>130</v>
      </c>
      <c r="I44" t="s">
        <v>130</v>
      </c>
      <c r="K44" t="s">
        <v>130</v>
      </c>
      <c r="L44" t="s">
        <v>130</v>
      </c>
      <c r="O44" s="5" t="str">
        <f t="shared" si="0"/>
        <v/>
      </c>
      <c r="P44" s="5" t="str">
        <f t="shared" si="1"/>
        <v/>
      </c>
      <c r="Q44" s="5" t="str">
        <f t="shared" si="2"/>
        <v/>
      </c>
      <c r="R44" s="5" t="str">
        <f t="shared" si="3"/>
        <v/>
      </c>
    </row>
    <row r="45" spans="1:18" x14ac:dyDescent="0.25">
      <c r="A45" t="s">
        <v>53</v>
      </c>
      <c r="B45">
        <v>1</v>
      </c>
      <c r="C45">
        <v>1</v>
      </c>
      <c r="D45">
        <v>1.39</v>
      </c>
      <c r="E45">
        <v>1</v>
      </c>
      <c r="F45">
        <v>1</v>
      </c>
      <c r="G45">
        <v>1.92</v>
      </c>
      <c r="H45">
        <v>1</v>
      </c>
      <c r="I45">
        <v>1</v>
      </c>
      <c r="J45">
        <v>2.14</v>
      </c>
      <c r="K45">
        <v>1</v>
      </c>
      <c r="L45">
        <v>1</v>
      </c>
      <c r="M45">
        <v>1.86</v>
      </c>
      <c r="O45" s="5">
        <f t="shared" si="0"/>
        <v>53.956834532374117</v>
      </c>
      <c r="P45" s="5">
        <f t="shared" si="1"/>
        <v>33.81294964028779</v>
      </c>
      <c r="Q45" s="5">
        <f t="shared" si="2"/>
        <v>11.458333333333345</v>
      </c>
      <c r="R45" s="5">
        <f t="shared" si="3"/>
        <v>-3.1249999999999911</v>
      </c>
    </row>
    <row r="46" spans="1:18" x14ac:dyDescent="0.25">
      <c r="A46" t="s">
        <v>54</v>
      </c>
      <c r="B46">
        <v>1</v>
      </c>
      <c r="C46">
        <v>1</v>
      </c>
      <c r="D46">
        <v>0.63</v>
      </c>
      <c r="E46">
        <v>1</v>
      </c>
      <c r="F46">
        <v>1</v>
      </c>
      <c r="G46">
        <v>0.97</v>
      </c>
      <c r="H46">
        <v>1</v>
      </c>
      <c r="I46">
        <v>1</v>
      </c>
      <c r="J46">
        <v>0.97</v>
      </c>
      <c r="K46">
        <v>1</v>
      </c>
      <c r="L46">
        <v>1</v>
      </c>
      <c r="M46">
        <v>1.01</v>
      </c>
      <c r="O46" s="5">
        <f t="shared" si="0"/>
        <v>53.968253968253968</v>
      </c>
      <c r="P46" s="5">
        <f t="shared" si="1"/>
        <v>60.317460317460316</v>
      </c>
      <c r="Q46" s="5">
        <f t="shared" si="2"/>
        <v>0</v>
      </c>
      <c r="R46" s="5">
        <f t="shared" si="3"/>
        <v>4.1237113402061896</v>
      </c>
    </row>
    <row r="47" spans="1:18" x14ac:dyDescent="0.25">
      <c r="A47" t="s">
        <v>55</v>
      </c>
      <c r="B47">
        <v>1</v>
      </c>
      <c r="C47">
        <v>1</v>
      </c>
      <c r="D47">
        <v>1.64</v>
      </c>
      <c r="E47">
        <v>1</v>
      </c>
      <c r="F47">
        <v>1</v>
      </c>
      <c r="G47">
        <v>2.21</v>
      </c>
      <c r="H47">
        <v>1</v>
      </c>
      <c r="I47">
        <v>1</v>
      </c>
      <c r="J47">
        <v>1.9</v>
      </c>
      <c r="K47">
        <v>1</v>
      </c>
      <c r="L47">
        <v>1</v>
      </c>
      <c r="M47">
        <v>2.39</v>
      </c>
      <c r="O47" s="5">
        <f t="shared" si="0"/>
        <v>15.853658536585366</v>
      </c>
      <c r="P47" s="5">
        <f t="shared" si="1"/>
        <v>45.731707317073187</v>
      </c>
      <c r="Q47" s="5">
        <f t="shared" si="2"/>
        <v>-14.027149321266972</v>
      </c>
      <c r="R47" s="5">
        <f t="shared" si="3"/>
        <v>8.1447963800905043</v>
      </c>
    </row>
    <row r="48" spans="1:18" x14ac:dyDescent="0.25">
      <c r="A48" t="s">
        <v>56</v>
      </c>
      <c r="B48">
        <v>1</v>
      </c>
      <c r="C48">
        <v>1</v>
      </c>
      <c r="D48">
        <v>0.68</v>
      </c>
      <c r="E48">
        <v>1</v>
      </c>
      <c r="F48">
        <v>1</v>
      </c>
      <c r="G48">
        <v>1.03</v>
      </c>
      <c r="H48">
        <v>1</v>
      </c>
      <c r="I48">
        <v>1</v>
      </c>
      <c r="J48">
        <v>1.01</v>
      </c>
      <c r="K48">
        <v>1</v>
      </c>
      <c r="L48">
        <v>1</v>
      </c>
      <c r="M48">
        <v>1.08</v>
      </c>
      <c r="O48" s="5">
        <f t="shared" si="0"/>
        <v>48.52941176470587</v>
      </c>
      <c r="P48" s="5">
        <f t="shared" si="1"/>
        <v>58.82352941176471</v>
      </c>
      <c r="Q48" s="5">
        <f t="shared" si="2"/>
        <v>-1.9417475728155356</v>
      </c>
      <c r="R48" s="5">
        <f t="shared" si="3"/>
        <v>4.854368932038839</v>
      </c>
    </row>
    <row r="49" spans="1:18" x14ac:dyDescent="0.25">
      <c r="A49" t="s">
        <v>57</v>
      </c>
      <c r="B49">
        <v>1</v>
      </c>
      <c r="C49">
        <v>1</v>
      </c>
      <c r="D49">
        <v>1.43</v>
      </c>
      <c r="E49">
        <v>1</v>
      </c>
      <c r="F49">
        <v>1</v>
      </c>
      <c r="G49">
        <v>1.72</v>
      </c>
      <c r="H49">
        <v>1</v>
      </c>
      <c r="I49">
        <v>1</v>
      </c>
      <c r="J49">
        <v>1.58</v>
      </c>
      <c r="K49">
        <v>1</v>
      </c>
      <c r="L49">
        <v>1</v>
      </c>
      <c r="M49">
        <v>1.64</v>
      </c>
      <c r="O49" s="5">
        <f t="shared" si="0"/>
        <v>10.489510489510499</v>
      </c>
      <c r="P49" s="5">
        <f t="shared" si="1"/>
        <v>14.685314685314681</v>
      </c>
      <c r="Q49" s="5">
        <f t="shared" si="2"/>
        <v>-8.1395348837209252</v>
      </c>
      <c r="R49" s="5">
        <f t="shared" si="3"/>
        <v>-4.6511627906976782</v>
      </c>
    </row>
    <row r="50" spans="1:18" x14ac:dyDescent="0.25">
      <c r="A50" t="s">
        <v>58</v>
      </c>
      <c r="B50">
        <v>1</v>
      </c>
      <c r="C50">
        <v>1</v>
      </c>
      <c r="D50">
        <v>0.76</v>
      </c>
      <c r="E50">
        <v>1</v>
      </c>
      <c r="F50">
        <v>1</v>
      </c>
      <c r="G50">
        <v>1.36</v>
      </c>
      <c r="H50">
        <v>1</v>
      </c>
      <c r="I50">
        <v>1</v>
      </c>
      <c r="J50">
        <v>1.29</v>
      </c>
      <c r="K50">
        <v>1</v>
      </c>
      <c r="L50">
        <v>1</v>
      </c>
      <c r="M50">
        <v>1.37</v>
      </c>
      <c r="O50" s="5">
        <f t="shared" si="0"/>
        <v>69.736842105263165</v>
      </c>
      <c r="P50" s="5">
        <f t="shared" si="1"/>
        <v>80.263157894736864</v>
      </c>
      <c r="Q50" s="5">
        <f t="shared" si="2"/>
        <v>-5.1470588235294157</v>
      </c>
      <c r="R50" s="5">
        <f t="shared" si="3"/>
        <v>0.73529411764705943</v>
      </c>
    </row>
    <row r="51" spans="1:18" x14ac:dyDescent="0.25">
      <c r="A51" t="s">
        <v>59</v>
      </c>
      <c r="B51">
        <v>1</v>
      </c>
      <c r="C51">
        <v>1</v>
      </c>
      <c r="D51">
        <v>0.31</v>
      </c>
      <c r="E51">
        <v>1</v>
      </c>
      <c r="F51">
        <v>1</v>
      </c>
      <c r="G51">
        <v>0.75</v>
      </c>
      <c r="H51">
        <v>1</v>
      </c>
      <c r="I51">
        <v>1</v>
      </c>
      <c r="J51">
        <v>0.73</v>
      </c>
      <c r="K51">
        <v>1</v>
      </c>
      <c r="L51">
        <v>1</v>
      </c>
      <c r="M51">
        <v>0.75</v>
      </c>
      <c r="O51" s="5">
        <f t="shared" si="0"/>
        <v>135.48387096774192</v>
      </c>
      <c r="P51" s="5">
        <f t="shared" si="1"/>
        <v>141.93548387096774</v>
      </c>
      <c r="Q51" s="5">
        <f t="shared" si="2"/>
        <v>-2.6666666666666687</v>
      </c>
      <c r="R51" s="5">
        <f t="shared" si="3"/>
        <v>0</v>
      </c>
    </row>
    <row r="52" spans="1:18" x14ac:dyDescent="0.25">
      <c r="A52" t="s">
        <v>60</v>
      </c>
      <c r="B52">
        <v>1</v>
      </c>
      <c r="C52">
        <v>1</v>
      </c>
      <c r="D52">
        <v>0.49</v>
      </c>
      <c r="E52">
        <v>1</v>
      </c>
      <c r="F52">
        <v>1</v>
      </c>
      <c r="G52">
        <v>1.21</v>
      </c>
      <c r="H52">
        <v>1</v>
      </c>
      <c r="I52">
        <v>1</v>
      </c>
      <c r="J52">
        <v>1.1499999999999999</v>
      </c>
      <c r="K52">
        <v>1</v>
      </c>
      <c r="L52">
        <v>1</v>
      </c>
      <c r="M52">
        <v>1.1499999999999999</v>
      </c>
      <c r="O52" s="5">
        <f t="shared" si="0"/>
        <v>134.69387755102039</v>
      </c>
      <c r="P52" s="5">
        <f t="shared" si="1"/>
        <v>134.69387755102039</v>
      </c>
      <c r="Q52" s="5">
        <f t="shared" si="2"/>
        <v>-4.9586776859504171</v>
      </c>
      <c r="R52" s="5">
        <f t="shared" si="3"/>
        <v>-4.9586776859504171</v>
      </c>
    </row>
    <row r="53" spans="1:18" x14ac:dyDescent="0.25">
      <c r="A53" t="s">
        <v>61</v>
      </c>
      <c r="B53">
        <v>1</v>
      </c>
      <c r="C53">
        <v>1</v>
      </c>
      <c r="D53">
        <v>1.4</v>
      </c>
      <c r="E53">
        <v>1</v>
      </c>
      <c r="F53">
        <v>1</v>
      </c>
      <c r="G53">
        <v>2.23</v>
      </c>
      <c r="H53">
        <v>1</v>
      </c>
      <c r="I53">
        <v>1</v>
      </c>
      <c r="J53">
        <v>2.06</v>
      </c>
      <c r="K53">
        <v>1</v>
      </c>
      <c r="L53">
        <v>1</v>
      </c>
      <c r="M53">
        <v>2.25</v>
      </c>
      <c r="O53" s="5">
        <f t="shared" si="0"/>
        <v>47.14285714285716</v>
      </c>
      <c r="P53" s="5">
        <f t="shared" si="1"/>
        <v>60.714285714285722</v>
      </c>
      <c r="Q53" s="5">
        <f t="shared" si="2"/>
        <v>-7.6233183856502214</v>
      </c>
      <c r="R53" s="5">
        <f t="shared" si="3"/>
        <v>0.89686098654708601</v>
      </c>
    </row>
    <row r="54" spans="1:18" x14ac:dyDescent="0.25">
      <c r="A54" t="s">
        <v>62</v>
      </c>
      <c r="B54">
        <v>1</v>
      </c>
      <c r="C54">
        <v>1</v>
      </c>
      <c r="D54">
        <v>1.59</v>
      </c>
      <c r="E54">
        <v>1</v>
      </c>
      <c r="F54">
        <v>1</v>
      </c>
      <c r="G54">
        <v>2.56</v>
      </c>
      <c r="H54">
        <v>1</v>
      </c>
      <c r="I54">
        <v>1</v>
      </c>
      <c r="J54">
        <v>2.31</v>
      </c>
      <c r="K54">
        <v>1</v>
      </c>
      <c r="L54">
        <v>1</v>
      </c>
      <c r="M54">
        <v>2.36</v>
      </c>
      <c r="O54" s="5">
        <f t="shared" si="0"/>
        <v>45.283018867924525</v>
      </c>
      <c r="P54" s="5">
        <f t="shared" si="1"/>
        <v>48.427672955974828</v>
      </c>
      <c r="Q54" s="5">
        <f t="shared" si="2"/>
        <v>-9.765625</v>
      </c>
      <c r="R54" s="5">
        <f t="shared" si="3"/>
        <v>-7.8125000000000071</v>
      </c>
    </row>
    <row r="55" spans="1:18" x14ac:dyDescent="0.25">
      <c r="A55" t="s">
        <v>63</v>
      </c>
      <c r="B55">
        <v>1</v>
      </c>
      <c r="C55">
        <v>1</v>
      </c>
      <c r="D55">
        <v>2.02</v>
      </c>
      <c r="E55">
        <v>1</v>
      </c>
      <c r="F55">
        <v>1</v>
      </c>
      <c r="G55">
        <v>2.4300000000000002</v>
      </c>
      <c r="H55">
        <v>1</v>
      </c>
      <c r="I55">
        <v>1</v>
      </c>
      <c r="J55">
        <v>2.37</v>
      </c>
      <c r="K55">
        <v>1</v>
      </c>
      <c r="L55">
        <v>1</v>
      </c>
      <c r="M55">
        <v>3.32</v>
      </c>
      <c r="O55" s="5">
        <f t="shared" si="0"/>
        <v>17.32673267326733</v>
      </c>
      <c r="P55" s="5">
        <f t="shared" si="1"/>
        <v>64.356435643564353</v>
      </c>
      <c r="Q55" s="5">
        <f t="shared" si="2"/>
        <v>-2.4691358024691379</v>
      </c>
      <c r="R55" s="5">
        <f t="shared" si="3"/>
        <v>36.625514403292165</v>
      </c>
    </row>
    <row r="56" spans="1:18" x14ac:dyDescent="0.25">
      <c r="A56" t="s">
        <v>64</v>
      </c>
      <c r="B56">
        <v>1</v>
      </c>
      <c r="C56">
        <v>1</v>
      </c>
      <c r="D56">
        <v>0.55000000000000004</v>
      </c>
      <c r="E56">
        <v>1</v>
      </c>
      <c r="F56">
        <v>1</v>
      </c>
      <c r="G56">
        <v>1.33</v>
      </c>
      <c r="H56">
        <v>1</v>
      </c>
      <c r="I56">
        <v>1</v>
      </c>
      <c r="J56">
        <v>1.36</v>
      </c>
      <c r="K56">
        <v>1</v>
      </c>
      <c r="L56">
        <v>1</v>
      </c>
      <c r="M56">
        <v>1.33</v>
      </c>
      <c r="O56" s="5">
        <f t="shared" si="0"/>
        <v>147.27272727272725</v>
      </c>
      <c r="P56" s="5">
        <f t="shared" si="1"/>
        <v>141.81818181818181</v>
      </c>
      <c r="Q56" s="5">
        <f t="shared" si="2"/>
        <v>2.2556390977443628</v>
      </c>
      <c r="R56" s="5">
        <f t="shared" si="3"/>
        <v>0</v>
      </c>
    </row>
    <row r="57" spans="1:18" x14ac:dyDescent="0.25">
      <c r="A57" t="s">
        <v>65</v>
      </c>
      <c r="B57">
        <v>1</v>
      </c>
      <c r="C57">
        <v>1</v>
      </c>
      <c r="D57">
        <v>0.53</v>
      </c>
      <c r="E57">
        <v>1</v>
      </c>
      <c r="F57">
        <v>1</v>
      </c>
      <c r="G57">
        <v>0.83</v>
      </c>
      <c r="H57">
        <v>1</v>
      </c>
      <c r="I57">
        <v>1</v>
      </c>
      <c r="J57">
        <v>0.84</v>
      </c>
      <c r="K57">
        <v>1</v>
      </c>
      <c r="L57">
        <v>1</v>
      </c>
      <c r="M57">
        <v>1</v>
      </c>
      <c r="O57" s="5">
        <f t="shared" si="0"/>
        <v>58.490566037735839</v>
      </c>
      <c r="P57" s="5">
        <f t="shared" si="1"/>
        <v>88.679245283018858</v>
      </c>
      <c r="Q57" s="5">
        <f t="shared" si="2"/>
        <v>1.2048192771084349</v>
      </c>
      <c r="R57" s="5">
        <f t="shared" si="3"/>
        <v>20.481927710843379</v>
      </c>
    </row>
    <row r="58" spans="1:18" x14ac:dyDescent="0.25">
      <c r="A58" t="s">
        <v>66</v>
      </c>
      <c r="B58">
        <v>1</v>
      </c>
      <c r="C58">
        <v>1</v>
      </c>
      <c r="D58">
        <v>30.09</v>
      </c>
      <c r="E58">
        <v>1</v>
      </c>
      <c r="F58">
        <v>1</v>
      </c>
      <c r="G58">
        <v>27.94</v>
      </c>
      <c r="H58">
        <v>1</v>
      </c>
      <c r="I58">
        <v>1</v>
      </c>
      <c r="J58">
        <v>26.05</v>
      </c>
      <c r="K58">
        <v>1</v>
      </c>
      <c r="L58">
        <v>1</v>
      </c>
      <c r="M58">
        <v>26.36</v>
      </c>
      <c r="O58" s="5">
        <f t="shared" si="0"/>
        <v>-13.426387504154203</v>
      </c>
      <c r="P58" s="5">
        <f t="shared" si="1"/>
        <v>-12.396144898637422</v>
      </c>
      <c r="Q58" s="5">
        <f t="shared" si="2"/>
        <v>-6.764495347172514</v>
      </c>
      <c r="R58" s="5">
        <f t="shared" si="3"/>
        <v>-5.6549749463135353</v>
      </c>
    </row>
    <row r="59" spans="1:18" x14ac:dyDescent="0.25">
      <c r="A59" t="s">
        <v>67</v>
      </c>
      <c r="B59">
        <v>1</v>
      </c>
      <c r="C59">
        <v>1</v>
      </c>
      <c r="D59">
        <v>1.62</v>
      </c>
      <c r="E59">
        <v>1</v>
      </c>
      <c r="F59">
        <v>1</v>
      </c>
      <c r="G59">
        <v>2.39</v>
      </c>
      <c r="H59">
        <v>1</v>
      </c>
      <c r="I59">
        <v>1</v>
      </c>
      <c r="J59">
        <v>2.11</v>
      </c>
      <c r="K59">
        <v>1</v>
      </c>
      <c r="L59">
        <v>1</v>
      </c>
      <c r="M59">
        <v>2.17</v>
      </c>
      <c r="O59" s="5">
        <f t="shared" si="0"/>
        <v>30.246913580246897</v>
      </c>
      <c r="P59" s="5">
        <f t="shared" si="1"/>
        <v>33.950617283950599</v>
      </c>
      <c r="Q59" s="5">
        <f t="shared" si="2"/>
        <v>-11.715481171548127</v>
      </c>
      <c r="R59" s="5">
        <f t="shared" si="3"/>
        <v>-9.2050209205020987</v>
      </c>
    </row>
    <row r="60" spans="1:18" x14ac:dyDescent="0.25">
      <c r="A60" t="s">
        <v>68</v>
      </c>
      <c r="B60">
        <v>1</v>
      </c>
      <c r="C60">
        <v>1</v>
      </c>
      <c r="D60">
        <v>0.56999999999999995</v>
      </c>
      <c r="E60">
        <v>1</v>
      </c>
      <c r="F60">
        <v>1</v>
      </c>
      <c r="G60">
        <v>1.0900000000000001</v>
      </c>
      <c r="H60">
        <v>1</v>
      </c>
      <c r="I60">
        <v>1</v>
      </c>
      <c r="J60">
        <v>1.23</v>
      </c>
      <c r="K60">
        <v>1</v>
      </c>
      <c r="L60">
        <v>1</v>
      </c>
      <c r="M60">
        <v>1.0900000000000001</v>
      </c>
      <c r="O60" s="5">
        <f t="shared" si="0"/>
        <v>115.78947368421053</v>
      </c>
      <c r="P60" s="5">
        <f t="shared" si="1"/>
        <v>91.228070175438631</v>
      </c>
      <c r="Q60" s="5">
        <f t="shared" si="2"/>
        <v>12.844036697247695</v>
      </c>
      <c r="R60" s="5">
        <f t="shared" si="3"/>
        <v>0</v>
      </c>
    </row>
    <row r="61" spans="1:18" x14ac:dyDescent="0.25">
      <c r="A61" t="s">
        <v>69</v>
      </c>
      <c r="B61">
        <v>1</v>
      </c>
      <c r="C61">
        <v>1</v>
      </c>
      <c r="D61">
        <v>0.39</v>
      </c>
      <c r="E61">
        <v>1</v>
      </c>
      <c r="F61">
        <v>1</v>
      </c>
      <c r="G61">
        <v>0.97</v>
      </c>
      <c r="H61">
        <v>1</v>
      </c>
      <c r="I61">
        <v>1</v>
      </c>
      <c r="J61">
        <v>1</v>
      </c>
      <c r="K61">
        <v>1</v>
      </c>
      <c r="L61">
        <v>1</v>
      </c>
      <c r="M61">
        <v>0.95</v>
      </c>
      <c r="O61" s="5">
        <f t="shared" si="0"/>
        <v>156.41025641025641</v>
      </c>
      <c r="P61" s="5">
        <f t="shared" si="1"/>
        <v>143.58974358974356</v>
      </c>
      <c r="Q61" s="5">
        <f t="shared" si="2"/>
        <v>3.092783505154642</v>
      </c>
      <c r="R61" s="5">
        <f t="shared" si="3"/>
        <v>-2.0618556701030948</v>
      </c>
    </row>
    <row r="62" spans="1:18" x14ac:dyDescent="0.25">
      <c r="A62" t="s">
        <v>70</v>
      </c>
      <c r="B62">
        <v>1</v>
      </c>
      <c r="C62">
        <v>1</v>
      </c>
      <c r="D62">
        <v>81.680000000000007</v>
      </c>
      <c r="E62">
        <v>1</v>
      </c>
      <c r="F62">
        <v>1</v>
      </c>
      <c r="G62">
        <v>129.87</v>
      </c>
      <c r="H62">
        <v>1</v>
      </c>
      <c r="I62">
        <v>1</v>
      </c>
      <c r="J62">
        <v>80.7</v>
      </c>
      <c r="K62">
        <v>1</v>
      </c>
      <c r="L62">
        <v>1</v>
      </c>
      <c r="M62">
        <v>97.16</v>
      </c>
      <c r="O62" s="5">
        <f t="shared" si="0"/>
        <v>-1.1998041136141087</v>
      </c>
      <c r="P62" s="5">
        <f t="shared" si="1"/>
        <v>18.952007835455422</v>
      </c>
      <c r="Q62" s="5">
        <f t="shared" si="2"/>
        <v>-37.86093786093786</v>
      </c>
      <c r="R62" s="5">
        <f t="shared" si="3"/>
        <v>-25.186725186725191</v>
      </c>
    </row>
    <row r="63" spans="1:18" x14ac:dyDescent="0.25">
      <c r="A63" t="s">
        <v>71</v>
      </c>
      <c r="B63">
        <v>1</v>
      </c>
      <c r="C63">
        <v>1</v>
      </c>
      <c r="D63">
        <v>672.16</v>
      </c>
      <c r="E63">
        <v>1</v>
      </c>
      <c r="F63">
        <v>1</v>
      </c>
      <c r="G63">
        <v>526.49</v>
      </c>
      <c r="H63">
        <v>1</v>
      </c>
      <c r="I63">
        <v>1</v>
      </c>
      <c r="J63">
        <v>506.13</v>
      </c>
      <c r="K63">
        <v>1</v>
      </c>
      <c r="L63">
        <v>1</v>
      </c>
      <c r="M63">
        <v>511.14</v>
      </c>
      <c r="O63" s="5">
        <f t="shared" si="0"/>
        <v>-24.700964056177096</v>
      </c>
      <c r="P63" s="5">
        <f t="shared" si="1"/>
        <v>-23.955605808140916</v>
      </c>
      <c r="Q63" s="5">
        <f t="shared" si="2"/>
        <v>-3.867119983285535</v>
      </c>
      <c r="R63" s="5">
        <f t="shared" si="3"/>
        <v>-2.9155349579289296</v>
      </c>
    </row>
    <row r="64" spans="1:18" x14ac:dyDescent="0.25">
      <c r="A64" t="s">
        <v>72</v>
      </c>
      <c r="B64">
        <v>1</v>
      </c>
      <c r="C64">
        <v>1</v>
      </c>
      <c r="D64">
        <v>94.44</v>
      </c>
      <c r="E64">
        <v>1</v>
      </c>
      <c r="F64">
        <v>1</v>
      </c>
      <c r="G64">
        <v>90.62</v>
      </c>
      <c r="H64">
        <v>1</v>
      </c>
      <c r="I64">
        <v>1</v>
      </c>
      <c r="J64">
        <v>99.2</v>
      </c>
      <c r="K64">
        <v>1</v>
      </c>
      <c r="L64">
        <v>1</v>
      </c>
      <c r="M64">
        <v>110.12</v>
      </c>
      <c r="O64" s="5">
        <f t="shared" si="0"/>
        <v>5.0402371876323651</v>
      </c>
      <c r="P64" s="5">
        <f t="shared" si="1"/>
        <v>16.603134265141897</v>
      </c>
      <c r="Q64" s="5">
        <f t="shared" si="2"/>
        <v>9.4681085853012554</v>
      </c>
      <c r="R64" s="5">
        <f t="shared" si="3"/>
        <v>21.518428602957403</v>
      </c>
    </row>
    <row r="65" spans="1:18" x14ac:dyDescent="0.25">
      <c r="A65" t="s">
        <v>73</v>
      </c>
      <c r="B65">
        <v>1</v>
      </c>
      <c r="C65">
        <v>1</v>
      </c>
      <c r="D65">
        <v>6.29</v>
      </c>
      <c r="E65">
        <v>1</v>
      </c>
      <c r="F65">
        <v>1</v>
      </c>
      <c r="G65">
        <v>8.6</v>
      </c>
      <c r="H65">
        <v>1</v>
      </c>
      <c r="I65">
        <v>1</v>
      </c>
      <c r="J65">
        <v>8.6300000000000008</v>
      </c>
      <c r="K65">
        <v>1</v>
      </c>
      <c r="L65">
        <v>1</v>
      </c>
      <c r="M65">
        <v>10.58</v>
      </c>
      <c r="O65" s="5">
        <f t="shared" si="0"/>
        <v>37.201907790143096</v>
      </c>
      <c r="P65" s="5">
        <f t="shared" si="1"/>
        <v>68.203497615262322</v>
      </c>
      <c r="Q65" s="5">
        <f t="shared" si="2"/>
        <v>0.3488372093023388</v>
      </c>
      <c r="R65" s="5">
        <f t="shared" si="3"/>
        <v>23.023255813953494</v>
      </c>
    </row>
    <row r="66" spans="1:18" x14ac:dyDescent="0.25">
      <c r="A66" t="s">
        <v>74</v>
      </c>
      <c r="B66">
        <v>1</v>
      </c>
      <c r="C66">
        <v>1</v>
      </c>
      <c r="D66">
        <v>6.8</v>
      </c>
      <c r="E66">
        <v>1</v>
      </c>
      <c r="F66">
        <v>1</v>
      </c>
      <c r="G66">
        <v>7.18</v>
      </c>
      <c r="H66">
        <v>1</v>
      </c>
      <c r="I66">
        <v>1</v>
      </c>
      <c r="J66">
        <v>7.07</v>
      </c>
      <c r="K66">
        <v>1</v>
      </c>
      <c r="L66">
        <v>1</v>
      </c>
      <c r="M66">
        <v>6.44</v>
      </c>
      <c r="O66" s="5">
        <f t="shared" si="0"/>
        <v>3.9705882352941244</v>
      </c>
      <c r="P66" s="5">
        <f t="shared" si="1"/>
        <v>-5.2941176470588154</v>
      </c>
      <c r="Q66" s="5">
        <f t="shared" si="2"/>
        <v>-1.5320334261838362</v>
      </c>
      <c r="R66" s="5">
        <f t="shared" si="3"/>
        <v>-10.306406685236761</v>
      </c>
    </row>
    <row r="67" spans="1:18" x14ac:dyDescent="0.25">
      <c r="A67" t="s">
        <v>75</v>
      </c>
      <c r="B67">
        <v>1</v>
      </c>
      <c r="C67">
        <v>1</v>
      </c>
      <c r="D67">
        <v>783.99</v>
      </c>
      <c r="E67">
        <v>1</v>
      </c>
      <c r="F67">
        <v>1</v>
      </c>
      <c r="G67">
        <v>1100.71</v>
      </c>
      <c r="H67">
        <v>1</v>
      </c>
      <c r="I67">
        <v>1</v>
      </c>
      <c r="J67">
        <v>1102.95</v>
      </c>
      <c r="K67">
        <v>1</v>
      </c>
      <c r="L67">
        <v>1</v>
      </c>
      <c r="M67">
        <v>1066.17</v>
      </c>
      <c r="O67" s="5">
        <f t="shared" ref="O67:O92" si="4">IF( AND( OR(B67=0, C67=1), OR(H67=0, I67=1), OR(K67=0, L67=1)), (J67-D67)/D67*100, "")</f>
        <v>40.684192400413281</v>
      </c>
      <c r="P67" s="5">
        <f t="shared" ref="P67:P121" si="5">IF( AND( OR(B67=0, C67=1), OR(H67=0, I67=1), OR(K67=0, L67=1)), (M67-D67)/D67*100, "")</f>
        <v>35.992806030689174</v>
      </c>
      <c r="Q67" s="5">
        <f t="shared" si="2"/>
        <v>0.20350501040237748</v>
      </c>
      <c r="R67" s="5">
        <f t="shared" si="3"/>
        <v>-3.1379745800437862</v>
      </c>
    </row>
    <row r="68" spans="1:18" x14ac:dyDescent="0.25">
      <c r="A68" t="s">
        <v>76</v>
      </c>
      <c r="B68">
        <v>1</v>
      </c>
      <c r="C68">
        <v>1</v>
      </c>
      <c r="D68">
        <v>3.98</v>
      </c>
      <c r="E68">
        <v>1</v>
      </c>
      <c r="F68">
        <v>1</v>
      </c>
      <c r="G68">
        <v>6.63</v>
      </c>
      <c r="H68">
        <v>1</v>
      </c>
      <c r="I68">
        <v>1</v>
      </c>
      <c r="J68">
        <v>5.71</v>
      </c>
      <c r="K68">
        <v>1</v>
      </c>
      <c r="L68">
        <v>1</v>
      </c>
      <c r="M68">
        <v>7.27</v>
      </c>
      <c r="O68" s="5">
        <f t="shared" si="4"/>
        <v>43.467336683417088</v>
      </c>
      <c r="P68" s="5">
        <f t="shared" si="5"/>
        <v>82.663316582914561</v>
      </c>
      <c r="Q68" s="5">
        <f t="shared" ref="Q68:Q121" si="6">IF( AND( OR(E68=0, F68=1), OR(H68=0, I68=1),  OR(K68=0, L68=1)), (J68-G68)/G68*100, "")</f>
        <v>-13.876319758672699</v>
      </c>
      <c r="R68" s="5">
        <f t="shared" ref="R68:R121" si="7">IF(  AND( OR(E68=0, F68=1), OR(H68=0, I68=1),  OR(K68=0, L68=1)), (M68-G68)/G68*100, "")</f>
        <v>9.6530920060331766</v>
      </c>
    </row>
    <row r="69" spans="1:18" x14ac:dyDescent="0.25">
      <c r="A69" t="s">
        <v>77</v>
      </c>
      <c r="B69">
        <v>1</v>
      </c>
      <c r="C69">
        <v>1</v>
      </c>
      <c r="D69">
        <v>2.56</v>
      </c>
      <c r="E69">
        <v>1</v>
      </c>
      <c r="F69">
        <v>1</v>
      </c>
      <c r="G69">
        <v>3.67</v>
      </c>
      <c r="H69">
        <v>1</v>
      </c>
      <c r="I69">
        <v>1</v>
      </c>
      <c r="J69">
        <v>2.93</v>
      </c>
      <c r="K69">
        <v>1</v>
      </c>
      <c r="L69">
        <v>1</v>
      </c>
      <c r="M69">
        <v>3.62</v>
      </c>
      <c r="O69" s="5">
        <f t="shared" si="4"/>
        <v>14.453125000000004</v>
      </c>
      <c r="P69" s="5">
        <f t="shared" si="5"/>
        <v>41.40625</v>
      </c>
      <c r="Q69" s="5">
        <f t="shared" si="6"/>
        <v>-20.163487738419615</v>
      </c>
      <c r="R69" s="5">
        <f t="shared" si="7"/>
        <v>-1.362397820163483</v>
      </c>
    </row>
    <row r="70" spans="1:18" x14ac:dyDescent="0.25">
      <c r="A70" t="s">
        <v>78</v>
      </c>
      <c r="B70">
        <v>1</v>
      </c>
      <c r="C70">
        <v>1</v>
      </c>
      <c r="D70">
        <v>1.1200000000000001</v>
      </c>
      <c r="E70">
        <v>1</v>
      </c>
      <c r="F70">
        <v>1</v>
      </c>
      <c r="G70">
        <v>1.4</v>
      </c>
      <c r="H70">
        <v>1</v>
      </c>
      <c r="I70">
        <v>1</v>
      </c>
      <c r="J70">
        <v>1.42</v>
      </c>
      <c r="K70">
        <v>1</v>
      </c>
      <c r="L70">
        <v>1</v>
      </c>
      <c r="M70">
        <v>1.39</v>
      </c>
      <c r="O70" s="5">
        <f t="shared" si="4"/>
        <v>26.785714285714267</v>
      </c>
      <c r="P70" s="5">
        <f t="shared" si="5"/>
        <v>24.107142857142836</v>
      </c>
      <c r="Q70" s="5">
        <f t="shared" si="6"/>
        <v>1.4285714285714299</v>
      </c>
      <c r="R70" s="5">
        <f t="shared" si="7"/>
        <v>-0.71428571428571497</v>
      </c>
    </row>
    <row r="71" spans="1:18" x14ac:dyDescent="0.25">
      <c r="A71" t="s">
        <v>79</v>
      </c>
      <c r="B71">
        <v>1</v>
      </c>
      <c r="C71">
        <v>1</v>
      </c>
      <c r="D71">
        <v>65.47</v>
      </c>
      <c r="E71">
        <v>1</v>
      </c>
      <c r="F71">
        <v>1</v>
      </c>
      <c r="G71">
        <v>112.07</v>
      </c>
      <c r="H71">
        <v>1</v>
      </c>
      <c r="I71">
        <v>1</v>
      </c>
      <c r="J71">
        <v>70.28</v>
      </c>
      <c r="K71">
        <v>1</v>
      </c>
      <c r="L71">
        <v>1</v>
      </c>
      <c r="M71">
        <v>64.16</v>
      </c>
      <c r="O71" s="5">
        <f t="shared" si="4"/>
        <v>7.3468764319535698</v>
      </c>
      <c r="P71" s="5">
        <f t="shared" si="5"/>
        <v>-2.0009164502825758</v>
      </c>
      <c r="Q71" s="5">
        <f t="shared" si="6"/>
        <v>-37.289194253591504</v>
      </c>
      <c r="R71" s="5">
        <f t="shared" si="7"/>
        <v>-42.750066922459176</v>
      </c>
    </row>
    <row r="72" spans="1:18" x14ac:dyDescent="0.25">
      <c r="A72" t="s">
        <v>80</v>
      </c>
      <c r="B72">
        <v>1</v>
      </c>
      <c r="C72">
        <v>1</v>
      </c>
      <c r="D72">
        <v>11.65</v>
      </c>
      <c r="E72">
        <v>1</v>
      </c>
      <c r="F72">
        <v>1</v>
      </c>
      <c r="G72">
        <v>13.23</v>
      </c>
      <c r="H72">
        <v>1</v>
      </c>
      <c r="I72">
        <v>1</v>
      </c>
      <c r="J72">
        <v>13.98</v>
      </c>
      <c r="K72">
        <v>1</v>
      </c>
      <c r="L72">
        <v>1</v>
      </c>
      <c r="M72">
        <v>12.28</v>
      </c>
      <c r="O72" s="5">
        <f t="shared" si="4"/>
        <v>20</v>
      </c>
      <c r="P72" s="5">
        <f t="shared" si="5"/>
        <v>5.4077253218884032</v>
      </c>
      <c r="Q72" s="5">
        <f t="shared" si="6"/>
        <v>5.6689342403628116</v>
      </c>
      <c r="R72" s="5">
        <f t="shared" si="7"/>
        <v>-7.180650037792903</v>
      </c>
    </row>
    <row r="73" spans="1:18" x14ac:dyDescent="0.25">
      <c r="A73" t="s">
        <v>81</v>
      </c>
      <c r="B73">
        <v>1</v>
      </c>
      <c r="C73">
        <v>1</v>
      </c>
      <c r="D73">
        <v>20.58</v>
      </c>
      <c r="E73">
        <v>1</v>
      </c>
      <c r="F73">
        <v>1</v>
      </c>
      <c r="G73">
        <v>18.45</v>
      </c>
      <c r="H73">
        <v>1</v>
      </c>
      <c r="I73">
        <v>1</v>
      </c>
      <c r="J73">
        <v>25.72</v>
      </c>
      <c r="K73">
        <v>1</v>
      </c>
      <c r="L73">
        <v>1</v>
      </c>
      <c r="M73">
        <v>16.27</v>
      </c>
      <c r="O73" s="5">
        <f t="shared" si="4"/>
        <v>24.975704567541307</v>
      </c>
      <c r="P73" s="5">
        <f t="shared" si="5"/>
        <v>-20.94266277939747</v>
      </c>
      <c r="Q73" s="5">
        <f t="shared" si="6"/>
        <v>39.403794037940379</v>
      </c>
      <c r="R73" s="5">
        <f t="shared" si="7"/>
        <v>-11.815718157181571</v>
      </c>
    </row>
    <row r="74" spans="1:18" x14ac:dyDescent="0.25">
      <c r="A74" t="s">
        <v>82</v>
      </c>
      <c r="B74">
        <v>1</v>
      </c>
      <c r="C74">
        <v>1</v>
      </c>
      <c r="D74">
        <v>71.040000000000006</v>
      </c>
      <c r="E74">
        <v>1</v>
      </c>
      <c r="F74">
        <v>1</v>
      </c>
      <c r="G74">
        <v>28.7</v>
      </c>
      <c r="H74">
        <v>1</v>
      </c>
      <c r="I74">
        <v>1</v>
      </c>
      <c r="J74">
        <v>29.03</v>
      </c>
      <c r="K74">
        <v>1</v>
      </c>
      <c r="L74">
        <v>1</v>
      </c>
      <c r="M74">
        <v>20.54</v>
      </c>
      <c r="O74" s="5">
        <f t="shared" si="4"/>
        <v>-59.135698198198206</v>
      </c>
      <c r="P74" s="5">
        <f t="shared" si="5"/>
        <v>-71.086711711711715</v>
      </c>
      <c r="Q74" s="5">
        <f t="shared" si="6"/>
        <v>1.149825783972132</v>
      </c>
      <c r="R74" s="5">
        <f t="shared" si="7"/>
        <v>-28.432055749128921</v>
      </c>
    </row>
    <row r="75" spans="1:18" x14ac:dyDescent="0.25">
      <c r="A75" t="s">
        <v>83</v>
      </c>
      <c r="B75">
        <v>1</v>
      </c>
      <c r="C75">
        <v>1</v>
      </c>
      <c r="D75">
        <v>10.050000000000001</v>
      </c>
      <c r="E75">
        <v>1</v>
      </c>
      <c r="F75">
        <v>1</v>
      </c>
      <c r="G75">
        <v>12.65</v>
      </c>
      <c r="H75">
        <v>1</v>
      </c>
      <c r="I75">
        <v>1</v>
      </c>
      <c r="J75">
        <v>7.27</v>
      </c>
      <c r="K75">
        <v>1</v>
      </c>
      <c r="L75">
        <v>1</v>
      </c>
      <c r="M75">
        <v>10.15</v>
      </c>
      <c r="O75" s="5">
        <f t="shared" si="4"/>
        <v>-27.661691542288569</v>
      </c>
      <c r="P75" s="5">
        <f t="shared" si="5"/>
        <v>0.99502487562188691</v>
      </c>
      <c r="Q75" s="5">
        <f t="shared" si="6"/>
        <v>-42.52964426877471</v>
      </c>
      <c r="R75" s="5">
        <f t="shared" si="7"/>
        <v>-19.762845849802371</v>
      </c>
    </row>
    <row r="76" spans="1:18" x14ac:dyDescent="0.25">
      <c r="A76" t="s">
        <v>84</v>
      </c>
      <c r="B76">
        <v>1</v>
      </c>
      <c r="C76">
        <v>1</v>
      </c>
      <c r="D76">
        <v>4.95</v>
      </c>
      <c r="E76">
        <v>1</v>
      </c>
      <c r="F76">
        <v>1</v>
      </c>
      <c r="G76">
        <v>6.94</v>
      </c>
      <c r="H76">
        <v>1</v>
      </c>
      <c r="I76">
        <v>1</v>
      </c>
      <c r="J76">
        <v>6.6</v>
      </c>
      <c r="K76">
        <v>1</v>
      </c>
      <c r="L76">
        <v>1</v>
      </c>
      <c r="M76">
        <v>7.71</v>
      </c>
      <c r="O76" s="5">
        <f t="shared" si="4"/>
        <v>33.333333333333321</v>
      </c>
      <c r="P76" s="5">
        <f t="shared" si="5"/>
        <v>55.757575757575751</v>
      </c>
      <c r="Q76" s="5">
        <f t="shared" si="6"/>
        <v>-4.8991354466858894</v>
      </c>
      <c r="R76" s="5">
        <f t="shared" si="7"/>
        <v>11.095100864553308</v>
      </c>
    </row>
    <row r="77" spans="1:18" x14ac:dyDescent="0.25">
      <c r="A77" t="s">
        <v>85</v>
      </c>
      <c r="B77">
        <v>1</v>
      </c>
      <c r="C77">
        <v>1</v>
      </c>
      <c r="D77">
        <v>16.329999999999998</v>
      </c>
      <c r="E77">
        <v>1</v>
      </c>
      <c r="F77">
        <v>1</v>
      </c>
      <c r="G77">
        <v>17.41</v>
      </c>
      <c r="H77">
        <v>1</v>
      </c>
      <c r="I77">
        <v>1</v>
      </c>
      <c r="J77">
        <v>15.02</v>
      </c>
      <c r="K77">
        <v>1</v>
      </c>
      <c r="L77">
        <v>1</v>
      </c>
      <c r="M77">
        <v>16.18</v>
      </c>
      <c r="O77" s="5">
        <f t="shared" si="4"/>
        <v>-8.0220453153704767</v>
      </c>
      <c r="P77" s="5">
        <f t="shared" si="5"/>
        <v>-0.91855480710348192</v>
      </c>
      <c r="Q77" s="5">
        <f t="shared" si="6"/>
        <v>-13.727742676622634</v>
      </c>
      <c r="R77" s="5">
        <f t="shared" si="7"/>
        <v>-7.0649052268811046</v>
      </c>
    </row>
    <row r="78" spans="1:18" x14ac:dyDescent="0.25">
      <c r="A78" t="s">
        <v>86</v>
      </c>
      <c r="B78">
        <v>1</v>
      </c>
      <c r="C78">
        <v>1</v>
      </c>
      <c r="D78">
        <v>117.55</v>
      </c>
      <c r="E78">
        <v>1</v>
      </c>
      <c r="F78">
        <v>1</v>
      </c>
      <c r="G78">
        <v>135.86000000000001</v>
      </c>
      <c r="H78">
        <v>1</v>
      </c>
      <c r="I78">
        <v>1</v>
      </c>
      <c r="J78">
        <v>110.59</v>
      </c>
      <c r="K78">
        <v>1</v>
      </c>
      <c r="L78">
        <v>1</v>
      </c>
      <c r="M78">
        <v>142.75</v>
      </c>
      <c r="O78" s="5">
        <f t="shared" si="4"/>
        <v>-5.9208847299021645</v>
      </c>
      <c r="P78" s="5">
        <f t="shared" si="5"/>
        <v>21.4376860910251</v>
      </c>
      <c r="Q78" s="5">
        <f t="shared" si="6"/>
        <v>-18.600029442072728</v>
      </c>
      <c r="R78" s="5">
        <f t="shared" si="7"/>
        <v>5.0713970263506445</v>
      </c>
    </row>
    <row r="79" spans="1:18" x14ac:dyDescent="0.25">
      <c r="A79" t="s">
        <v>87</v>
      </c>
      <c r="B79">
        <v>1</v>
      </c>
      <c r="C79">
        <v>1</v>
      </c>
      <c r="D79">
        <v>8.8000000000000007</v>
      </c>
      <c r="E79">
        <v>1</v>
      </c>
      <c r="F79">
        <v>1</v>
      </c>
      <c r="G79">
        <v>14.4</v>
      </c>
      <c r="H79">
        <v>1</v>
      </c>
      <c r="I79">
        <v>1</v>
      </c>
      <c r="J79">
        <v>15.21</v>
      </c>
      <c r="K79">
        <v>1</v>
      </c>
      <c r="L79">
        <v>1</v>
      </c>
      <c r="M79">
        <v>12.29</v>
      </c>
      <c r="O79" s="5">
        <f t="shared" si="4"/>
        <v>72.840909090909093</v>
      </c>
      <c r="P79" s="5">
        <f t="shared" si="5"/>
        <v>39.659090909090885</v>
      </c>
      <c r="Q79" s="5">
        <f t="shared" si="6"/>
        <v>5.6250000000000036</v>
      </c>
      <c r="R79" s="5">
        <f t="shared" si="7"/>
        <v>-14.652777777777787</v>
      </c>
    </row>
    <row r="80" spans="1:18" x14ac:dyDescent="0.25">
      <c r="A80" t="s">
        <v>88</v>
      </c>
      <c r="B80">
        <v>1</v>
      </c>
      <c r="C80">
        <v>1</v>
      </c>
      <c r="D80">
        <v>9.9499999999999993</v>
      </c>
      <c r="E80">
        <v>1</v>
      </c>
      <c r="F80">
        <v>1</v>
      </c>
      <c r="G80">
        <v>10.58</v>
      </c>
      <c r="H80">
        <v>1</v>
      </c>
      <c r="I80">
        <v>1</v>
      </c>
      <c r="J80">
        <v>11.17</v>
      </c>
      <c r="K80">
        <v>1</v>
      </c>
      <c r="L80">
        <v>1</v>
      </c>
      <c r="M80">
        <v>12.51</v>
      </c>
      <c r="O80" s="5">
        <f t="shared" si="4"/>
        <v>12.261306532663324</v>
      </c>
      <c r="P80" s="5">
        <f t="shared" si="5"/>
        <v>25.72864321608041</v>
      </c>
      <c r="Q80" s="5">
        <f t="shared" si="6"/>
        <v>5.5765595463137982</v>
      </c>
      <c r="R80" s="5">
        <f t="shared" si="7"/>
        <v>18.241965973534967</v>
      </c>
    </row>
    <row r="81" spans="1:18" x14ac:dyDescent="0.25">
      <c r="A81" t="s">
        <v>89</v>
      </c>
      <c r="B81">
        <v>1</v>
      </c>
      <c r="C81">
        <v>1</v>
      </c>
      <c r="D81">
        <v>4.43</v>
      </c>
      <c r="E81">
        <v>1</v>
      </c>
      <c r="F81">
        <v>1</v>
      </c>
      <c r="G81">
        <v>8.2100000000000009</v>
      </c>
      <c r="H81">
        <v>1</v>
      </c>
      <c r="I81">
        <v>1</v>
      </c>
      <c r="J81">
        <v>7.77</v>
      </c>
      <c r="K81">
        <v>1</v>
      </c>
      <c r="L81">
        <v>1</v>
      </c>
      <c r="M81">
        <v>8.49</v>
      </c>
      <c r="O81" s="5">
        <f t="shared" si="4"/>
        <v>75.395033860045146</v>
      </c>
      <c r="P81" s="5">
        <f t="shared" si="5"/>
        <v>91.647855530474061</v>
      </c>
      <c r="Q81" s="5">
        <f t="shared" si="6"/>
        <v>-5.359317904993925</v>
      </c>
      <c r="R81" s="5">
        <f t="shared" si="7"/>
        <v>3.4104750304506619</v>
      </c>
    </row>
    <row r="82" spans="1:18" x14ac:dyDescent="0.25">
      <c r="A82" t="s">
        <v>90</v>
      </c>
      <c r="B82">
        <v>1</v>
      </c>
      <c r="C82">
        <v>0</v>
      </c>
      <c r="D82">
        <v>1800.21</v>
      </c>
      <c r="E82">
        <v>1</v>
      </c>
      <c r="F82">
        <v>0</v>
      </c>
      <c r="G82">
        <v>1806.19</v>
      </c>
      <c r="H82">
        <v>1</v>
      </c>
      <c r="I82">
        <v>0</v>
      </c>
      <c r="J82">
        <v>1802.33</v>
      </c>
      <c r="K82">
        <v>1</v>
      </c>
      <c r="L82">
        <v>0</v>
      </c>
      <c r="M82">
        <v>1807.46</v>
      </c>
      <c r="O82" s="5" t="str">
        <f t="shared" si="4"/>
        <v/>
      </c>
      <c r="P82" s="5" t="str">
        <f t="shared" si="5"/>
        <v/>
      </c>
      <c r="Q82" s="5" t="str">
        <f t="shared" si="6"/>
        <v/>
      </c>
      <c r="R82" s="5" t="str">
        <f t="shared" si="7"/>
        <v/>
      </c>
    </row>
    <row r="83" spans="1:18" x14ac:dyDescent="0.25">
      <c r="A83" t="s">
        <v>91</v>
      </c>
      <c r="B83">
        <v>1</v>
      </c>
      <c r="C83">
        <v>0</v>
      </c>
      <c r="D83">
        <v>1800.29</v>
      </c>
      <c r="E83">
        <v>1</v>
      </c>
      <c r="F83">
        <v>0</v>
      </c>
      <c r="G83">
        <v>1811.32</v>
      </c>
      <c r="H83">
        <v>1</v>
      </c>
      <c r="I83">
        <v>1</v>
      </c>
      <c r="J83">
        <v>1681.54</v>
      </c>
      <c r="K83">
        <v>1</v>
      </c>
      <c r="L83">
        <v>0</v>
      </c>
      <c r="M83">
        <v>1227.6099999999999</v>
      </c>
      <c r="O83" s="5" t="str">
        <f t="shared" si="4"/>
        <v/>
      </c>
      <c r="P83" s="5" t="str">
        <f t="shared" si="5"/>
        <v/>
      </c>
      <c r="Q83" s="5" t="str">
        <f t="shared" si="6"/>
        <v/>
      </c>
      <c r="R83" s="5" t="str">
        <f t="shared" si="7"/>
        <v/>
      </c>
    </row>
    <row r="84" spans="1:18" x14ac:dyDescent="0.25">
      <c r="A84" t="s">
        <v>92</v>
      </c>
      <c r="B84">
        <v>1</v>
      </c>
      <c r="C84">
        <v>0</v>
      </c>
      <c r="D84">
        <v>1800.21</v>
      </c>
      <c r="E84">
        <v>1</v>
      </c>
      <c r="F84">
        <v>0</v>
      </c>
      <c r="G84">
        <v>1808</v>
      </c>
      <c r="H84">
        <v>1</v>
      </c>
      <c r="I84">
        <v>0</v>
      </c>
      <c r="J84">
        <v>1802.1</v>
      </c>
      <c r="K84">
        <v>1</v>
      </c>
      <c r="L84">
        <v>0</v>
      </c>
      <c r="M84">
        <v>1808.87</v>
      </c>
      <c r="O84" s="5" t="str">
        <f t="shared" si="4"/>
        <v/>
      </c>
      <c r="P84" s="5" t="str">
        <f t="shared" si="5"/>
        <v/>
      </c>
      <c r="Q84" s="5" t="str">
        <f t="shared" si="6"/>
        <v/>
      </c>
      <c r="R84" s="5" t="str">
        <f t="shared" si="7"/>
        <v/>
      </c>
    </row>
    <row r="85" spans="1:18" x14ac:dyDescent="0.25">
      <c r="A85" t="s">
        <v>93</v>
      </c>
      <c r="B85">
        <v>1</v>
      </c>
      <c r="C85">
        <v>1</v>
      </c>
      <c r="D85">
        <v>110.95</v>
      </c>
      <c r="E85">
        <v>1</v>
      </c>
      <c r="F85">
        <v>1</v>
      </c>
      <c r="G85">
        <v>99.37</v>
      </c>
      <c r="H85">
        <v>1</v>
      </c>
      <c r="I85">
        <v>1</v>
      </c>
      <c r="J85">
        <v>91.62</v>
      </c>
      <c r="K85">
        <v>1</v>
      </c>
      <c r="L85">
        <v>1</v>
      </c>
      <c r="M85">
        <v>123</v>
      </c>
      <c r="O85" s="5">
        <f t="shared" si="4"/>
        <v>-17.422262280306441</v>
      </c>
      <c r="P85" s="5">
        <f t="shared" si="5"/>
        <v>10.860748084722845</v>
      </c>
      <c r="Q85" s="5">
        <f t="shared" si="6"/>
        <v>-7.799134547650195</v>
      </c>
      <c r="R85" s="5">
        <f t="shared" si="7"/>
        <v>23.77981282077085</v>
      </c>
    </row>
    <row r="86" spans="1:18" x14ac:dyDescent="0.25">
      <c r="A86" t="s">
        <v>94</v>
      </c>
      <c r="B86">
        <v>1</v>
      </c>
      <c r="C86">
        <v>1</v>
      </c>
      <c r="D86">
        <v>23.1</v>
      </c>
      <c r="E86">
        <v>1</v>
      </c>
      <c r="F86">
        <v>1</v>
      </c>
      <c r="G86">
        <v>60.48</v>
      </c>
      <c r="H86">
        <v>1</v>
      </c>
      <c r="I86">
        <v>1</v>
      </c>
      <c r="J86">
        <v>40.31</v>
      </c>
      <c r="K86">
        <v>1</v>
      </c>
      <c r="L86">
        <v>1</v>
      </c>
      <c r="M86">
        <v>43.63</v>
      </c>
      <c r="O86" s="5">
        <f t="shared" si="4"/>
        <v>74.502164502164504</v>
      </c>
      <c r="P86" s="5">
        <f t="shared" si="5"/>
        <v>88.874458874458867</v>
      </c>
      <c r="Q86" s="5">
        <f t="shared" si="6"/>
        <v>-33.349867724867714</v>
      </c>
      <c r="R86" s="5">
        <f t="shared" si="7"/>
        <v>-27.860449735449727</v>
      </c>
    </row>
    <row r="87" spans="1:18" x14ac:dyDescent="0.25">
      <c r="A87" t="s">
        <v>95</v>
      </c>
      <c r="B87">
        <v>1</v>
      </c>
      <c r="C87">
        <v>0</v>
      </c>
      <c r="D87">
        <v>1800.31</v>
      </c>
      <c r="E87">
        <v>1</v>
      </c>
      <c r="F87">
        <v>0</v>
      </c>
      <c r="G87">
        <v>1804.2</v>
      </c>
      <c r="H87">
        <v>1</v>
      </c>
      <c r="I87">
        <v>0</v>
      </c>
      <c r="J87">
        <v>1803.47</v>
      </c>
      <c r="K87">
        <v>1</v>
      </c>
      <c r="L87">
        <v>0</v>
      </c>
      <c r="M87">
        <v>1804.22</v>
      </c>
      <c r="O87" s="5" t="str">
        <f t="shared" si="4"/>
        <v/>
      </c>
      <c r="P87" s="5" t="str">
        <f t="shared" si="5"/>
        <v/>
      </c>
      <c r="Q87" s="5" t="str">
        <f t="shared" si="6"/>
        <v/>
      </c>
      <c r="R87" s="5" t="str">
        <f t="shared" si="7"/>
        <v/>
      </c>
    </row>
    <row r="88" spans="1:18" x14ac:dyDescent="0.25">
      <c r="A88" t="s">
        <v>96</v>
      </c>
      <c r="B88">
        <v>1</v>
      </c>
      <c r="C88">
        <v>0</v>
      </c>
      <c r="D88">
        <v>1800.24</v>
      </c>
      <c r="E88">
        <v>1</v>
      </c>
      <c r="F88">
        <v>0</v>
      </c>
      <c r="G88">
        <v>1807.53</v>
      </c>
      <c r="H88">
        <v>1</v>
      </c>
      <c r="I88">
        <v>0</v>
      </c>
      <c r="J88">
        <v>1801.43</v>
      </c>
      <c r="K88">
        <v>1</v>
      </c>
      <c r="L88">
        <v>0</v>
      </c>
      <c r="M88">
        <v>1806.56</v>
      </c>
      <c r="O88" s="5" t="str">
        <f t="shared" si="4"/>
        <v/>
      </c>
      <c r="P88" s="5" t="str">
        <f t="shared" si="5"/>
        <v/>
      </c>
      <c r="Q88" s="5" t="str">
        <f t="shared" si="6"/>
        <v/>
      </c>
      <c r="R88" s="5" t="str">
        <f t="shared" si="7"/>
        <v/>
      </c>
    </row>
    <row r="89" spans="1:18" x14ac:dyDescent="0.25">
      <c r="A89" t="s">
        <v>97</v>
      </c>
      <c r="B89">
        <v>1</v>
      </c>
      <c r="C89">
        <v>1</v>
      </c>
      <c r="D89">
        <v>415.19</v>
      </c>
      <c r="E89">
        <v>1</v>
      </c>
      <c r="F89">
        <v>1</v>
      </c>
      <c r="G89">
        <v>536.09</v>
      </c>
      <c r="H89">
        <v>1</v>
      </c>
      <c r="I89">
        <v>1</v>
      </c>
      <c r="J89">
        <v>233.38</v>
      </c>
      <c r="K89">
        <v>1</v>
      </c>
      <c r="L89">
        <v>1</v>
      </c>
      <c r="M89">
        <v>375.3</v>
      </c>
      <c r="O89" s="5">
        <f t="shared" si="4"/>
        <v>-43.789590308051736</v>
      </c>
      <c r="P89" s="5">
        <f t="shared" si="5"/>
        <v>-9.6076495098629504</v>
      </c>
      <c r="Q89" s="5">
        <f t="shared" si="6"/>
        <v>-56.466264992818374</v>
      </c>
      <c r="R89" s="5">
        <f t="shared" si="7"/>
        <v>-29.993098173814097</v>
      </c>
    </row>
    <row r="90" spans="1:18" x14ac:dyDescent="0.25">
      <c r="A90" t="s">
        <v>98</v>
      </c>
      <c r="B90">
        <v>1</v>
      </c>
      <c r="C90">
        <v>0</v>
      </c>
      <c r="D90">
        <v>1011.8</v>
      </c>
      <c r="E90">
        <v>1</v>
      </c>
      <c r="F90">
        <v>0</v>
      </c>
      <c r="G90">
        <v>1216.71</v>
      </c>
      <c r="H90">
        <v>1</v>
      </c>
      <c r="I90">
        <v>0</v>
      </c>
      <c r="J90">
        <v>1801.6</v>
      </c>
      <c r="K90">
        <v>1</v>
      </c>
      <c r="L90">
        <v>0</v>
      </c>
      <c r="M90">
        <v>1269.74</v>
      </c>
      <c r="O90" s="5" t="str">
        <f t="shared" si="4"/>
        <v/>
      </c>
      <c r="P90" s="5" t="str">
        <f t="shared" si="5"/>
        <v/>
      </c>
      <c r="Q90" s="5" t="str">
        <f t="shared" si="6"/>
        <v/>
      </c>
      <c r="R90" s="5" t="str">
        <f t="shared" si="7"/>
        <v/>
      </c>
    </row>
    <row r="91" spans="1:18" x14ac:dyDescent="0.25">
      <c r="A91" t="s">
        <v>99</v>
      </c>
      <c r="B91">
        <v>1</v>
      </c>
      <c r="C91">
        <v>1</v>
      </c>
      <c r="D91">
        <v>757.19</v>
      </c>
      <c r="E91">
        <v>1</v>
      </c>
      <c r="F91">
        <v>0</v>
      </c>
      <c r="G91">
        <v>646.26</v>
      </c>
      <c r="H91">
        <v>1</v>
      </c>
      <c r="I91" s="3">
        <v>1</v>
      </c>
      <c r="J91">
        <v>536.61</v>
      </c>
      <c r="K91">
        <v>1</v>
      </c>
      <c r="L91" s="4">
        <v>0</v>
      </c>
      <c r="M91">
        <v>1803.41</v>
      </c>
      <c r="O91" s="5" t="str">
        <f t="shared" si="4"/>
        <v/>
      </c>
      <c r="P91" s="5" t="str">
        <f t="shared" si="5"/>
        <v/>
      </c>
      <c r="Q91" s="5" t="str">
        <f t="shared" si="6"/>
        <v/>
      </c>
      <c r="R91" s="5" t="str">
        <f t="shared" si="7"/>
        <v/>
      </c>
    </row>
    <row r="92" spans="1:18" x14ac:dyDescent="0.25">
      <c r="A92" t="s">
        <v>100</v>
      </c>
      <c r="B92">
        <v>1</v>
      </c>
      <c r="C92">
        <v>1</v>
      </c>
      <c r="D92">
        <v>1765.22</v>
      </c>
      <c r="E92">
        <v>1</v>
      </c>
      <c r="F92">
        <v>0</v>
      </c>
      <c r="G92">
        <v>1804.02</v>
      </c>
      <c r="H92">
        <v>1</v>
      </c>
      <c r="I92">
        <v>0</v>
      </c>
      <c r="J92">
        <v>1008.96</v>
      </c>
      <c r="K92">
        <v>1</v>
      </c>
      <c r="L92">
        <v>0</v>
      </c>
      <c r="M92">
        <v>1802.02</v>
      </c>
      <c r="O92" s="5" t="str">
        <f t="shared" si="4"/>
        <v/>
      </c>
      <c r="P92" s="5" t="str">
        <f t="shared" si="5"/>
        <v/>
      </c>
      <c r="Q92" s="5" t="str">
        <f t="shared" si="6"/>
        <v/>
      </c>
      <c r="R92" s="5" t="str">
        <f t="shared" si="7"/>
        <v/>
      </c>
    </row>
    <row r="93" spans="1:18" x14ac:dyDescent="0.25">
      <c r="A93" t="s">
        <v>101</v>
      </c>
      <c r="B93">
        <v>1</v>
      </c>
      <c r="C93">
        <v>1</v>
      </c>
      <c r="D93">
        <v>769.13</v>
      </c>
      <c r="E93">
        <v>1</v>
      </c>
      <c r="F93">
        <v>1</v>
      </c>
      <c r="G93">
        <v>788.49</v>
      </c>
      <c r="H93">
        <v>1</v>
      </c>
      <c r="I93">
        <v>1</v>
      </c>
      <c r="J93">
        <v>919.01</v>
      </c>
      <c r="K93">
        <v>1</v>
      </c>
      <c r="L93">
        <v>1</v>
      </c>
      <c r="M93">
        <v>514.39</v>
      </c>
      <c r="O93" s="5">
        <f>IF( AND( OR(B93=0, C93=1), OR(H93=0, I93=1), OR(K93=0, L93=1)), (J93-D93)/D93*100, "")</f>
        <v>19.486952790815597</v>
      </c>
      <c r="P93" s="5">
        <f t="shared" si="5"/>
        <v>-33.120538790581563</v>
      </c>
      <c r="Q93" s="5">
        <f t="shared" si="6"/>
        <v>16.553158568910192</v>
      </c>
      <c r="R93" s="5">
        <f t="shared" si="7"/>
        <v>-34.762647592233257</v>
      </c>
    </row>
    <row r="94" spans="1:18" x14ac:dyDescent="0.25">
      <c r="A94" t="s">
        <v>102</v>
      </c>
      <c r="B94">
        <v>1</v>
      </c>
      <c r="C94">
        <v>1</v>
      </c>
      <c r="D94">
        <v>68.13</v>
      </c>
      <c r="E94">
        <v>1</v>
      </c>
      <c r="F94">
        <v>1</v>
      </c>
      <c r="G94">
        <v>95.94</v>
      </c>
      <c r="H94">
        <v>1</v>
      </c>
      <c r="I94">
        <v>1</v>
      </c>
      <c r="J94">
        <v>79.53</v>
      </c>
      <c r="K94">
        <v>1</v>
      </c>
      <c r="L94">
        <v>1</v>
      </c>
      <c r="M94">
        <v>111.68</v>
      </c>
      <c r="O94" s="5">
        <f t="shared" ref="O94:O121" si="8">IF( AND( OR(B94=0, C94=1), OR(H94=0, I94=1), OR(K94=0, L94=1)), (J94-D94)/D94*100, "")</f>
        <v>16.73271686481727</v>
      </c>
      <c r="P94" s="5">
        <f t="shared" si="5"/>
        <v>63.92191398796421</v>
      </c>
      <c r="Q94" s="5">
        <f t="shared" si="6"/>
        <v>-17.104440275171978</v>
      </c>
      <c r="R94" s="5">
        <f t="shared" si="7"/>
        <v>16.406087137794465</v>
      </c>
    </row>
    <row r="95" spans="1:18" x14ac:dyDescent="0.25">
      <c r="A95" t="s">
        <v>103</v>
      </c>
      <c r="B95">
        <v>1</v>
      </c>
      <c r="C95">
        <v>1</v>
      </c>
      <c r="D95">
        <v>1516.04</v>
      </c>
      <c r="E95">
        <v>1</v>
      </c>
      <c r="F95">
        <v>0</v>
      </c>
      <c r="G95">
        <v>1803.24</v>
      </c>
      <c r="H95">
        <v>1</v>
      </c>
      <c r="I95">
        <v>1</v>
      </c>
      <c r="J95">
        <v>1608.75</v>
      </c>
      <c r="K95">
        <v>1</v>
      </c>
      <c r="L95">
        <v>1</v>
      </c>
      <c r="M95">
        <v>1540.58</v>
      </c>
      <c r="O95" s="5">
        <f t="shared" si="8"/>
        <v>6.115274003324453</v>
      </c>
      <c r="P95" s="5">
        <f t="shared" si="5"/>
        <v>1.6186907997150446</v>
      </c>
      <c r="Q95" s="5" t="str">
        <f t="shared" si="6"/>
        <v/>
      </c>
      <c r="R95" s="5" t="str">
        <f t="shared" si="7"/>
        <v/>
      </c>
    </row>
    <row r="96" spans="1:18" x14ac:dyDescent="0.25">
      <c r="A96" t="s">
        <v>104</v>
      </c>
      <c r="B96">
        <v>0</v>
      </c>
      <c r="C96">
        <v>0</v>
      </c>
      <c r="D96">
        <v>1.51</v>
      </c>
      <c r="E96" t="s">
        <v>130</v>
      </c>
      <c r="F96" t="s">
        <v>130</v>
      </c>
      <c r="G96" t="s">
        <v>130</v>
      </c>
      <c r="H96" t="s">
        <v>130</v>
      </c>
      <c r="I96" t="s">
        <v>130</v>
      </c>
      <c r="K96" t="s">
        <v>130</v>
      </c>
      <c r="L96" t="s">
        <v>130</v>
      </c>
      <c r="O96" s="5" t="str">
        <f t="shared" si="8"/>
        <v/>
      </c>
      <c r="P96" s="5" t="str">
        <f t="shared" si="5"/>
        <v/>
      </c>
      <c r="Q96" s="5" t="str">
        <f t="shared" si="6"/>
        <v/>
      </c>
      <c r="R96" s="5" t="str">
        <f t="shared" si="7"/>
        <v/>
      </c>
    </row>
    <row r="97" spans="1:18" x14ac:dyDescent="0.25">
      <c r="A97" t="s">
        <v>105</v>
      </c>
      <c r="B97">
        <v>1</v>
      </c>
      <c r="C97">
        <v>1</v>
      </c>
      <c r="D97">
        <v>245.98</v>
      </c>
      <c r="E97">
        <v>1</v>
      </c>
      <c r="F97">
        <v>1</v>
      </c>
      <c r="G97">
        <v>266.2</v>
      </c>
      <c r="H97">
        <v>1</v>
      </c>
      <c r="I97">
        <v>1</v>
      </c>
      <c r="J97">
        <v>218.87</v>
      </c>
      <c r="K97">
        <v>1</v>
      </c>
      <c r="L97">
        <v>1</v>
      </c>
      <c r="M97">
        <v>178.55</v>
      </c>
      <c r="O97" s="5">
        <f t="shared" si="8"/>
        <v>-11.021221237498978</v>
      </c>
      <c r="P97" s="5">
        <f t="shared" si="5"/>
        <v>-27.412797788438077</v>
      </c>
      <c r="Q97" s="5">
        <f t="shared" si="6"/>
        <v>-17.77986476333583</v>
      </c>
      <c r="R97" s="5">
        <f t="shared" si="7"/>
        <v>-32.926371149511638</v>
      </c>
    </row>
    <row r="98" spans="1:18" x14ac:dyDescent="0.25">
      <c r="A98" t="s">
        <v>106</v>
      </c>
      <c r="B98">
        <v>1</v>
      </c>
      <c r="C98">
        <v>0</v>
      </c>
      <c r="D98">
        <v>1800.29</v>
      </c>
      <c r="E98">
        <v>1</v>
      </c>
      <c r="F98">
        <v>0</v>
      </c>
      <c r="G98">
        <v>1809.03</v>
      </c>
      <c r="H98">
        <v>1</v>
      </c>
      <c r="I98">
        <v>0</v>
      </c>
      <c r="J98">
        <v>1802.53</v>
      </c>
      <c r="K98">
        <v>1</v>
      </c>
      <c r="L98">
        <v>1</v>
      </c>
      <c r="M98">
        <v>1224.43</v>
      </c>
      <c r="O98" s="5" t="str">
        <f t="shared" si="8"/>
        <v/>
      </c>
      <c r="P98" s="5" t="str">
        <f t="shared" si="5"/>
        <v/>
      </c>
      <c r="Q98" s="5" t="str">
        <f t="shared" si="6"/>
        <v/>
      </c>
      <c r="R98" s="5" t="str">
        <f t="shared" si="7"/>
        <v/>
      </c>
    </row>
    <row r="99" spans="1:18" x14ac:dyDescent="0.25">
      <c r="A99" t="s">
        <v>107</v>
      </c>
      <c r="B99">
        <v>1</v>
      </c>
      <c r="C99">
        <v>1</v>
      </c>
      <c r="D99">
        <v>340.2</v>
      </c>
      <c r="E99">
        <v>1</v>
      </c>
      <c r="F99">
        <v>1</v>
      </c>
      <c r="G99">
        <v>266.95999999999998</v>
      </c>
      <c r="H99">
        <v>1</v>
      </c>
      <c r="I99">
        <v>1</v>
      </c>
      <c r="J99">
        <v>326.24</v>
      </c>
      <c r="K99">
        <v>1</v>
      </c>
      <c r="L99">
        <v>1</v>
      </c>
      <c r="M99">
        <v>261.42</v>
      </c>
      <c r="O99" s="5">
        <f t="shared" si="8"/>
        <v>-4.1034685479129864</v>
      </c>
      <c r="P99" s="5">
        <f t="shared" si="5"/>
        <v>-23.156966490299816</v>
      </c>
      <c r="Q99" s="5">
        <f t="shared" si="6"/>
        <v>22.205573868744395</v>
      </c>
      <c r="R99" s="5">
        <f t="shared" si="7"/>
        <v>-2.0752172610128725</v>
      </c>
    </row>
    <row r="100" spans="1:18" x14ac:dyDescent="0.25">
      <c r="A100" t="s">
        <v>108</v>
      </c>
      <c r="B100">
        <v>0</v>
      </c>
      <c r="C100">
        <v>0</v>
      </c>
      <c r="D100">
        <v>0.95</v>
      </c>
      <c r="E100" t="s">
        <v>130</v>
      </c>
      <c r="F100" t="s">
        <v>130</v>
      </c>
      <c r="G100" t="s">
        <v>130</v>
      </c>
      <c r="H100" t="s">
        <v>130</v>
      </c>
      <c r="I100" t="s">
        <v>130</v>
      </c>
      <c r="K100" t="s">
        <v>130</v>
      </c>
      <c r="L100" t="s">
        <v>130</v>
      </c>
      <c r="O100" s="5" t="str">
        <f t="shared" si="8"/>
        <v/>
      </c>
      <c r="P100" s="5" t="str">
        <f t="shared" si="5"/>
        <v/>
      </c>
      <c r="Q100" s="5" t="str">
        <f t="shared" si="6"/>
        <v/>
      </c>
      <c r="R100" s="5" t="str">
        <f t="shared" si="7"/>
        <v/>
      </c>
    </row>
    <row r="101" spans="1:18" x14ac:dyDescent="0.25">
      <c r="A101" t="s">
        <v>109</v>
      </c>
      <c r="B101">
        <v>0</v>
      </c>
      <c r="C101">
        <v>0</v>
      </c>
      <c r="D101">
        <v>1.2</v>
      </c>
      <c r="E101" t="s">
        <v>130</v>
      </c>
      <c r="F101" t="s">
        <v>130</v>
      </c>
      <c r="G101" t="s">
        <v>130</v>
      </c>
      <c r="H101" t="s">
        <v>130</v>
      </c>
      <c r="I101" t="s">
        <v>130</v>
      </c>
      <c r="K101" t="s">
        <v>130</v>
      </c>
      <c r="L101" t="s">
        <v>130</v>
      </c>
      <c r="O101" s="5" t="str">
        <f t="shared" si="8"/>
        <v/>
      </c>
      <c r="P101" s="5" t="str">
        <f t="shared" si="5"/>
        <v/>
      </c>
      <c r="Q101" s="5" t="str">
        <f t="shared" si="6"/>
        <v/>
      </c>
      <c r="R101" s="5" t="str">
        <f t="shared" si="7"/>
        <v/>
      </c>
    </row>
    <row r="102" spans="1:18" x14ac:dyDescent="0.25">
      <c r="A102" t="s">
        <v>110</v>
      </c>
      <c r="B102">
        <v>0</v>
      </c>
      <c r="C102">
        <v>0</v>
      </c>
      <c r="D102">
        <v>1.19</v>
      </c>
      <c r="E102" t="s">
        <v>130</v>
      </c>
      <c r="F102" t="s">
        <v>130</v>
      </c>
      <c r="G102" t="s">
        <v>130</v>
      </c>
      <c r="H102" t="s">
        <v>130</v>
      </c>
      <c r="I102" t="s">
        <v>130</v>
      </c>
      <c r="K102" t="s">
        <v>130</v>
      </c>
      <c r="L102" t="s">
        <v>130</v>
      </c>
      <c r="O102" s="5" t="str">
        <f t="shared" si="8"/>
        <v/>
      </c>
      <c r="P102" s="5" t="str">
        <f t="shared" si="5"/>
        <v/>
      </c>
      <c r="Q102" s="5" t="str">
        <f t="shared" si="6"/>
        <v/>
      </c>
      <c r="R102" s="5" t="str">
        <f t="shared" si="7"/>
        <v/>
      </c>
    </row>
    <row r="103" spans="1:18" x14ac:dyDescent="0.25">
      <c r="A103" t="s">
        <v>111</v>
      </c>
      <c r="B103">
        <v>1</v>
      </c>
      <c r="C103">
        <v>0</v>
      </c>
      <c r="D103">
        <v>736.38</v>
      </c>
      <c r="E103">
        <v>1</v>
      </c>
      <c r="F103">
        <v>0</v>
      </c>
      <c r="G103">
        <v>635.05999999999995</v>
      </c>
      <c r="H103">
        <v>1</v>
      </c>
      <c r="I103">
        <v>0</v>
      </c>
      <c r="J103">
        <v>1806.73</v>
      </c>
      <c r="K103">
        <v>1</v>
      </c>
      <c r="L103">
        <v>0</v>
      </c>
      <c r="M103">
        <v>1530.88</v>
      </c>
      <c r="O103" s="5" t="str">
        <f t="shared" si="8"/>
        <v/>
      </c>
      <c r="P103" s="5" t="str">
        <f t="shared" si="5"/>
        <v/>
      </c>
      <c r="Q103" s="5" t="str">
        <f t="shared" si="6"/>
        <v/>
      </c>
      <c r="R103" s="5" t="str">
        <f t="shared" si="7"/>
        <v/>
      </c>
    </row>
    <row r="104" spans="1:18" x14ac:dyDescent="0.25">
      <c r="A104" t="s">
        <v>112</v>
      </c>
      <c r="B104">
        <v>1</v>
      </c>
      <c r="C104">
        <v>0</v>
      </c>
      <c r="D104">
        <v>1800.48</v>
      </c>
      <c r="E104">
        <v>1</v>
      </c>
      <c r="F104">
        <v>0</v>
      </c>
      <c r="G104">
        <v>1458.81</v>
      </c>
      <c r="H104">
        <v>1</v>
      </c>
      <c r="I104">
        <v>0</v>
      </c>
      <c r="J104">
        <v>1806.95</v>
      </c>
      <c r="K104">
        <v>1</v>
      </c>
      <c r="L104">
        <v>0</v>
      </c>
      <c r="M104">
        <v>1293.8599999999999</v>
      </c>
      <c r="O104" s="5" t="str">
        <f t="shared" si="8"/>
        <v/>
      </c>
      <c r="P104" s="5" t="str">
        <f t="shared" si="5"/>
        <v/>
      </c>
      <c r="Q104" s="5" t="str">
        <f t="shared" si="6"/>
        <v/>
      </c>
      <c r="R104" s="5" t="str">
        <f t="shared" si="7"/>
        <v/>
      </c>
    </row>
    <row r="105" spans="1:18" x14ac:dyDescent="0.25">
      <c r="A105" t="s">
        <v>113</v>
      </c>
      <c r="B105">
        <v>0</v>
      </c>
      <c r="C105">
        <v>0</v>
      </c>
      <c r="D105">
        <v>5.71</v>
      </c>
      <c r="E105" t="s">
        <v>130</v>
      </c>
      <c r="F105" t="s">
        <v>130</v>
      </c>
      <c r="G105" t="s">
        <v>130</v>
      </c>
      <c r="H105" t="s">
        <v>130</v>
      </c>
      <c r="I105" t="s">
        <v>130</v>
      </c>
      <c r="K105" t="s">
        <v>130</v>
      </c>
      <c r="L105" t="s">
        <v>130</v>
      </c>
      <c r="O105" s="5" t="str">
        <f t="shared" si="8"/>
        <v/>
      </c>
      <c r="P105" s="5" t="str">
        <f t="shared" si="5"/>
        <v/>
      </c>
      <c r="Q105" s="5" t="str">
        <f t="shared" si="6"/>
        <v/>
      </c>
      <c r="R105" s="5" t="str">
        <f t="shared" si="7"/>
        <v/>
      </c>
    </row>
    <row r="106" spans="1:18" x14ac:dyDescent="0.25">
      <c r="A106" t="s">
        <v>114</v>
      </c>
      <c r="B106">
        <v>1</v>
      </c>
      <c r="C106">
        <v>0</v>
      </c>
      <c r="D106">
        <v>1800.43</v>
      </c>
      <c r="E106">
        <v>1</v>
      </c>
      <c r="F106">
        <v>0</v>
      </c>
      <c r="G106">
        <v>1808.68</v>
      </c>
      <c r="H106">
        <v>1</v>
      </c>
      <c r="I106">
        <v>0</v>
      </c>
      <c r="J106">
        <v>1809.45</v>
      </c>
      <c r="K106">
        <v>1</v>
      </c>
      <c r="L106">
        <v>0</v>
      </c>
      <c r="M106">
        <v>1809.59</v>
      </c>
      <c r="O106" s="5" t="str">
        <f t="shared" si="8"/>
        <v/>
      </c>
      <c r="P106" s="5" t="str">
        <f t="shared" si="5"/>
        <v/>
      </c>
      <c r="Q106" s="5" t="str">
        <f t="shared" si="6"/>
        <v/>
      </c>
      <c r="R106" s="5" t="str">
        <f t="shared" si="7"/>
        <v/>
      </c>
    </row>
    <row r="107" spans="1:18" x14ac:dyDescent="0.25">
      <c r="A107" t="s">
        <v>115</v>
      </c>
      <c r="B107">
        <v>1</v>
      </c>
      <c r="C107">
        <v>1</v>
      </c>
      <c r="D107">
        <v>124.91</v>
      </c>
      <c r="E107">
        <v>1</v>
      </c>
      <c r="F107">
        <v>1</v>
      </c>
      <c r="G107">
        <v>172.85</v>
      </c>
      <c r="H107">
        <v>1</v>
      </c>
      <c r="I107">
        <v>1</v>
      </c>
      <c r="J107">
        <v>155.72</v>
      </c>
      <c r="K107">
        <v>1</v>
      </c>
      <c r="L107">
        <v>1</v>
      </c>
      <c r="M107">
        <v>164.38</v>
      </c>
      <c r="O107" s="5">
        <f t="shared" si="8"/>
        <v>24.665759346729647</v>
      </c>
      <c r="P107" s="5">
        <f t="shared" si="5"/>
        <v>31.598751100792573</v>
      </c>
      <c r="Q107" s="5">
        <f t="shared" si="6"/>
        <v>-9.9103268730112806</v>
      </c>
      <c r="R107" s="5">
        <f t="shared" si="7"/>
        <v>-4.9002024877061032</v>
      </c>
    </row>
    <row r="108" spans="1:18" x14ac:dyDescent="0.25">
      <c r="A108" t="s">
        <v>116</v>
      </c>
      <c r="B108">
        <v>1</v>
      </c>
      <c r="C108">
        <v>0</v>
      </c>
      <c r="D108">
        <v>1800.45</v>
      </c>
      <c r="E108">
        <v>1</v>
      </c>
      <c r="F108">
        <v>0</v>
      </c>
      <c r="G108">
        <v>1804.97</v>
      </c>
      <c r="H108">
        <v>1</v>
      </c>
      <c r="I108">
        <v>0</v>
      </c>
      <c r="J108">
        <v>1803.51</v>
      </c>
      <c r="K108">
        <v>1</v>
      </c>
      <c r="L108">
        <v>0</v>
      </c>
      <c r="M108">
        <v>1805.04</v>
      </c>
      <c r="O108" s="5" t="str">
        <f t="shared" si="8"/>
        <v/>
      </c>
      <c r="P108" s="5" t="str">
        <f t="shared" si="5"/>
        <v/>
      </c>
      <c r="Q108" s="5" t="str">
        <f t="shared" si="6"/>
        <v/>
      </c>
      <c r="R108" s="5" t="str">
        <f t="shared" si="7"/>
        <v/>
      </c>
    </row>
    <row r="109" spans="1:18" x14ac:dyDescent="0.25">
      <c r="A109" t="s">
        <v>117</v>
      </c>
      <c r="B109">
        <v>1</v>
      </c>
      <c r="C109">
        <v>0</v>
      </c>
      <c r="D109">
        <v>1012.19</v>
      </c>
      <c r="E109">
        <v>1</v>
      </c>
      <c r="F109">
        <v>0</v>
      </c>
      <c r="G109">
        <v>854.59</v>
      </c>
      <c r="H109">
        <v>1</v>
      </c>
      <c r="I109">
        <v>0</v>
      </c>
      <c r="J109">
        <v>1007.48</v>
      </c>
      <c r="K109">
        <v>1</v>
      </c>
      <c r="L109">
        <v>0</v>
      </c>
      <c r="M109">
        <v>883.76</v>
      </c>
      <c r="O109" s="5" t="str">
        <f t="shared" si="8"/>
        <v/>
      </c>
      <c r="P109" s="5" t="str">
        <f t="shared" si="5"/>
        <v/>
      </c>
      <c r="Q109" s="5" t="str">
        <f t="shared" si="6"/>
        <v/>
      </c>
      <c r="R109" s="5" t="str">
        <f t="shared" si="7"/>
        <v/>
      </c>
    </row>
    <row r="110" spans="1:18" x14ac:dyDescent="0.25">
      <c r="A110" t="s">
        <v>118</v>
      </c>
      <c r="B110">
        <v>1</v>
      </c>
      <c r="C110">
        <v>0</v>
      </c>
      <c r="D110">
        <v>1294.04</v>
      </c>
      <c r="E110">
        <v>1</v>
      </c>
      <c r="F110">
        <v>0</v>
      </c>
      <c r="G110">
        <v>1241.6500000000001</v>
      </c>
      <c r="H110">
        <v>1</v>
      </c>
      <c r="I110">
        <v>0</v>
      </c>
      <c r="J110">
        <v>1813.67</v>
      </c>
      <c r="K110">
        <v>1</v>
      </c>
      <c r="L110">
        <v>0</v>
      </c>
      <c r="M110">
        <v>1268.58</v>
      </c>
      <c r="O110" s="5" t="str">
        <f t="shared" si="8"/>
        <v/>
      </c>
      <c r="P110" s="5" t="str">
        <f t="shared" si="5"/>
        <v/>
      </c>
      <c r="Q110" s="5" t="str">
        <f t="shared" si="6"/>
        <v/>
      </c>
      <c r="R110" s="5" t="str">
        <f t="shared" si="7"/>
        <v/>
      </c>
    </row>
    <row r="111" spans="1:18" x14ac:dyDescent="0.25">
      <c r="A111" t="s">
        <v>119</v>
      </c>
      <c r="B111">
        <v>1</v>
      </c>
      <c r="C111">
        <v>0</v>
      </c>
      <c r="D111">
        <v>1800.41</v>
      </c>
      <c r="E111">
        <v>1</v>
      </c>
      <c r="F111">
        <v>0</v>
      </c>
      <c r="G111">
        <v>1396</v>
      </c>
      <c r="H111">
        <v>1</v>
      </c>
      <c r="I111">
        <v>0</v>
      </c>
      <c r="J111">
        <v>1804.36</v>
      </c>
      <c r="K111">
        <v>1</v>
      </c>
      <c r="L111">
        <v>0</v>
      </c>
      <c r="M111">
        <v>1804.48</v>
      </c>
      <c r="O111" s="5" t="str">
        <f t="shared" si="8"/>
        <v/>
      </c>
      <c r="P111" s="5" t="str">
        <f t="shared" si="5"/>
        <v/>
      </c>
      <c r="Q111" s="5" t="str">
        <f t="shared" si="6"/>
        <v/>
      </c>
      <c r="R111" s="5" t="str">
        <f t="shared" si="7"/>
        <v/>
      </c>
    </row>
    <row r="112" spans="1:18" x14ac:dyDescent="0.25">
      <c r="A112" t="s">
        <v>120</v>
      </c>
      <c r="B112">
        <v>1</v>
      </c>
      <c r="C112">
        <v>1</v>
      </c>
      <c r="D112">
        <v>456.08</v>
      </c>
      <c r="E112">
        <v>1</v>
      </c>
      <c r="F112">
        <v>1</v>
      </c>
      <c r="G112">
        <v>358.5</v>
      </c>
      <c r="H112">
        <v>1</v>
      </c>
      <c r="I112">
        <v>1</v>
      </c>
      <c r="J112">
        <v>177.64</v>
      </c>
      <c r="K112">
        <v>1</v>
      </c>
      <c r="L112">
        <v>1</v>
      </c>
      <c r="M112">
        <v>251.45</v>
      </c>
      <c r="O112" s="5">
        <f t="shared" si="8"/>
        <v>-61.050692860901599</v>
      </c>
      <c r="P112" s="5">
        <f t="shared" si="5"/>
        <v>-44.867128573934401</v>
      </c>
      <c r="Q112" s="5">
        <f t="shared" si="6"/>
        <v>-50.449093444909344</v>
      </c>
      <c r="R112" s="5">
        <f t="shared" si="7"/>
        <v>-29.860529986053002</v>
      </c>
    </row>
    <row r="113" spans="1:18" x14ac:dyDescent="0.25">
      <c r="A113" t="s">
        <v>121</v>
      </c>
      <c r="B113">
        <v>1</v>
      </c>
      <c r="C113">
        <v>1</v>
      </c>
      <c r="D113">
        <v>136.76</v>
      </c>
      <c r="E113">
        <v>1</v>
      </c>
      <c r="F113">
        <v>1</v>
      </c>
      <c r="G113">
        <v>162.41</v>
      </c>
      <c r="H113">
        <v>1</v>
      </c>
      <c r="I113">
        <v>1</v>
      </c>
      <c r="J113">
        <v>245.76</v>
      </c>
      <c r="K113">
        <v>1</v>
      </c>
      <c r="L113">
        <v>1</v>
      </c>
      <c r="M113">
        <v>185.07</v>
      </c>
      <c r="O113" s="5">
        <f t="shared" si="8"/>
        <v>79.701667154138647</v>
      </c>
      <c r="P113" s="5">
        <f t="shared" si="5"/>
        <v>35.324656332260901</v>
      </c>
      <c r="Q113" s="5">
        <f t="shared" si="6"/>
        <v>51.320731482051599</v>
      </c>
      <c r="R113" s="5">
        <f t="shared" si="7"/>
        <v>13.952342836032262</v>
      </c>
    </row>
    <row r="114" spans="1:18" x14ac:dyDescent="0.25">
      <c r="A114" t="s">
        <v>122</v>
      </c>
      <c r="B114">
        <v>1</v>
      </c>
      <c r="C114">
        <v>0</v>
      </c>
      <c r="D114">
        <v>1800.43</v>
      </c>
      <c r="E114">
        <v>1</v>
      </c>
      <c r="F114">
        <v>0</v>
      </c>
      <c r="G114">
        <v>1813.04</v>
      </c>
      <c r="H114">
        <v>1</v>
      </c>
      <c r="I114">
        <v>0</v>
      </c>
      <c r="J114">
        <v>985.83</v>
      </c>
      <c r="K114">
        <v>1</v>
      </c>
      <c r="L114">
        <v>0</v>
      </c>
      <c r="M114">
        <v>1816.31</v>
      </c>
      <c r="O114" s="5" t="str">
        <f t="shared" si="8"/>
        <v/>
      </c>
      <c r="P114" s="5" t="str">
        <f t="shared" si="5"/>
        <v/>
      </c>
      <c r="Q114" s="5" t="str">
        <f t="shared" si="6"/>
        <v/>
      </c>
      <c r="R114" s="5" t="str">
        <f t="shared" si="7"/>
        <v/>
      </c>
    </row>
    <row r="115" spans="1:18" x14ac:dyDescent="0.25">
      <c r="A115" t="s">
        <v>123</v>
      </c>
      <c r="B115">
        <v>1</v>
      </c>
      <c r="C115">
        <v>0</v>
      </c>
      <c r="D115">
        <v>1025.53</v>
      </c>
      <c r="E115">
        <v>1</v>
      </c>
      <c r="F115">
        <v>0</v>
      </c>
      <c r="G115">
        <v>1630.98</v>
      </c>
      <c r="H115">
        <v>1</v>
      </c>
      <c r="I115">
        <v>0</v>
      </c>
      <c r="J115">
        <v>868.58</v>
      </c>
      <c r="K115">
        <v>1</v>
      </c>
      <c r="L115">
        <v>0</v>
      </c>
      <c r="M115">
        <v>1813.69</v>
      </c>
      <c r="O115" s="5" t="str">
        <f t="shared" si="8"/>
        <v/>
      </c>
      <c r="P115" s="5" t="str">
        <f t="shared" si="5"/>
        <v/>
      </c>
      <c r="Q115" s="5" t="str">
        <f t="shared" si="6"/>
        <v/>
      </c>
      <c r="R115" s="5" t="str">
        <f t="shared" si="7"/>
        <v/>
      </c>
    </row>
    <row r="116" spans="1:18" x14ac:dyDescent="0.25">
      <c r="A116" t="s">
        <v>124</v>
      </c>
      <c r="B116">
        <v>1</v>
      </c>
      <c r="C116">
        <v>0</v>
      </c>
      <c r="D116">
        <v>1800.49</v>
      </c>
      <c r="E116">
        <v>1</v>
      </c>
      <c r="F116">
        <v>0</v>
      </c>
      <c r="G116">
        <v>1809.76</v>
      </c>
      <c r="H116">
        <v>1</v>
      </c>
      <c r="I116">
        <v>0</v>
      </c>
      <c r="J116">
        <v>1808.32</v>
      </c>
      <c r="K116">
        <v>1</v>
      </c>
      <c r="L116">
        <v>0</v>
      </c>
      <c r="M116">
        <v>1811.88</v>
      </c>
      <c r="O116" s="5" t="str">
        <f t="shared" si="8"/>
        <v/>
      </c>
      <c r="P116" s="5" t="str">
        <f t="shared" si="5"/>
        <v/>
      </c>
      <c r="Q116" s="5" t="str">
        <f t="shared" si="6"/>
        <v/>
      </c>
      <c r="R116" s="5" t="str">
        <f t="shared" si="7"/>
        <v/>
      </c>
    </row>
    <row r="117" spans="1:18" x14ac:dyDescent="0.25">
      <c r="A117" t="s">
        <v>125</v>
      </c>
      <c r="B117">
        <v>1</v>
      </c>
      <c r="C117">
        <v>1</v>
      </c>
      <c r="D117">
        <v>1788.43</v>
      </c>
      <c r="E117">
        <v>1</v>
      </c>
      <c r="F117">
        <v>1</v>
      </c>
      <c r="G117">
        <v>1321.65</v>
      </c>
      <c r="H117">
        <v>1</v>
      </c>
      <c r="I117">
        <v>1</v>
      </c>
      <c r="J117">
        <v>663.83</v>
      </c>
      <c r="K117">
        <v>1</v>
      </c>
      <c r="L117">
        <v>1</v>
      </c>
      <c r="M117">
        <v>998.95</v>
      </c>
      <c r="O117" s="5">
        <f t="shared" si="8"/>
        <v>-62.881969101390602</v>
      </c>
      <c r="P117" s="5">
        <f t="shared" si="5"/>
        <v>-44.143746190793046</v>
      </c>
      <c r="Q117" s="5">
        <f t="shared" si="6"/>
        <v>-49.772632693981009</v>
      </c>
      <c r="R117" s="5">
        <f t="shared" si="7"/>
        <v>-24.416449135550263</v>
      </c>
    </row>
    <row r="118" spans="1:18" x14ac:dyDescent="0.25">
      <c r="A118" t="s">
        <v>126</v>
      </c>
      <c r="B118">
        <v>1</v>
      </c>
      <c r="C118">
        <v>0</v>
      </c>
      <c r="D118">
        <v>1800.41</v>
      </c>
      <c r="E118">
        <v>1</v>
      </c>
      <c r="F118">
        <v>0</v>
      </c>
      <c r="G118">
        <v>1804.7</v>
      </c>
      <c r="H118">
        <v>1</v>
      </c>
      <c r="I118">
        <v>0</v>
      </c>
      <c r="J118">
        <v>1545.01</v>
      </c>
      <c r="K118">
        <v>1</v>
      </c>
      <c r="L118">
        <v>0</v>
      </c>
      <c r="M118">
        <v>1804.58</v>
      </c>
      <c r="O118" s="5" t="str">
        <f t="shared" si="8"/>
        <v/>
      </c>
      <c r="P118" s="5" t="str">
        <f t="shared" si="5"/>
        <v/>
      </c>
      <c r="Q118" s="5" t="str">
        <f t="shared" si="6"/>
        <v/>
      </c>
      <c r="R118" s="5" t="str">
        <f t="shared" si="7"/>
        <v/>
      </c>
    </row>
    <row r="119" spans="1:18" x14ac:dyDescent="0.25">
      <c r="A119" t="s">
        <v>127</v>
      </c>
      <c r="B119">
        <v>1</v>
      </c>
      <c r="C119">
        <v>1</v>
      </c>
      <c r="D119">
        <v>193.47</v>
      </c>
      <c r="E119">
        <v>1</v>
      </c>
      <c r="F119">
        <v>1</v>
      </c>
      <c r="G119">
        <v>346.06</v>
      </c>
      <c r="H119">
        <v>1</v>
      </c>
      <c r="I119">
        <v>1</v>
      </c>
      <c r="J119">
        <v>204.49</v>
      </c>
      <c r="K119">
        <v>1</v>
      </c>
      <c r="L119">
        <v>1</v>
      </c>
      <c r="M119">
        <v>250.47</v>
      </c>
      <c r="O119" s="5">
        <f t="shared" si="8"/>
        <v>5.6959735359487311</v>
      </c>
      <c r="P119" s="5">
        <f t="shared" si="5"/>
        <v>29.461932082493409</v>
      </c>
      <c r="Q119" s="5">
        <f t="shared" si="6"/>
        <v>-40.909090909090907</v>
      </c>
      <c r="R119" s="5">
        <f t="shared" si="7"/>
        <v>-27.622377622377627</v>
      </c>
    </row>
    <row r="120" spans="1:18" x14ac:dyDescent="0.25">
      <c r="A120" t="s">
        <v>128</v>
      </c>
      <c r="B120">
        <v>1</v>
      </c>
      <c r="C120">
        <v>0</v>
      </c>
      <c r="D120">
        <v>1800.44</v>
      </c>
      <c r="E120">
        <v>1</v>
      </c>
      <c r="F120">
        <v>0</v>
      </c>
      <c r="G120">
        <v>1805.14</v>
      </c>
      <c r="H120">
        <v>1</v>
      </c>
      <c r="I120">
        <v>0</v>
      </c>
      <c r="J120">
        <v>1804.89</v>
      </c>
      <c r="K120">
        <v>1</v>
      </c>
      <c r="L120">
        <v>0</v>
      </c>
      <c r="M120">
        <v>1807.82</v>
      </c>
      <c r="O120" s="5" t="str">
        <f t="shared" si="8"/>
        <v/>
      </c>
      <c r="P120" s="5" t="str">
        <f t="shared" si="5"/>
        <v/>
      </c>
      <c r="Q120" s="5" t="str">
        <f t="shared" si="6"/>
        <v/>
      </c>
      <c r="R120" s="5" t="str">
        <f t="shared" si="7"/>
        <v/>
      </c>
    </row>
    <row r="121" spans="1:18" x14ac:dyDescent="0.25">
      <c r="A121" t="s">
        <v>129</v>
      </c>
      <c r="B121">
        <v>1</v>
      </c>
      <c r="C121">
        <v>1</v>
      </c>
      <c r="D121">
        <v>215.97</v>
      </c>
      <c r="E121">
        <v>1</v>
      </c>
      <c r="F121">
        <v>1</v>
      </c>
      <c r="G121">
        <v>273.08</v>
      </c>
      <c r="H121">
        <v>1</v>
      </c>
      <c r="I121">
        <v>1</v>
      </c>
      <c r="J121">
        <v>171.91</v>
      </c>
      <c r="K121">
        <v>1</v>
      </c>
      <c r="L121">
        <v>1</v>
      </c>
      <c r="M121">
        <v>92.53</v>
      </c>
      <c r="O121" s="5">
        <f t="shared" si="8"/>
        <v>-20.40098161781729</v>
      </c>
      <c r="P121" s="5">
        <f t="shared" si="5"/>
        <v>-57.156086493494463</v>
      </c>
      <c r="Q121" s="5">
        <f t="shared" si="6"/>
        <v>-37.047751574630148</v>
      </c>
      <c r="R121" s="5">
        <f t="shared" si="7"/>
        <v>-66.116156437673936</v>
      </c>
    </row>
  </sheetData>
  <mergeCells count="6">
    <mergeCell ref="T2:V2"/>
    <mergeCell ref="W2:Y2"/>
    <mergeCell ref="T12:V12"/>
    <mergeCell ref="W12:Y12"/>
    <mergeCell ref="T1:Y1"/>
    <mergeCell ref="T11:Y1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1"/>
  <sheetViews>
    <sheetView workbookViewId="0">
      <pane xSplit="1" ySplit="1" topLeftCell="B86" activePane="bottomRight" state="frozen"/>
      <selection pane="topRight" activeCell="B1" sqref="B1"/>
      <selection pane="bottomLeft" activeCell="A2" sqref="A2"/>
      <selection pane="bottomRight" activeCell="K103" sqref="K103:K104"/>
    </sheetView>
  </sheetViews>
  <sheetFormatPr defaultRowHeight="15" x14ac:dyDescent="0.25"/>
  <cols>
    <col min="2" max="2" width="2.28515625" customWidth="1"/>
    <col min="3" max="3" width="9.140625" hidden="1" customWidth="1"/>
    <col min="4" max="4" width="12.5703125" hidden="1" customWidth="1"/>
    <col min="5" max="5" width="10" customWidth="1"/>
    <col min="8" max="8" width="11.85546875" customWidth="1"/>
    <col min="11" max="11" width="13.5703125" customWidth="1"/>
    <col min="12" max="12" width="11.140625" customWidth="1"/>
    <col min="15" max="15" width="10.28515625" customWidth="1"/>
    <col min="16" max="17" width="9.140625" customWidth="1"/>
    <col min="18" max="18" width="14.28515625" customWidth="1"/>
    <col min="19" max="19" width="11.85546875" customWidth="1"/>
    <col min="20" max="20" width="11.140625" customWidth="1"/>
    <col min="22" max="22" width="9.5703125" style="5" customWidth="1"/>
    <col min="23" max="23" width="8.42578125" style="5" customWidth="1"/>
    <col min="24" max="24" width="6.7109375" style="5" customWidth="1"/>
    <col min="26" max="29" width="9.140625" style="7"/>
    <col min="30" max="35" width="9.140625" style="5"/>
  </cols>
  <sheetData>
    <row r="1" spans="1:35" x14ac:dyDescent="0.25">
      <c r="A1" t="s">
        <v>0</v>
      </c>
      <c r="B1" s="3" t="s">
        <v>1</v>
      </c>
      <c r="C1" t="s">
        <v>2</v>
      </c>
      <c r="D1" t="s">
        <v>3</v>
      </c>
      <c r="E1" s="3" t="s">
        <v>145</v>
      </c>
      <c r="F1" t="s">
        <v>132</v>
      </c>
      <c r="G1" t="s">
        <v>134</v>
      </c>
      <c r="H1" t="s">
        <v>135</v>
      </c>
      <c r="I1" s="3" t="s">
        <v>146</v>
      </c>
      <c r="J1" t="s">
        <v>132</v>
      </c>
      <c r="K1" t="s">
        <v>134</v>
      </c>
      <c r="L1" t="s">
        <v>135</v>
      </c>
      <c r="M1" s="3" t="s">
        <v>147</v>
      </c>
      <c r="N1" t="s">
        <v>132</v>
      </c>
      <c r="O1" t="s">
        <v>134</v>
      </c>
      <c r="P1" t="s">
        <v>140</v>
      </c>
      <c r="R1" t="s">
        <v>161</v>
      </c>
      <c r="S1" t="s">
        <v>167</v>
      </c>
      <c r="T1" t="s">
        <v>168</v>
      </c>
      <c r="U1" t="s">
        <v>169</v>
      </c>
      <c r="V1" s="5" t="s">
        <v>162</v>
      </c>
      <c r="W1" s="5" t="s">
        <v>163</v>
      </c>
      <c r="X1" s="5" t="s">
        <v>164</v>
      </c>
      <c r="Z1" s="11" t="s">
        <v>165</v>
      </c>
      <c r="AA1" s="11"/>
      <c r="AB1" s="11"/>
      <c r="AC1" s="11"/>
      <c r="AD1" s="11"/>
      <c r="AE1" s="11"/>
    </row>
    <row r="2" spans="1:35" x14ac:dyDescent="0.25">
      <c r="A2" t="s">
        <v>10</v>
      </c>
      <c r="B2">
        <v>0</v>
      </c>
      <c r="C2">
        <v>0</v>
      </c>
      <c r="D2">
        <v>9999999</v>
      </c>
      <c r="E2" t="s">
        <v>130</v>
      </c>
      <c r="F2" t="s">
        <v>130</v>
      </c>
      <c r="G2" t="s">
        <v>130</v>
      </c>
      <c r="H2" t="s">
        <v>130</v>
      </c>
      <c r="I2" t="s">
        <v>130</v>
      </c>
      <c r="J2" t="s">
        <v>130</v>
      </c>
      <c r="K2" t="s">
        <v>130</v>
      </c>
      <c r="L2" t="s">
        <v>130</v>
      </c>
      <c r="M2" t="s">
        <v>130</v>
      </c>
      <c r="N2" t="s">
        <v>130</v>
      </c>
      <c r="O2" t="s">
        <v>130</v>
      </c>
      <c r="R2" t="str">
        <f>IF( AND( E2=1, G2&lt;&gt;1, I2=1, K2&lt;&gt;1,M2=1, O2&lt;&gt;1),MIN(H2,L2,P2), "")</f>
        <v/>
      </c>
      <c r="S2" t="s">
        <v>130</v>
      </c>
      <c r="V2" s="5" t="str">
        <f>IF( R2&lt;&gt;"", (H2-R2)/R2*100, "")</f>
        <v/>
      </c>
      <c r="W2" s="5" t="str">
        <f>IF( R2&lt;&gt;"", (L2-R2)/R2*100, "")</f>
        <v/>
      </c>
      <c r="X2" s="5" t="str">
        <f>IF( R2&lt;&gt;"", (P2-R2)/R2*100, "")</f>
        <v/>
      </c>
      <c r="Z2" s="6" t="s">
        <v>170</v>
      </c>
      <c r="AA2" s="6" t="s">
        <v>179</v>
      </c>
      <c r="AB2" s="6" t="s">
        <v>172</v>
      </c>
      <c r="AC2" s="6" t="s">
        <v>171</v>
      </c>
      <c r="AD2" s="8" t="s">
        <v>173</v>
      </c>
      <c r="AE2" s="8" t="s">
        <v>174</v>
      </c>
      <c r="AF2" s="8" t="s">
        <v>175</v>
      </c>
      <c r="AG2" s="8" t="s">
        <v>176</v>
      </c>
      <c r="AH2" s="8" t="s">
        <v>177</v>
      </c>
      <c r="AI2" s="8" t="s">
        <v>178</v>
      </c>
    </row>
    <row r="3" spans="1:35" x14ac:dyDescent="0.25">
      <c r="A3" t="s">
        <v>11</v>
      </c>
      <c r="B3">
        <v>1</v>
      </c>
      <c r="C3">
        <v>1</v>
      </c>
      <c r="D3">
        <v>515201</v>
      </c>
      <c r="E3">
        <v>1</v>
      </c>
      <c r="F3">
        <v>1</v>
      </c>
      <c r="G3">
        <v>0</v>
      </c>
      <c r="H3">
        <v>515201</v>
      </c>
      <c r="I3">
        <v>1</v>
      </c>
      <c r="J3">
        <v>1</v>
      </c>
      <c r="K3">
        <v>0</v>
      </c>
      <c r="L3">
        <v>515201</v>
      </c>
      <c r="M3">
        <v>1</v>
      </c>
      <c r="N3">
        <v>1</v>
      </c>
      <c r="O3">
        <v>0</v>
      </c>
      <c r="P3">
        <v>515201</v>
      </c>
      <c r="R3">
        <f>IF( AND( E3=1, G3&lt;&gt;1, I3=1, K3&lt;&gt;1,M3=1, O3&lt;&gt;1),MIN(H3,L3,P3), "")</f>
        <v>515201</v>
      </c>
      <c r="S3">
        <v>0.08</v>
      </c>
      <c r="T3">
        <v>0.09</v>
      </c>
      <c r="U3">
        <v>0.08</v>
      </c>
      <c r="V3" s="5">
        <f t="shared" ref="V3:V66" si="0">IF( R3&lt;&gt;"", (H3-R3)/R3*100, "")</f>
        <v>0</v>
      </c>
      <c r="W3" s="5">
        <f t="shared" ref="W3:W66" si="1">IF( R3&lt;&gt;"", (L3-R3)/R3*100, "")</f>
        <v>0</v>
      </c>
      <c r="X3" s="5">
        <f t="shared" ref="X3:X66" si="2">IF( R3&lt;&gt;"", (P3-R3)/R3*100, "")</f>
        <v>0</v>
      </c>
      <c r="Z3" s="7">
        <f>SUM(E2:E21)</f>
        <v>18</v>
      </c>
      <c r="AA3" s="7">
        <f>SUM(F2:F21)</f>
        <v>18</v>
      </c>
      <c r="AB3" s="7">
        <v>0</v>
      </c>
      <c r="AC3" s="7">
        <f>SUM(G2:G21)</f>
        <v>0</v>
      </c>
      <c r="AD3" s="5">
        <f>MIN(S2:S21)</f>
        <v>0.01</v>
      </c>
      <c r="AE3" s="5">
        <f>AVERAGE(S2:S21)</f>
        <v>6.6666666666666693E-2</v>
      </c>
      <c r="AF3" s="5">
        <f>MAX(S2:S21)</f>
        <v>0.11</v>
      </c>
      <c r="AG3" s="5">
        <f>MIN(V2:V21)</f>
        <v>0</v>
      </c>
      <c r="AH3" s="5">
        <f>AVERAGE(V2:V21)</f>
        <v>0</v>
      </c>
      <c r="AI3" s="5">
        <f>MAX(V2:V21)</f>
        <v>0</v>
      </c>
    </row>
    <row r="4" spans="1:35" x14ac:dyDescent="0.25">
      <c r="A4" t="s">
        <v>12</v>
      </c>
      <c r="B4">
        <v>1</v>
      </c>
      <c r="C4">
        <v>1</v>
      </c>
      <c r="D4">
        <v>377075</v>
      </c>
      <c r="E4">
        <v>1</v>
      </c>
      <c r="F4">
        <v>1</v>
      </c>
      <c r="G4">
        <v>0</v>
      </c>
      <c r="H4">
        <v>377075</v>
      </c>
      <c r="I4">
        <v>1</v>
      </c>
      <c r="J4">
        <v>1</v>
      </c>
      <c r="K4">
        <v>0</v>
      </c>
      <c r="L4">
        <v>377075</v>
      </c>
      <c r="M4">
        <v>1</v>
      </c>
      <c r="N4">
        <v>1</v>
      </c>
      <c r="O4">
        <v>0</v>
      </c>
      <c r="P4">
        <v>377075</v>
      </c>
      <c r="R4">
        <f t="shared" ref="R4:R67" si="3">IF( AND( E4=1, G4&lt;&gt;1, I4=1, K4&lt;&gt;1,M4=1, O4&lt;&gt;1),MIN(H4,L4,P4), "")</f>
        <v>377075</v>
      </c>
      <c r="S4">
        <v>0.08</v>
      </c>
      <c r="T4">
        <v>0.09</v>
      </c>
      <c r="U4">
        <v>0.08</v>
      </c>
      <c r="V4" s="5">
        <f t="shared" si="0"/>
        <v>0</v>
      </c>
      <c r="W4" s="5">
        <f t="shared" si="1"/>
        <v>0</v>
      </c>
      <c r="X4" s="5">
        <f t="shared" si="2"/>
        <v>0</v>
      </c>
      <c r="Z4" s="7">
        <f>SUM(E22:E41)</f>
        <v>11</v>
      </c>
      <c r="AA4" s="7">
        <f>SUM(F22:F41)</f>
        <v>11</v>
      </c>
      <c r="AB4" s="7">
        <v>0</v>
      </c>
      <c r="AC4" s="7">
        <f>SUM(G22:G41)</f>
        <v>0</v>
      </c>
      <c r="AD4" s="5">
        <f>MIN(S22:S41)</f>
        <v>0.2</v>
      </c>
      <c r="AE4" s="5">
        <f>AVERAGE(S22:S41)</f>
        <v>0.39727272727272728</v>
      </c>
      <c r="AF4" s="5">
        <f>MAX(S22:S41)</f>
        <v>0.81</v>
      </c>
      <c r="AG4" s="5">
        <f>MIN(V22:V41)</f>
        <v>0</v>
      </c>
      <c r="AH4" s="5">
        <f>AVERAGE(V22:V41)</f>
        <v>0</v>
      </c>
      <c r="AI4" s="5">
        <f>MAX(V22:V41)</f>
        <v>0</v>
      </c>
    </row>
    <row r="5" spans="1:35" x14ac:dyDescent="0.25">
      <c r="A5" t="s">
        <v>13</v>
      </c>
      <c r="B5">
        <v>1</v>
      </c>
      <c r="C5">
        <v>1</v>
      </c>
      <c r="D5">
        <v>235565</v>
      </c>
      <c r="E5">
        <v>1</v>
      </c>
      <c r="F5">
        <v>1</v>
      </c>
      <c r="G5">
        <v>0</v>
      </c>
      <c r="H5">
        <v>235565</v>
      </c>
      <c r="I5">
        <v>1</v>
      </c>
      <c r="J5">
        <v>1</v>
      </c>
      <c r="K5">
        <v>0</v>
      </c>
      <c r="L5">
        <v>235565</v>
      </c>
      <c r="M5">
        <v>1</v>
      </c>
      <c r="N5">
        <v>1</v>
      </c>
      <c r="O5">
        <v>0</v>
      </c>
      <c r="P5">
        <v>235565</v>
      </c>
      <c r="R5">
        <f t="shared" si="3"/>
        <v>235565</v>
      </c>
      <c r="S5">
        <v>0.06</v>
      </c>
      <c r="T5">
        <v>0.05</v>
      </c>
      <c r="U5">
        <v>0.05</v>
      </c>
      <c r="V5" s="5">
        <f t="shared" si="0"/>
        <v>0</v>
      </c>
      <c r="W5" s="5">
        <f t="shared" si="1"/>
        <v>0</v>
      </c>
      <c r="X5" s="5">
        <f t="shared" si="2"/>
        <v>0</v>
      </c>
      <c r="Z5" s="7">
        <f>SUM(E42:E61)</f>
        <v>19</v>
      </c>
      <c r="AA5" s="7">
        <f>SUM(F42:F61)</f>
        <v>19</v>
      </c>
      <c r="AB5" s="7">
        <v>0</v>
      </c>
      <c r="AC5" s="7">
        <f>SUM(G42:G61)</f>
        <v>0</v>
      </c>
      <c r="AD5" s="5">
        <f>MIN(S42:S61)</f>
        <v>0.75</v>
      </c>
      <c r="AE5" s="5">
        <f>AVERAGE(S42:S61)</f>
        <v>2.9736842105263159</v>
      </c>
      <c r="AF5" s="5">
        <f>MAX(S42:S61)</f>
        <v>27.94</v>
      </c>
      <c r="AG5" s="5">
        <f>MIN(V42:V61)</f>
        <v>0</v>
      </c>
      <c r="AH5" s="5">
        <f>AVERAGE(V42:V61)</f>
        <v>0</v>
      </c>
      <c r="AI5" s="5">
        <f>MAX(V42:V61)</f>
        <v>0</v>
      </c>
    </row>
    <row r="6" spans="1:35" x14ac:dyDescent="0.25">
      <c r="A6" t="s">
        <v>14</v>
      </c>
      <c r="B6">
        <v>1</v>
      </c>
      <c r="C6">
        <v>1</v>
      </c>
      <c r="D6">
        <v>149514</v>
      </c>
      <c r="E6">
        <v>1</v>
      </c>
      <c r="F6">
        <v>1</v>
      </c>
      <c r="G6">
        <v>0</v>
      </c>
      <c r="H6">
        <v>149514</v>
      </c>
      <c r="I6">
        <v>1</v>
      </c>
      <c r="J6">
        <v>1</v>
      </c>
      <c r="K6">
        <v>0</v>
      </c>
      <c r="L6">
        <v>149514</v>
      </c>
      <c r="M6">
        <v>1</v>
      </c>
      <c r="N6">
        <v>1</v>
      </c>
      <c r="O6">
        <v>0</v>
      </c>
      <c r="P6">
        <v>149514</v>
      </c>
      <c r="R6">
        <f t="shared" si="3"/>
        <v>149514</v>
      </c>
      <c r="S6">
        <v>0.06</v>
      </c>
      <c r="T6">
        <v>0.05</v>
      </c>
      <c r="U6">
        <v>0.05</v>
      </c>
      <c r="V6" s="5">
        <f t="shared" si="0"/>
        <v>0</v>
      </c>
      <c r="W6" s="5">
        <f t="shared" si="1"/>
        <v>0</v>
      </c>
      <c r="X6" s="5">
        <f t="shared" si="2"/>
        <v>0</v>
      </c>
      <c r="Z6" s="7">
        <f>SUM(E62:E81)</f>
        <v>20</v>
      </c>
      <c r="AA6" s="7">
        <f>SUM(F62:F81)</f>
        <v>20</v>
      </c>
      <c r="AB6" s="7">
        <v>0</v>
      </c>
      <c r="AC6" s="7">
        <f>SUM(G62:G81)</f>
        <v>0</v>
      </c>
      <c r="AD6" s="5">
        <f>MIN(S62:S81)</f>
        <v>1.4</v>
      </c>
      <c r="AE6" s="5">
        <f>AVERAGE(S62:S81)</f>
        <v>112.68350000000002</v>
      </c>
      <c r="AF6" s="5">
        <f>MAX(S62:S81)</f>
        <v>1100.71</v>
      </c>
      <c r="AG6" s="5">
        <f>MIN(V62:V81)</f>
        <v>0</v>
      </c>
      <c r="AH6" s="5">
        <f>AVERAGE(V62:V81)</f>
        <v>0</v>
      </c>
      <c r="AI6" s="5">
        <f>MAX(V62:V81)</f>
        <v>0</v>
      </c>
    </row>
    <row r="7" spans="1:35" x14ac:dyDescent="0.25">
      <c r="A7" t="s">
        <v>15</v>
      </c>
      <c r="B7">
        <v>1</v>
      </c>
      <c r="C7">
        <v>1</v>
      </c>
      <c r="D7">
        <v>320438</v>
      </c>
      <c r="E7">
        <v>1</v>
      </c>
      <c r="F7">
        <v>1</v>
      </c>
      <c r="G7">
        <v>0</v>
      </c>
      <c r="H7">
        <v>320438</v>
      </c>
      <c r="I7">
        <v>1</v>
      </c>
      <c r="J7">
        <v>1</v>
      </c>
      <c r="K7">
        <v>0</v>
      </c>
      <c r="L7">
        <v>320438</v>
      </c>
      <c r="M7">
        <v>1</v>
      </c>
      <c r="N7">
        <v>1</v>
      </c>
      <c r="O7">
        <v>0</v>
      </c>
      <c r="P7">
        <v>320438</v>
      </c>
      <c r="R7">
        <f t="shared" si="3"/>
        <v>320438</v>
      </c>
      <c r="S7">
        <v>0.08</v>
      </c>
      <c r="T7">
        <v>0.08</v>
      </c>
      <c r="U7">
        <v>0.08</v>
      </c>
      <c r="V7" s="5">
        <f t="shared" si="0"/>
        <v>0</v>
      </c>
      <c r="W7" s="5">
        <f t="shared" si="1"/>
        <v>0</v>
      </c>
      <c r="X7" s="5">
        <f t="shared" si="2"/>
        <v>0</v>
      </c>
      <c r="Z7" s="7">
        <f>SUM(E82:E101)</f>
        <v>17</v>
      </c>
      <c r="AA7" s="7">
        <f>SUM(F82:F101)</f>
        <v>7</v>
      </c>
      <c r="AB7" s="7">
        <v>8</v>
      </c>
      <c r="AC7" s="7">
        <f>SUM(G82:G101)</f>
        <v>2</v>
      </c>
      <c r="AD7" s="5">
        <f>MIN(S82:S101)</f>
        <v>60.48</v>
      </c>
      <c r="AE7" s="5">
        <f>AVERAGE(S82:S101)</f>
        <v>996.28615384615398</v>
      </c>
      <c r="AF7" s="5">
        <f>MAX(S82:S101)</f>
        <v>1809.03</v>
      </c>
      <c r="AG7" s="5">
        <f>MIN(V82:V101)</f>
        <v>0</v>
      </c>
      <c r="AH7" s="5">
        <f>AVERAGE(V82:V101)</f>
        <v>0.34250405956904467</v>
      </c>
      <c r="AI7" s="5">
        <f>MAX(V82:V101)</f>
        <v>4.0196111865970483</v>
      </c>
    </row>
    <row r="8" spans="1:35" x14ac:dyDescent="0.25">
      <c r="A8" t="s">
        <v>16</v>
      </c>
      <c r="B8">
        <v>1</v>
      </c>
      <c r="C8">
        <v>1</v>
      </c>
      <c r="D8">
        <v>367405</v>
      </c>
      <c r="E8">
        <v>1</v>
      </c>
      <c r="F8">
        <v>1</v>
      </c>
      <c r="G8">
        <v>0</v>
      </c>
      <c r="H8">
        <v>367405</v>
      </c>
      <c r="I8">
        <v>1</v>
      </c>
      <c r="J8">
        <v>1</v>
      </c>
      <c r="K8">
        <v>0</v>
      </c>
      <c r="L8">
        <v>367405</v>
      </c>
      <c r="M8">
        <v>1</v>
      </c>
      <c r="N8">
        <v>1</v>
      </c>
      <c r="O8">
        <v>0</v>
      </c>
      <c r="P8">
        <v>367405</v>
      </c>
      <c r="R8">
        <f t="shared" si="3"/>
        <v>367405</v>
      </c>
      <c r="S8">
        <v>0.11</v>
      </c>
      <c r="T8">
        <v>0.09</v>
      </c>
      <c r="U8">
        <v>0.09</v>
      </c>
      <c r="V8" s="5">
        <f t="shared" si="0"/>
        <v>0</v>
      </c>
      <c r="W8" s="5">
        <f t="shared" si="1"/>
        <v>0</v>
      </c>
      <c r="X8" s="5">
        <f t="shared" si="2"/>
        <v>0</v>
      </c>
      <c r="Z8" s="7">
        <f>SUM(E102:E121)</f>
        <v>18</v>
      </c>
      <c r="AA8" s="7">
        <f>SUM(F102:F121)</f>
        <v>6</v>
      </c>
      <c r="AB8" s="7">
        <v>6</v>
      </c>
      <c r="AC8" s="7">
        <f>SUM(G102:G121)</f>
        <v>6</v>
      </c>
      <c r="AD8" s="5">
        <f>MIN(S102:S121)</f>
        <v>162.41</v>
      </c>
      <c r="AE8" s="5">
        <f>AVERAGE(S102:S121)</f>
        <v>986.31000000000006</v>
      </c>
      <c r="AF8" s="5">
        <f>MAX(S102:S121)</f>
        <v>1809.76</v>
      </c>
      <c r="AG8" s="5">
        <f>MIN(V102:V121)</f>
        <v>0</v>
      </c>
      <c r="AH8" s="5">
        <f>AVERAGE(V102:V121)</f>
        <v>6.1508023566109161E-2</v>
      </c>
      <c r="AI8" s="5">
        <f>MAX(V102:V121)</f>
        <v>0.6150802356610916</v>
      </c>
    </row>
    <row r="9" spans="1:35" x14ac:dyDescent="0.25">
      <c r="A9" t="s">
        <v>17</v>
      </c>
      <c r="B9">
        <v>1</v>
      </c>
      <c r="C9">
        <v>1</v>
      </c>
      <c r="D9">
        <v>195980</v>
      </c>
      <c r="E9">
        <v>1</v>
      </c>
      <c r="F9">
        <v>1</v>
      </c>
      <c r="G9">
        <v>0</v>
      </c>
      <c r="H9">
        <v>195980</v>
      </c>
      <c r="I9">
        <v>1</v>
      </c>
      <c r="J9">
        <v>1</v>
      </c>
      <c r="K9">
        <v>0</v>
      </c>
      <c r="L9">
        <v>195980</v>
      </c>
      <c r="M9">
        <v>1</v>
      </c>
      <c r="N9">
        <v>1</v>
      </c>
      <c r="O9">
        <v>0</v>
      </c>
      <c r="P9">
        <v>195980</v>
      </c>
      <c r="R9">
        <f t="shared" si="3"/>
        <v>195980</v>
      </c>
      <c r="S9">
        <v>0.08</v>
      </c>
      <c r="T9">
        <v>0.08</v>
      </c>
      <c r="U9">
        <v>0.08</v>
      </c>
      <c r="V9" s="5">
        <f t="shared" si="0"/>
        <v>0</v>
      </c>
      <c r="W9" s="5">
        <f t="shared" si="1"/>
        <v>0</v>
      </c>
      <c r="X9" s="5">
        <f t="shared" si="2"/>
        <v>0</v>
      </c>
    </row>
    <row r="10" spans="1:35" x14ac:dyDescent="0.25">
      <c r="A10" t="s">
        <v>18</v>
      </c>
      <c r="B10">
        <v>1</v>
      </c>
      <c r="C10">
        <v>1</v>
      </c>
      <c r="D10">
        <v>164420</v>
      </c>
      <c r="E10">
        <v>1</v>
      </c>
      <c r="F10">
        <v>1</v>
      </c>
      <c r="G10">
        <v>0</v>
      </c>
      <c r="H10">
        <v>164420</v>
      </c>
      <c r="I10">
        <v>1</v>
      </c>
      <c r="J10">
        <v>1</v>
      </c>
      <c r="K10">
        <v>0</v>
      </c>
      <c r="L10">
        <v>164420</v>
      </c>
      <c r="M10">
        <v>1</v>
      </c>
      <c r="N10">
        <v>1</v>
      </c>
      <c r="O10">
        <v>0</v>
      </c>
      <c r="P10">
        <v>164420</v>
      </c>
      <c r="R10">
        <f t="shared" si="3"/>
        <v>164420</v>
      </c>
      <c r="S10">
        <v>0.09</v>
      </c>
      <c r="T10">
        <v>0.09</v>
      </c>
      <c r="U10">
        <v>0.09</v>
      </c>
      <c r="V10" s="5">
        <f t="shared" si="0"/>
        <v>0</v>
      </c>
      <c r="W10" s="5">
        <f t="shared" si="1"/>
        <v>0</v>
      </c>
      <c r="X10" s="5">
        <f t="shared" si="2"/>
        <v>0</v>
      </c>
    </row>
    <row r="11" spans="1:35" x14ac:dyDescent="0.25">
      <c r="A11" t="s">
        <v>19</v>
      </c>
      <c r="B11">
        <v>1</v>
      </c>
      <c r="C11">
        <v>1</v>
      </c>
      <c r="D11">
        <v>195094</v>
      </c>
      <c r="E11">
        <v>1</v>
      </c>
      <c r="F11">
        <v>1</v>
      </c>
      <c r="G11">
        <v>0</v>
      </c>
      <c r="H11">
        <v>195094</v>
      </c>
      <c r="I11">
        <v>1</v>
      </c>
      <c r="J11">
        <v>1</v>
      </c>
      <c r="K11">
        <v>0</v>
      </c>
      <c r="L11">
        <v>195094</v>
      </c>
      <c r="M11">
        <v>1</v>
      </c>
      <c r="N11">
        <v>1</v>
      </c>
      <c r="O11">
        <v>0</v>
      </c>
      <c r="P11">
        <v>195094</v>
      </c>
      <c r="R11">
        <f t="shared" si="3"/>
        <v>195094</v>
      </c>
      <c r="S11">
        <v>0.05</v>
      </c>
      <c r="T11">
        <v>0.03</v>
      </c>
      <c r="U11">
        <v>0.05</v>
      </c>
      <c r="V11" s="5">
        <f t="shared" si="0"/>
        <v>0</v>
      </c>
      <c r="W11" s="5">
        <f t="shared" si="1"/>
        <v>0</v>
      </c>
      <c r="X11" s="5">
        <f t="shared" si="2"/>
        <v>0</v>
      </c>
      <c r="Z11" s="11" t="s">
        <v>166</v>
      </c>
      <c r="AA11" s="11"/>
      <c r="AB11" s="11"/>
      <c r="AC11" s="11"/>
      <c r="AD11" s="11"/>
      <c r="AE11" s="11"/>
    </row>
    <row r="12" spans="1:35" x14ac:dyDescent="0.25">
      <c r="A12" t="s">
        <v>20</v>
      </c>
      <c r="B12">
        <v>1</v>
      </c>
      <c r="C12">
        <v>1</v>
      </c>
      <c r="D12">
        <v>279463</v>
      </c>
      <c r="E12">
        <v>1</v>
      </c>
      <c r="F12">
        <v>1</v>
      </c>
      <c r="G12">
        <v>0</v>
      </c>
      <c r="H12">
        <v>279463</v>
      </c>
      <c r="I12">
        <v>1</v>
      </c>
      <c r="J12">
        <v>1</v>
      </c>
      <c r="K12">
        <v>0</v>
      </c>
      <c r="L12">
        <v>279463</v>
      </c>
      <c r="M12">
        <v>1</v>
      </c>
      <c r="N12">
        <v>1</v>
      </c>
      <c r="O12">
        <v>0</v>
      </c>
      <c r="P12">
        <v>279463</v>
      </c>
      <c r="R12">
        <f t="shared" si="3"/>
        <v>279463</v>
      </c>
      <c r="S12">
        <v>0.05</v>
      </c>
      <c r="T12">
        <v>0.05</v>
      </c>
      <c r="U12">
        <v>0.05</v>
      </c>
      <c r="V12" s="5">
        <f t="shared" si="0"/>
        <v>0</v>
      </c>
      <c r="W12" s="5">
        <f t="shared" si="1"/>
        <v>0</v>
      </c>
      <c r="X12" s="5">
        <f t="shared" si="2"/>
        <v>0</v>
      </c>
      <c r="Z12" s="6" t="s">
        <v>170</v>
      </c>
      <c r="AA12" s="6" t="s">
        <v>179</v>
      </c>
      <c r="AB12" s="6" t="s">
        <v>172</v>
      </c>
      <c r="AC12" s="6" t="s">
        <v>171</v>
      </c>
      <c r="AD12" s="8" t="s">
        <v>173</v>
      </c>
      <c r="AE12" s="8" t="s">
        <v>174</v>
      </c>
      <c r="AF12" s="8" t="s">
        <v>175</v>
      </c>
      <c r="AG12" s="8" t="s">
        <v>176</v>
      </c>
      <c r="AH12" s="8" t="s">
        <v>177</v>
      </c>
      <c r="AI12" s="8" t="s">
        <v>178</v>
      </c>
    </row>
    <row r="13" spans="1:35" x14ac:dyDescent="0.25">
      <c r="A13" t="s">
        <v>21</v>
      </c>
      <c r="B13">
        <v>1</v>
      </c>
      <c r="C13">
        <v>1</v>
      </c>
      <c r="D13">
        <v>465172</v>
      </c>
      <c r="E13">
        <v>1</v>
      </c>
      <c r="F13">
        <v>1</v>
      </c>
      <c r="G13">
        <v>0</v>
      </c>
      <c r="H13">
        <v>465172</v>
      </c>
      <c r="I13">
        <v>1</v>
      </c>
      <c r="J13">
        <v>1</v>
      </c>
      <c r="K13">
        <v>0</v>
      </c>
      <c r="L13">
        <v>465172</v>
      </c>
      <c r="M13">
        <v>1</v>
      </c>
      <c r="N13">
        <v>1</v>
      </c>
      <c r="O13">
        <v>0</v>
      </c>
      <c r="P13">
        <v>465172</v>
      </c>
      <c r="R13">
        <f t="shared" si="3"/>
        <v>465172</v>
      </c>
      <c r="S13">
        <v>0.05</v>
      </c>
      <c r="T13">
        <v>0.05</v>
      </c>
      <c r="U13">
        <v>0.03</v>
      </c>
      <c r="V13" s="5">
        <f t="shared" si="0"/>
        <v>0</v>
      </c>
      <c r="W13" s="5">
        <f t="shared" si="1"/>
        <v>0</v>
      </c>
      <c r="X13" s="5">
        <f t="shared" si="2"/>
        <v>0</v>
      </c>
      <c r="Z13" s="7">
        <f>SUM(I2:I21)</f>
        <v>18</v>
      </c>
      <c r="AA13" s="7">
        <f>SUM(J2:J21)</f>
        <v>18</v>
      </c>
      <c r="AB13" s="7">
        <v>0</v>
      </c>
      <c r="AC13" s="7">
        <f>SUM(K2:K21)</f>
        <v>0</v>
      </c>
      <c r="AD13" s="5">
        <f>MIN(T2:T21)</f>
        <v>0.01</v>
      </c>
      <c r="AE13" s="5">
        <f>AVERAGE(T2:T21)</f>
        <v>6.2222222222222227E-2</v>
      </c>
      <c r="AF13" s="5">
        <f>MAX(T2:T21)</f>
        <v>0.09</v>
      </c>
      <c r="AG13" s="5">
        <f>MIN(W2:W21)</f>
        <v>0</v>
      </c>
      <c r="AH13" s="5">
        <f>AVERAGE(W2:W21)</f>
        <v>0</v>
      </c>
      <c r="AI13" s="5">
        <f>MAX(W2:W21)</f>
        <v>0</v>
      </c>
    </row>
    <row r="14" spans="1:35" x14ac:dyDescent="0.25">
      <c r="A14" t="s">
        <v>22</v>
      </c>
      <c r="B14">
        <v>1</v>
      </c>
      <c r="C14">
        <v>1</v>
      </c>
      <c r="D14">
        <v>272844</v>
      </c>
      <c r="E14">
        <v>1</v>
      </c>
      <c r="F14">
        <v>1</v>
      </c>
      <c r="G14">
        <v>0</v>
      </c>
      <c r="H14">
        <v>272844</v>
      </c>
      <c r="I14">
        <v>1</v>
      </c>
      <c r="J14">
        <v>1</v>
      </c>
      <c r="K14">
        <v>0</v>
      </c>
      <c r="L14">
        <v>272844</v>
      </c>
      <c r="M14">
        <v>1</v>
      </c>
      <c r="N14">
        <v>1</v>
      </c>
      <c r="O14">
        <v>0</v>
      </c>
      <c r="P14">
        <v>272844</v>
      </c>
      <c r="R14">
        <f t="shared" si="3"/>
        <v>272844</v>
      </c>
      <c r="S14">
        <v>0.11</v>
      </c>
      <c r="T14">
        <v>0.09</v>
      </c>
      <c r="U14">
        <v>0.09</v>
      </c>
      <c r="V14" s="5">
        <f t="shared" si="0"/>
        <v>0</v>
      </c>
      <c r="W14" s="5">
        <f t="shared" si="1"/>
        <v>0</v>
      </c>
      <c r="X14" s="5">
        <f t="shared" si="2"/>
        <v>0</v>
      </c>
      <c r="Z14" s="7">
        <f>SUM(I22:I41)</f>
        <v>11</v>
      </c>
      <c r="AA14" s="7">
        <f>SUM(J22:J41)</f>
        <v>11</v>
      </c>
      <c r="AB14" s="7">
        <v>0</v>
      </c>
      <c r="AC14" s="7">
        <f>SUM(K22:K41)</f>
        <v>0</v>
      </c>
      <c r="AD14" s="5">
        <f>MIN(T22:T41)</f>
        <v>0.2</v>
      </c>
      <c r="AE14" s="5">
        <f>AVERAGE(T22:T41)</f>
        <v>0.4018181818181818</v>
      </c>
      <c r="AF14" s="5">
        <f>MAX(T22:T41)</f>
        <v>0.74</v>
      </c>
      <c r="AG14" s="5">
        <f>MIN(W22:W41)</f>
        <v>0</v>
      </c>
      <c r="AH14" s="5">
        <f>AVERAGE(W22:W41)</f>
        <v>0</v>
      </c>
      <c r="AI14" s="5">
        <f>MAX(W22:W41)</f>
        <v>0</v>
      </c>
    </row>
    <row r="15" spans="1:35" x14ac:dyDescent="0.25">
      <c r="A15" t="s">
        <v>23</v>
      </c>
      <c r="B15">
        <v>1</v>
      </c>
      <c r="C15">
        <v>1</v>
      </c>
      <c r="D15">
        <v>306268</v>
      </c>
      <c r="E15">
        <v>1</v>
      </c>
      <c r="F15">
        <v>1</v>
      </c>
      <c r="G15">
        <v>0</v>
      </c>
      <c r="H15">
        <v>306268</v>
      </c>
      <c r="I15">
        <v>1</v>
      </c>
      <c r="J15">
        <v>1</v>
      </c>
      <c r="K15">
        <v>0</v>
      </c>
      <c r="L15">
        <v>306268</v>
      </c>
      <c r="M15">
        <v>1</v>
      </c>
      <c r="N15">
        <v>1</v>
      </c>
      <c r="O15">
        <v>0</v>
      </c>
      <c r="P15">
        <v>306268</v>
      </c>
      <c r="R15">
        <f t="shared" si="3"/>
        <v>306268</v>
      </c>
      <c r="S15">
        <v>0.05</v>
      </c>
      <c r="T15">
        <v>0.05</v>
      </c>
      <c r="U15">
        <v>0.05</v>
      </c>
      <c r="V15" s="5">
        <f t="shared" si="0"/>
        <v>0</v>
      </c>
      <c r="W15" s="5">
        <f t="shared" si="1"/>
        <v>0</v>
      </c>
      <c r="X15" s="5">
        <f t="shared" si="2"/>
        <v>0</v>
      </c>
      <c r="Z15" s="7">
        <f>SUM(I42:I61)</f>
        <v>19</v>
      </c>
      <c r="AA15" s="7">
        <f>SUM(J42:J61)</f>
        <v>19</v>
      </c>
      <c r="AB15" s="7">
        <v>0</v>
      </c>
      <c r="AC15" s="7">
        <f>SUM(K42:K61)</f>
        <v>0</v>
      </c>
      <c r="AD15" s="5">
        <f>MIN(T42:T61)</f>
        <v>0.73</v>
      </c>
      <c r="AE15" s="5">
        <f>AVERAGE(T42:T61)</f>
        <v>2.8268421052631578</v>
      </c>
      <c r="AF15" s="5">
        <f>MAX(T42:T61)</f>
        <v>26.05</v>
      </c>
      <c r="AG15" s="5">
        <f>MIN(W42:W61)</f>
        <v>0</v>
      </c>
      <c r="AH15" s="5">
        <f>AVERAGE(W42:W61)</f>
        <v>0</v>
      </c>
      <c r="AI15" s="5">
        <f>MAX(W42:W61)</f>
        <v>0</v>
      </c>
    </row>
    <row r="16" spans="1:35" x14ac:dyDescent="0.25">
      <c r="A16" t="s">
        <v>24</v>
      </c>
      <c r="B16">
        <v>1</v>
      </c>
      <c r="C16">
        <v>1</v>
      </c>
      <c r="D16">
        <v>247693</v>
      </c>
      <c r="E16">
        <v>1</v>
      </c>
      <c r="F16">
        <v>1</v>
      </c>
      <c r="G16">
        <v>0</v>
      </c>
      <c r="H16">
        <v>247693</v>
      </c>
      <c r="I16">
        <v>1</v>
      </c>
      <c r="J16">
        <v>1</v>
      </c>
      <c r="K16">
        <v>0</v>
      </c>
      <c r="L16">
        <v>247693</v>
      </c>
      <c r="M16">
        <v>1</v>
      </c>
      <c r="N16">
        <v>1</v>
      </c>
      <c r="O16">
        <v>0</v>
      </c>
      <c r="P16">
        <v>247693</v>
      </c>
      <c r="R16">
        <f t="shared" si="3"/>
        <v>247693</v>
      </c>
      <c r="S16">
        <v>0.05</v>
      </c>
      <c r="T16">
        <v>0.03</v>
      </c>
      <c r="U16">
        <v>0.05</v>
      </c>
      <c r="V16" s="5">
        <f t="shared" si="0"/>
        <v>0</v>
      </c>
      <c r="W16" s="5">
        <f t="shared" si="1"/>
        <v>0</v>
      </c>
      <c r="X16" s="5">
        <f t="shared" si="2"/>
        <v>0</v>
      </c>
      <c r="Z16" s="7">
        <f>SUM(I62:I81)</f>
        <v>20</v>
      </c>
      <c r="AA16" s="7">
        <f>SUM(J62:J81)</f>
        <v>20</v>
      </c>
      <c r="AB16" s="7">
        <v>0</v>
      </c>
      <c r="AC16" s="7">
        <f>SUM(K62:K81)</f>
        <v>0</v>
      </c>
      <c r="AD16" s="5">
        <f>MIN(T62:T81)</f>
        <v>1.42</v>
      </c>
      <c r="AE16" s="5">
        <f>AVERAGE(T62:T81)</f>
        <v>106.36900000000003</v>
      </c>
      <c r="AF16" s="5">
        <f>MAX(T62:T81)</f>
        <v>1102.95</v>
      </c>
      <c r="AG16" s="5">
        <f>MIN(W62:W81)</f>
        <v>0</v>
      </c>
      <c r="AH16" s="5">
        <f>AVERAGE(W62:W81)</f>
        <v>0</v>
      </c>
      <c r="AI16" s="5">
        <f>MAX(W62:W81)</f>
        <v>0</v>
      </c>
    </row>
    <row r="17" spans="1:35" x14ac:dyDescent="0.25">
      <c r="A17" t="s">
        <v>25</v>
      </c>
      <c r="B17">
        <v>1</v>
      </c>
      <c r="C17">
        <v>1</v>
      </c>
      <c r="D17">
        <v>288443</v>
      </c>
      <c r="E17">
        <v>1</v>
      </c>
      <c r="F17">
        <v>1</v>
      </c>
      <c r="G17">
        <v>0</v>
      </c>
      <c r="H17">
        <v>288443</v>
      </c>
      <c r="I17">
        <v>1</v>
      </c>
      <c r="J17">
        <v>1</v>
      </c>
      <c r="K17">
        <v>0</v>
      </c>
      <c r="L17">
        <v>288443</v>
      </c>
      <c r="M17">
        <v>1</v>
      </c>
      <c r="N17">
        <v>1</v>
      </c>
      <c r="O17">
        <v>0</v>
      </c>
      <c r="P17">
        <v>288443</v>
      </c>
      <c r="R17">
        <f t="shared" si="3"/>
        <v>288443</v>
      </c>
      <c r="S17">
        <v>0.05</v>
      </c>
      <c r="T17">
        <v>0.05</v>
      </c>
      <c r="U17">
        <v>0.05</v>
      </c>
      <c r="V17" s="5">
        <f t="shared" si="0"/>
        <v>0</v>
      </c>
      <c r="W17" s="5">
        <f t="shared" si="1"/>
        <v>0</v>
      </c>
      <c r="X17" s="5">
        <f t="shared" si="2"/>
        <v>0</v>
      </c>
      <c r="Z17" s="7">
        <f>SUM(I82:I101)</f>
        <v>17</v>
      </c>
      <c r="AA17" s="7">
        <f>SUM(J82:J101)</f>
        <v>10</v>
      </c>
      <c r="AB17" s="7">
        <v>6</v>
      </c>
      <c r="AC17" s="7">
        <f>SUM(K82:K101)</f>
        <v>1</v>
      </c>
      <c r="AD17" s="5">
        <f>MIN(T82:T101)</f>
        <v>40.31</v>
      </c>
      <c r="AE17" s="5">
        <f>AVERAGE(T82:T101)</f>
        <v>963.81307692307701</v>
      </c>
      <c r="AF17" s="5">
        <f>MAX(T82:T101)</f>
        <v>1803.47</v>
      </c>
      <c r="AG17" s="5">
        <f>MIN(W82:W101)</f>
        <v>0</v>
      </c>
      <c r="AH17" s="5">
        <f>AVERAGE(W82:W101)</f>
        <v>0.34250405956904467</v>
      </c>
      <c r="AI17" s="5">
        <f>MAX(W82:W101)</f>
        <v>4.0196111865970483</v>
      </c>
    </row>
    <row r="18" spans="1:35" x14ac:dyDescent="0.25">
      <c r="A18" t="s">
        <v>26</v>
      </c>
      <c r="B18">
        <v>0</v>
      </c>
      <c r="C18">
        <v>0</v>
      </c>
      <c r="D18">
        <v>9999999</v>
      </c>
      <c r="E18" t="s">
        <v>130</v>
      </c>
      <c r="F18" t="s">
        <v>130</v>
      </c>
      <c r="G18" t="s">
        <v>130</v>
      </c>
      <c r="H18" t="s">
        <v>130</v>
      </c>
      <c r="I18" t="s">
        <v>130</v>
      </c>
      <c r="J18" t="s">
        <v>130</v>
      </c>
      <c r="K18" t="s">
        <v>130</v>
      </c>
      <c r="L18" t="s">
        <v>130</v>
      </c>
      <c r="M18" t="s">
        <v>130</v>
      </c>
      <c r="N18" t="s">
        <v>130</v>
      </c>
      <c r="O18" t="s">
        <v>130</v>
      </c>
      <c r="R18" t="str">
        <f t="shared" si="3"/>
        <v/>
      </c>
      <c r="S18" t="s">
        <v>130</v>
      </c>
      <c r="V18" s="5" t="str">
        <f t="shared" si="0"/>
        <v/>
      </c>
      <c r="W18" s="5" t="str">
        <f t="shared" si="1"/>
        <v/>
      </c>
      <c r="X18" s="5" t="str">
        <f t="shared" si="2"/>
        <v/>
      </c>
      <c r="Z18" s="7">
        <f>SUM(I102:I121)</f>
        <v>18</v>
      </c>
      <c r="AA18" s="7">
        <f>SUM(J102:J121)</f>
        <v>6</v>
      </c>
      <c r="AB18" s="7">
        <v>6</v>
      </c>
      <c r="AC18" s="7">
        <f>SUM(K102:K121)</f>
        <v>4</v>
      </c>
      <c r="AD18" s="5">
        <f>MIN(T102:T121)</f>
        <v>155.72</v>
      </c>
      <c r="AE18" s="5">
        <f>AVERAGE(T102:T121)</f>
        <v>884.55199999999991</v>
      </c>
      <c r="AF18" s="5">
        <f>MAX(T102:T121)</f>
        <v>1809.45</v>
      </c>
      <c r="AG18" s="5">
        <f>MIN(W102:W121)</f>
        <v>0</v>
      </c>
      <c r="AH18" s="5">
        <f>AVERAGE(W102:W121)</f>
        <v>6.1508023566109161E-2</v>
      </c>
      <c r="AI18" s="5">
        <f>MAX(W102:W121)</f>
        <v>0.6150802356610916</v>
      </c>
    </row>
    <row r="19" spans="1:35" x14ac:dyDescent="0.25">
      <c r="A19" t="s">
        <v>27</v>
      </c>
      <c r="B19">
        <v>1</v>
      </c>
      <c r="C19">
        <v>1</v>
      </c>
      <c r="D19">
        <v>445751</v>
      </c>
      <c r="E19">
        <v>1</v>
      </c>
      <c r="F19">
        <v>1</v>
      </c>
      <c r="G19">
        <v>0</v>
      </c>
      <c r="H19">
        <v>445751</v>
      </c>
      <c r="I19">
        <v>1</v>
      </c>
      <c r="J19">
        <v>1</v>
      </c>
      <c r="K19">
        <v>0</v>
      </c>
      <c r="L19">
        <v>445751</v>
      </c>
      <c r="M19">
        <v>1</v>
      </c>
      <c r="N19">
        <v>1</v>
      </c>
      <c r="O19">
        <v>0</v>
      </c>
      <c r="P19">
        <v>445751</v>
      </c>
      <c r="R19">
        <f t="shared" si="3"/>
        <v>445751</v>
      </c>
      <c r="S19">
        <v>0.08</v>
      </c>
      <c r="T19">
        <v>0.08</v>
      </c>
      <c r="U19">
        <v>0.08</v>
      </c>
      <c r="V19" s="5">
        <f t="shared" si="0"/>
        <v>0</v>
      </c>
      <c r="W19" s="5">
        <f t="shared" si="1"/>
        <v>0</v>
      </c>
      <c r="X19" s="5">
        <f t="shared" si="2"/>
        <v>0</v>
      </c>
    </row>
    <row r="20" spans="1:35" x14ac:dyDescent="0.25">
      <c r="A20" t="s">
        <v>28</v>
      </c>
      <c r="B20">
        <v>1</v>
      </c>
      <c r="C20">
        <v>1</v>
      </c>
      <c r="D20">
        <v>252595</v>
      </c>
      <c r="E20">
        <v>1</v>
      </c>
      <c r="F20">
        <v>1</v>
      </c>
      <c r="G20">
        <v>0</v>
      </c>
      <c r="H20">
        <v>252595</v>
      </c>
      <c r="I20">
        <v>1</v>
      </c>
      <c r="J20">
        <v>1</v>
      </c>
      <c r="K20">
        <v>0</v>
      </c>
      <c r="L20">
        <v>252595</v>
      </c>
      <c r="M20">
        <v>1</v>
      </c>
      <c r="N20">
        <v>1</v>
      </c>
      <c r="O20">
        <v>0</v>
      </c>
      <c r="P20">
        <v>252595</v>
      </c>
      <c r="R20">
        <f t="shared" si="3"/>
        <v>252595</v>
      </c>
      <c r="S20">
        <v>0.06</v>
      </c>
      <c r="T20">
        <v>0.06</v>
      </c>
      <c r="U20">
        <v>0.06</v>
      </c>
      <c r="V20" s="5">
        <f t="shared" si="0"/>
        <v>0</v>
      </c>
      <c r="W20" s="5">
        <f t="shared" si="1"/>
        <v>0</v>
      </c>
      <c r="X20" s="5">
        <f t="shared" si="2"/>
        <v>0</v>
      </c>
    </row>
    <row r="21" spans="1:35" x14ac:dyDescent="0.25">
      <c r="A21" t="s">
        <v>29</v>
      </c>
      <c r="B21">
        <v>1</v>
      </c>
      <c r="C21">
        <v>1</v>
      </c>
      <c r="D21">
        <v>202776</v>
      </c>
      <c r="E21">
        <v>1</v>
      </c>
      <c r="F21">
        <v>1</v>
      </c>
      <c r="G21">
        <v>0</v>
      </c>
      <c r="H21">
        <v>202776</v>
      </c>
      <c r="I21">
        <v>1</v>
      </c>
      <c r="J21">
        <v>1</v>
      </c>
      <c r="K21">
        <v>0</v>
      </c>
      <c r="L21">
        <v>202776</v>
      </c>
      <c r="M21">
        <v>1</v>
      </c>
      <c r="N21">
        <v>1</v>
      </c>
      <c r="O21">
        <v>0</v>
      </c>
      <c r="P21">
        <v>202776</v>
      </c>
      <c r="R21">
        <f t="shared" si="3"/>
        <v>202776</v>
      </c>
      <c r="S21">
        <v>0.01</v>
      </c>
      <c r="T21">
        <v>0.01</v>
      </c>
      <c r="U21">
        <v>0.01</v>
      </c>
      <c r="V21" s="5">
        <f t="shared" si="0"/>
        <v>0</v>
      </c>
      <c r="W21" s="5">
        <f t="shared" si="1"/>
        <v>0</v>
      </c>
      <c r="X21" s="5">
        <f t="shared" si="2"/>
        <v>0</v>
      </c>
      <c r="Z21" s="11" t="s">
        <v>180</v>
      </c>
      <c r="AA21" s="11"/>
      <c r="AB21" s="11"/>
      <c r="AC21" s="11"/>
      <c r="AD21" s="11"/>
      <c r="AE21" s="11"/>
    </row>
    <row r="22" spans="1:35" x14ac:dyDescent="0.25">
      <c r="A22" t="s">
        <v>30</v>
      </c>
      <c r="B22">
        <v>0</v>
      </c>
      <c r="C22">
        <v>0</v>
      </c>
      <c r="D22">
        <v>9999999</v>
      </c>
      <c r="E22" t="s">
        <v>130</v>
      </c>
      <c r="F22" t="s">
        <v>130</v>
      </c>
      <c r="G22" t="s">
        <v>130</v>
      </c>
      <c r="H22" t="s">
        <v>130</v>
      </c>
      <c r="I22" t="s">
        <v>130</v>
      </c>
      <c r="J22" t="s">
        <v>130</v>
      </c>
      <c r="K22" t="s">
        <v>130</v>
      </c>
      <c r="L22" t="s">
        <v>130</v>
      </c>
      <c r="M22" t="s">
        <v>130</v>
      </c>
      <c r="N22" t="s">
        <v>130</v>
      </c>
      <c r="O22" t="s">
        <v>130</v>
      </c>
      <c r="R22" t="str">
        <f t="shared" si="3"/>
        <v/>
      </c>
      <c r="S22" t="s">
        <v>130</v>
      </c>
      <c r="V22" s="5" t="str">
        <f t="shared" si="0"/>
        <v/>
      </c>
      <c r="W22" s="5" t="str">
        <f t="shared" si="1"/>
        <v/>
      </c>
      <c r="X22" s="5" t="str">
        <f t="shared" si="2"/>
        <v/>
      </c>
      <c r="Z22" s="6" t="s">
        <v>170</v>
      </c>
      <c r="AA22" s="6" t="s">
        <v>179</v>
      </c>
      <c r="AB22" s="6" t="s">
        <v>172</v>
      </c>
      <c r="AC22" s="6" t="s">
        <v>171</v>
      </c>
      <c r="AD22" s="8" t="s">
        <v>173</v>
      </c>
      <c r="AE22" s="8" t="s">
        <v>174</v>
      </c>
      <c r="AF22" s="8" t="s">
        <v>175</v>
      </c>
      <c r="AG22" s="8" t="s">
        <v>176</v>
      </c>
      <c r="AH22" s="8" t="s">
        <v>177</v>
      </c>
      <c r="AI22" s="8" t="s">
        <v>178</v>
      </c>
    </row>
    <row r="23" spans="1:35" x14ac:dyDescent="0.25">
      <c r="A23" t="s">
        <v>31</v>
      </c>
      <c r="B23">
        <v>0</v>
      </c>
      <c r="C23">
        <v>0</v>
      </c>
      <c r="D23">
        <v>9999999</v>
      </c>
      <c r="E23" t="s">
        <v>130</v>
      </c>
      <c r="F23" t="s">
        <v>130</v>
      </c>
      <c r="G23" t="s">
        <v>130</v>
      </c>
      <c r="H23" t="s">
        <v>130</v>
      </c>
      <c r="I23" t="s">
        <v>130</v>
      </c>
      <c r="J23" t="s">
        <v>130</v>
      </c>
      <c r="K23" t="s">
        <v>130</v>
      </c>
      <c r="L23" t="s">
        <v>130</v>
      </c>
      <c r="M23" t="s">
        <v>130</v>
      </c>
      <c r="N23" t="s">
        <v>130</v>
      </c>
      <c r="O23" t="s">
        <v>130</v>
      </c>
      <c r="R23" t="str">
        <f t="shared" si="3"/>
        <v/>
      </c>
      <c r="S23" t="s">
        <v>130</v>
      </c>
      <c r="V23" s="5" t="str">
        <f t="shared" si="0"/>
        <v/>
      </c>
      <c r="W23" s="5" t="str">
        <f t="shared" si="1"/>
        <v/>
      </c>
      <c r="X23" s="5" t="str">
        <f t="shared" si="2"/>
        <v/>
      </c>
      <c r="Z23" s="7">
        <f>SUM(M2:M21)</f>
        <v>18</v>
      </c>
      <c r="AA23" s="7">
        <f>SUM(N2:N21)</f>
        <v>18</v>
      </c>
      <c r="AB23" s="7">
        <v>0</v>
      </c>
      <c r="AC23" s="7">
        <f>SUM(O2:O21)</f>
        <v>0</v>
      </c>
      <c r="AD23" s="5">
        <f>MIN(U2:U21)</f>
        <v>0.01</v>
      </c>
      <c r="AE23" s="5">
        <f>AVERAGE(U2:U21)</f>
        <v>6.2222222222222241E-2</v>
      </c>
      <c r="AF23" s="5">
        <f>MAX(U2:U21)</f>
        <v>0.09</v>
      </c>
      <c r="AG23" s="5">
        <f>MIN(X2:X21)</f>
        <v>0</v>
      </c>
      <c r="AH23" s="5">
        <f>AVERAGE(X2:X21)</f>
        <v>0</v>
      </c>
      <c r="AI23" s="5">
        <f>MAX(X2:X21)</f>
        <v>0</v>
      </c>
    </row>
    <row r="24" spans="1:35" x14ac:dyDescent="0.25">
      <c r="A24" t="s">
        <v>32</v>
      </c>
      <c r="B24">
        <v>0</v>
      </c>
      <c r="C24">
        <v>0</v>
      </c>
      <c r="D24">
        <v>9999999</v>
      </c>
      <c r="E24" t="s">
        <v>130</v>
      </c>
      <c r="F24" t="s">
        <v>130</v>
      </c>
      <c r="G24" t="s">
        <v>130</v>
      </c>
      <c r="H24" t="s">
        <v>130</v>
      </c>
      <c r="I24" t="s">
        <v>130</v>
      </c>
      <c r="J24" t="s">
        <v>130</v>
      </c>
      <c r="K24" t="s">
        <v>130</v>
      </c>
      <c r="L24" t="s">
        <v>130</v>
      </c>
      <c r="M24" t="s">
        <v>130</v>
      </c>
      <c r="N24" t="s">
        <v>130</v>
      </c>
      <c r="O24" t="s">
        <v>130</v>
      </c>
      <c r="R24" t="str">
        <f t="shared" si="3"/>
        <v/>
      </c>
      <c r="S24" t="s">
        <v>130</v>
      </c>
      <c r="V24" s="5" t="str">
        <f t="shared" si="0"/>
        <v/>
      </c>
      <c r="W24" s="5" t="str">
        <f t="shared" si="1"/>
        <v/>
      </c>
      <c r="X24" s="5" t="str">
        <f t="shared" si="2"/>
        <v/>
      </c>
      <c r="Z24" s="7">
        <f>SUM(M22:M41)</f>
        <v>11</v>
      </c>
      <c r="AA24" s="7">
        <f>SUM(N22:N41)</f>
        <v>11</v>
      </c>
      <c r="AB24" s="7">
        <v>0</v>
      </c>
      <c r="AC24" s="7">
        <f>SUM(O22:O41)</f>
        <v>0</v>
      </c>
      <c r="AD24" s="5">
        <f>MIN(U22:U41)</f>
        <v>0.2</v>
      </c>
      <c r="AE24" s="5">
        <f>AVERAGE(U22:U41)</f>
        <v>0.41363636363636364</v>
      </c>
      <c r="AF24" s="5">
        <f>MAX(U22:U41)</f>
        <v>0.97</v>
      </c>
      <c r="AG24" s="5">
        <f>MIN(X22:X41)</f>
        <v>0</v>
      </c>
      <c r="AH24" s="5">
        <f>AVERAGE(X22:X41)</f>
        <v>0</v>
      </c>
      <c r="AI24" s="5">
        <f>MAX(X22:X41)</f>
        <v>0</v>
      </c>
    </row>
    <row r="25" spans="1:35" x14ac:dyDescent="0.25">
      <c r="A25" t="s">
        <v>33</v>
      </c>
      <c r="B25">
        <v>0</v>
      </c>
      <c r="C25">
        <v>0</v>
      </c>
      <c r="D25">
        <v>9999999</v>
      </c>
      <c r="E25" t="s">
        <v>130</v>
      </c>
      <c r="F25" t="s">
        <v>130</v>
      </c>
      <c r="G25" t="s">
        <v>130</v>
      </c>
      <c r="H25" t="s">
        <v>130</v>
      </c>
      <c r="I25" t="s">
        <v>130</v>
      </c>
      <c r="J25" t="s">
        <v>130</v>
      </c>
      <c r="K25" t="s">
        <v>130</v>
      </c>
      <c r="L25" t="s">
        <v>130</v>
      </c>
      <c r="M25" t="s">
        <v>130</v>
      </c>
      <c r="N25" t="s">
        <v>130</v>
      </c>
      <c r="O25" t="s">
        <v>130</v>
      </c>
      <c r="R25" t="str">
        <f t="shared" si="3"/>
        <v/>
      </c>
      <c r="S25" t="s">
        <v>130</v>
      </c>
      <c r="V25" s="5" t="str">
        <f t="shared" si="0"/>
        <v/>
      </c>
      <c r="W25" s="5" t="str">
        <f t="shared" si="1"/>
        <v/>
      </c>
      <c r="X25" s="5" t="str">
        <f t="shared" si="2"/>
        <v/>
      </c>
      <c r="Z25" s="7">
        <f>SUM(M42:M61)</f>
        <v>19</v>
      </c>
      <c r="AA25" s="7">
        <f>SUM(N42:N61)</f>
        <v>19</v>
      </c>
      <c r="AB25" s="7">
        <v>0</v>
      </c>
      <c r="AC25" s="7">
        <f>SUM(O42:O61)</f>
        <v>0</v>
      </c>
      <c r="AD25" s="5">
        <f>MIN(U42:U61)</f>
        <v>0.75</v>
      </c>
      <c r="AE25" s="5">
        <f>AVERAGE(U42:U61)</f>
        <v>2.9178947368421055</v>
      </c>
      <c r="AF25" s="5">
        <f>MAX(U42:U61)</f>
        <v>26.36</v>
      </c>
      <c r="AG25" s="5">
        <f>MIN(X42:X61)</f>
        <v>0</v>
      </c>
      <c r="AH25" s="5">
        <f>AVERAGE(X42:X61)</f>
        <v>2.597486920980048E-4</v>
      </c>
      <c r="AI25" s="5">
        <f>MAX(X42:X61)</f>
        <v>2.9277861544992753E-3</v>
      </c>
    </row>
    <row r="26" spans="1:35" x14ac:dyDescent="0.25">
      <c r="A26" t="s">
        <v>34</v>
      </c>
      <c r="B26">
        <v>0</v>
      </c>
      <c r="C26">
        <v>0</v>
      </c>
      <c r="D26">
        <v>9999999</v>
      </c>
      <c r="E26" t="s">
        <v>130</v>
      </c>
      <c r="F26" t="s">
        <v>130</v>
      </c>
      <c r="G26" t="s">
        <v>130</v>
      </c>
      <c r="H26" t="s">
        <v>130</v>
      </c>
      <c r="I26" t="s">
        <v>130</v>
      </c>
      <c r="J26" t="s">
        <v>130</v>
      </c>
      <c r="K26" t="s">
        <v>130</v>
      </c>
      <c r="L26" t="s">
        <v>130</v>
      </c>
      <c r="M26" t="s">
        <v>130</v>
      </c>
      <c r="N26" t="s">
        <v>130</v>
      </c>
      <c r="O26" t="s">
        <v>130</v>
      </c>
      <c r="R26" t="str">
        <f t="shared" si="3"/>
        <v/>
      </c>
      <c r="S26" t="s">
        <v>130</v>
      </c>
      <c r="V26" s="5" t="str">
        <f t="shared" si="0"/>
        <v/>
      </c>
      <c r="W26" s="5" t="str">
        <f t="shared" si="1"/>
        <v/>
      </c>
      <c r="X26" s="5" t="str">
        <f t="shared" si="2"/>
        <v/>
      </c>
      <c r="Z26" s="7">
        <f>SUM(M62:M81)</f>
        <v>20</v>
      </c>
      <c r="AA26" s="7">
        <f>SUM(N62:N81)</f>
        <v>20</v>
      </c>
      <c r="AB26" s="7">
        <v>0</v>
      </c>
      <c r="AC26" s="7">
        <f>SUM(O62:O81)</f>
        <v>0</v>
      </c>
      <c r="AD26" s="5">
        <f>MIN(U62:U81)</f>
        <v>1.39</v>
      </c>
      <c r="AE26" s="5">
        <f>AVERAGE(U62:U81)</f>
        <v>106.86100000000002</v>
      </c>
      <c r="AF26" s="5">
        <f>MAX(U62:U81)</f>
        <v>1066.17</v>
      </c>
      <c r="AG26" s="5">
        <f>MIN(X62:X81)</f>
        <v>0</v>
      </c>
      <c r="AH26" s="5">
        <f>AVERAGE(X62:X81)</f>
        <v>0</v>
      </c>
      <c r="AI26" s="5">
        <f>MAX(X62:X81)</f>
        <v>0</v>
      </c>
    </row>
    <row r="27" spans="1:35" x14ac:dyDescent="0.25">
      <c r="A27" t="s">
        <v>35</v>
      </c>
      <c r="B27">
        <v>1</v>
      </c>
      <c r="C27">
        <v>1</v>
      </c>
      <c r="D27">
        <v>340442</v>
      </c>
      <c r="E27">
        <v>1</v>
      </c>
      <c r="F27">
        <v>1</v>
      </c>
      <c r="G27">
        <v>0</v>
      </c>
      <c r="H27">
        <v>340442</v>
      </c>
      <c r="I27">
        <v>1</v>
      </c>
      <c r="J27">
        <v>1</v>
      </c>
      <c r="K27">
        <v>0</v>
      </c>
      <c r="L27">
        <v>340442</v>
      </c>
      <c r="M27">
        <v>1</v>
      </c>
      <c r="N27">
        <v>1</v>
      </c>
      <c r="O27">
        <v>0</v>
      </c>
      <c r="P27">
        <v>340442</v>
      </c>
      <c r="R27">
        <f t="shared" si="3"/>
        <v>340442</v>
      </c>
      <c r="S27">
        <v>0.31</v>
      </c>
      <c r="T27">
        <v>0.3</v>
      </c>
      <c r="U27">
        <v>0.3</v>
      </c>
      <c r="V27" s="5">
        <f t="shared" si="0"/>
        <v>0</v>
      </c>
      <c r="W27" s="5">
        <f t="shared" si="1"/>
        <v>0</v>
      </c>
      <c r="X27" s="5">
        <f t="shared" si="2"/>
        <v>0</v>
      </c>
      <c r="Z27" s="7">
        <f>SUM(M82:M101)</f>
        <v>17</v>
      </c>
      <c r="AA27" s="7">
        <f>SUM(N82:N101)</f>
        <v>9</v>
      </c>
      <c r="AB27" s="7">
        <v>6</v>
      </c>
      <c r="AC27" s="7">
        <f>SUM(O82:O101)</f>
        <v>2</v>
      </c>
      <c r="AD27" s="5">
        <f>MIN(U82:U101)</f>
        <v>43.63</v>
      </c>
      <c r="AE27" s="5">
        <f>AVERAGE(U82:U101)</f>
        <v>892.31461538461542</v>
      </c>
      <c r="AF27" s="5">
        <f>MAX(U82:U101)</f>
        <v>1808.87</v>
      </c>
      <c r="AG27" s="5">
        <f>MIN(X82:X101)</f>
        <v>0</v>
      </c>
      <c r="AH27" s="5">
        <f>AVERAGE(X82:X101)</f>
        <v>0.37294138234523394</v>
      </c>
      <c r="AI27" s="5">
        <f>MAX(X82:X101)</f>
        <v>3.9840913061473833</v>
      </c>
    </row>
    <row r="28" spans="1:35" x14ac:dyDescent="0.25">
      <c r="A28" t="s">
        <v>36</v>
      </c>
      <c r="B28">
        <v>1</v>
      </c>
      <c r="C28">
        <v>1</v>
      </c>
      <c r="D28">
        <v>515906</v>
      </c>
      <c r="E28">
        <v>1</v>
      </c>
      <c r="F28">
        <v>1</v>
      </c>
      <c r="G28">
        <v>0</v>
      </c>
      <c r="H28">
        <v>515906</v>
      </c>
      <c r="I28">
        <v>1</v>
      </c>
      <c r="J28">
        <v>1</v>
      </c>
      <c r="K28">
        <v>0</v>
      </c>
      <c r="L28">
        <v>515906</v>
      </c>
      <c r="M28">
        <v>1</v>
      </c>
      <c r="N28">
        <v>1</v>
      </c>
      <c r="O28">
        <v>0</v>
      </c>
      <c r="P28">
        <v>515906</v>
      </c>
      <c r="R28">
        <f t="shared" si="3"/>
        <v>515906</v>
      </c>
      <c r="S28">
        <v>0.61</v>
      </c>
      <c r="T28">
        <v>0.59</v>
      </c>
      <c r="U28">
        <v>0.62</v>
      </c>
      <c r="V28" s="5">
        <f t="shared" si="0"/>
        <v>0</v>
      </c>
      <c r="W28" s="5">
        <f t="shared" si="1"/>
        <v>0</v>
      </c>
      <c r="X28" s="5">
        <f t="shared" si="2"/>
        <v>0</v>
      </c>
      <c r="Z28" s="7">
        <f>SUM(M102:M121)</f>
        <v>18</v>
      </c>
      <c r="AA28" s="7">
        <f>SUM(N102:N121)</f>
        <v>6</v>
      </c>
      <c r="AB28" s="7">
        <v>8</v>
      </c>
      <c r="AC28" s="7">
        <f>SUM(O102:O121)</f>
        <v>4</v>
      </c>
      <c r="AD28" s="5">
        <f>MIN(U102:U121)</f>
        <v>92.53</v>
      </c>
      <c r="AE28" s="5">
        <f>AVERAGE(U102:U121)</f>
        <v>917.71800000000007</v>
      </c>
      <c r="AF28" s="5">
        <f>MAX(U102:U121)</f>
        <v>1811.88</v>
      </c>
      <c r="AG28" s="5">
        <f>MIN(X102:X121)</f>
        <v>0</v>
      </c>
      <c r="AH28" s="5">
        <f>AVERAGE(X102:X121)</f>
        <v>0.41600129529557633</v>
      </c>
      <c r="AI28" s="5">
        <f>MAX(X102:X121)</f>
        <v>2.0633006261301086</v>
      </c>
    </row>
    <row r="29" spans="1:35" x14ac:dyDescent="0.25">
      <c r="A29" t="s">
        <v>37</v>
      </c>
      <c r="B29">
        <v>0</v>
      </c>
      <c r="C29">
        <v>0</v>
      </c>
      <c r="D29">
        <v>9999999</v>
      </c>
      <c r="E29" t="s">
        <v>130</v>
      </c>
      <c r="F29" t="s">
        <v>130</v>
      </c>
      <c r="G29" t="s">
        <v>130</v>
      </c>
      <c r="H29" t="s">
        <v>130</v>
      </c>
      <c r="I29" t="s">
        <v>130</v>
      </c>
      <c r="J29" t="s">
        <v>130</v>
      </c>
      <c r="K29" t="s">
        <v>130</v>
      </c>
      <c r="L29" t="s">
        <v>130</v>
      </c>
      <c r="M29" t="s">
        <v>130</v>
      </c>
      <c r="N29" t="s">
        <v>130</v>
      </c>
      <c r="O29" t="s">
        <v>130</v>
      </c>
      <c r="R29" t="str">
        <f t="shared" si="3"/>
        <v/>
      </c>
      <c r="S29" t="s">
        <v>130</v>
      </c>
      <c r="V29" s="5" t="str">
        <f t="shared" si="0"/>
        <v/>
      </c>
      <c r="W29" s="5" t="str">
        <f t="shared" si="1"/>
        <v/>
      </c>
      <c r="X29" s="5" t="str">
        <f t="shared" si="2"/>
        <v/>
      </c>
    </row>
    <row r="30" spans="1:35" x14ac:dyDescent="0.25">
      <c r="A30" t="s">
        <v>38</v>
      </c>
      <c r="B30">
        <v>1</v>
      </c>
      <c r="C30">
        <v>1</v>
      </c>
      <c r="D30">
        <v>218447</v>
      </c>
      <c r="E30">
        <v>1</v>
      </c>
      <c r="F30">
        <v>1</v>
      </c>
      <c r="G30">
        <v>0</v>
      </c>
      <c r="H30">
        <v>218447</v>
      </c>
      <c r="I30">
        <v>1</v>
      </c>
      <c r="J30">
        <v>1</v>
      </c>
      <c r="K30">
        <v>0</v>
      </c>
      <c r="L30">
        <v>218447</v>
      </c>
      <c r="M30">
        <v>1</v>
      </c>
      <c r="N30">
        <v>1</v>
      </c>
      <c r="O30">
        <v>0</v>
      </c>
      <c r="P30">
        <v>218447</v>
      </c>
      <c r="R30">
        <f t="shared" si="3"/>
        <v>218447</v>
      </c>
      <c r="S30">
        <v>0.57999999999999996</v>
      </c>
      <c r="T30">
        <v>0.67</v>
      </c>
      <c r="U30">
        <v>0.57999999999999996</v>
      </c>
      <c r="V30" s="5">
        <f t="shared" si="0"/>
        <v>0</v>
      </c>
      <c r="W30" s="5">
        <f t="shared" si="1"/>
        <v>0</v>
      </c>
      <c r="X30" s="5">
        <f t="shared" si="2"/>
        <v>0</v>
      </c>
    </row>
    <row r="31" spans="1:35" x14ac:dyDescent="0.25">
      <c r="A31" t="s">
        <v>39</v>
      </c>
      <c r="B31">
        <v>0</v>
      </c>
      <c r="C31">
        <v>0</v>
      </c>
      <c r="D31">
        <v>9999999</v>
      </c>
      <c r="E31" t="s">
        <v>130</v>
      </c>
      <c r="F31" t="s">
        <v>130</v>
      </c>
      <c r="G31" t="s">
        <v>130</v>
      </c>
      <c r="H31" t="s">
        <v>130</v>
      </c>
      <c r="I31" t="s">
        <v>130</v>
      </c>
      <c r="J31" t="s">
        <v>130</v>
      </c>
      <c r="K31" t="s">
        <v>130</v>
      </c>
      <c r="L31" t="s">
        <v>130</v>
      </c>
      <c r="M31" t="s">
        <v>130</v>
      </c>
      <c r="N31" t="s">
        <v>130</v>
      </c>
      <c r="O31" t="s">
        <v>130</v>
      </c>
      <c r="R31" t="str">
        <f t="shared" si="3"/>
        <v/>
      </c>
      <c r="S31" t="s">
        <v>130</v>
      </c>
      <c r="V31" s="5" t="str">
        <f t="shared" si="0"/>
        <v/>
      </c>
      <c r="W31" s="5" t="str">
        <f t="shared" si="1"/>
        <v/>
      </c>
      <c r="X31" s="5" t="str">
        <f t="shared" si="2"/>
        <v/>
      </c>
    </row>
    <row r="32" spans="1:35" x14ac:dyDescent="0.25">
      <c r="A32" t="s">
        <v>40</v>
      </c>
      <c r="B32">
        <v>1</v>
      </c>
      <c r="C32">
        <v>1</v>
      </c>
      <c r="D32">
        <v>371170</v>
      </c>
      <c r="E32">
        <v>1</v>
      </c>
      <c r="F32">
        <v>1</v>
      </c>
      <c r="G32">
        <v>0</v>
      </c>
      <c r="H32">
        <v>371170</v>
      </c>
      <c r="I32">
        <v>1</v>
      </c>
      <c r="J32">
        <v>1</v>
      </c>
      <c r="K32">
        <v>0</v>
      </c>
      <c r="L32">
        <v>371170</v>
      </c>
      <c r="M32">
        <v>1</v>
      </c>
      <c r="N32">
        <v>1</v>
      </c>
      <c r="O32">
        <v>0</v>
      </c>
      <c r="P32">
        <v>371170</v>
      </c>
      <c r="R32">
        <f t="shared" si="3"/>
        <v>371170</v>
      </c>
      <c r="S32">
        <v>0.2</v>
      </c>
      <c r="T32">
        <v>0.22</v>
      </c>
      <c r="U32">
        <v>0.2</v>
      </c>
      <c r="V32" s="5">
        <f t="shared" si="0"/>
        <v>0</v>
      </c>
      <c r="W32" s="5">
        <f t="shared" si="1"/>
        <v>0</v>
      </c>
      <c r="X32" s="5">
        <f t="shared" si="2"/>
        <v>0</v>
      </c>
    </row>
    <row r="33" spans="1:24" x14ac:dyDescent="0.25">
      <c r="A33" t="s">
        <v>41</v>
      </c>
      <c r="B33">
        <v>1</v>
      </c>
      <c r="C33">
        <v>1</v>
      </c>
      <c r="D33">
        <v>336176</v>
      </c>
      <c r="E33">
        <v>1</v>
      </c>
      <c r="F33">
        <v>1</v>
      </c>
      <c r="G33">
        <v>0</v>
      </c>
      <c r="H33">
        <v>336176</v>
      </c>
      <c r="I33">
        <v>1</v>
      </c>
      <c r="J33">
        <v>1</v>
      </c>
      <c r="K33">
        <v>0</v>
      </c>
      <c r="L33">
        <v>336176</v>
      </c>
      <c r="M33">
        <v>1</v>
      </c>
      <c r="N33">
        <v>1</v>
      </c>
      <c r="O33">
        <v>0</v>
      </c>
      <c r="P33">
        <v>336176</v>
      </c>
      <c r="R33">
        <f t="shared" si="3"/>
        <v>336176</v>
      </c>
      <c r="S33">
        <v>0.64</v>
      </c>
      <c r="T33">
        <v>0.64</v>
      </c>
      <c r="U33">
        <v>0.61</v>
      </c>
      <c r="V33" s="5">
        <f t="shared" si="0"/>
        <v>0</v>
      </c>
      <c r="W33" s="5">
        <f t="shared" si="1"/>
        <v>0</v>
      </c>
      <c r="X33" s="5">
        <f t="shared" si="2"/>
        <v>0</v>
      </c>
    </row>
    <row r="34" spans="1:24" x14ac:dyDescent="0.25">
      <c r="A34" t="s">
        <v>42</v>
      </c>
      <c r="B34">
        <v>1</v>
      </c>
      <c r="C34">
        <v>1</v>
      </c>
      <c r="D34">
        <v>196254</v>
      </c>
      <c r="E34">
        <v>1</v>
      </c>
      <c r="F34">
        <v>1</v>
      </c>
      <c r="G34">
        <v>0</v>
      </c>
      <c r="H34">
        <v>196254</v>
      </c>
      <c r="I34">
        <v>1</v>
      </c>
      <c r="J34">
        <v>1</v>
      </c>
      <c r="K34">
        <v>0</v>
      </c>
      <c r="L34">
        <v>196254</v>
      </c>
      <c r="M34">
        <v>1</v>
      </c>
      <c r="N34">
        <v>1</v>
      </c>
      <c r="O34">
        <v>0</v>
      </c>
      <c r="P34">
        <v>196254</v>
      </c>
      <c r="R34">
        <f t="shared" si="3"/>
        <v>196254</v>
      </c>
      <c r="S34">
        <v>0.25</v>
      </c>
      <c r="T34">
        <v>0.25</v>
      </c>
      <c r="U34">
        <v>0.25</v>
      </c>
      <c r="V34" s="5">
        <f t="shared" si="0"/>
        <v>0</v>
      </c>
      <c r="W34" s="5">
        <f t="shared" si="1"/>
        <v>0</v>
      </c>
      <c r="X34" s="5">
        <f t="shared" si="2"/>
        <v>0</v>
      </c>
    </row>
    <row r="35" spans="1:24" x14ac:dyDescent="0.25">
      <c r="A35" t="s">
        <v>43</v>
      </c>
      <c r="B35">
        <v>1</v>
      </c>
      <c r="C35">
        <v>1</v>
      </c>
      <c r="D35">
        <v>299215</v>
      </c>
      <c r="E35">
        <v>1</v>
      </c>
      <c r="F35">
        <v>1</v>
      </c>
      <c r="G35">
        <v>0</v>
      </c>
      <c r="H35">
        <v>299215</v>
      </c>
      <c r="I35">
        <v>1</v>
      </c>
      <c r="J35">
        <v>1</v>
      </c>
      <c r="K35">
        <v>0</v>
      </c>
      <c r="L35">
        <v>299215</v>
      </c>
      <c r="M35">
        <v>1</v>
      </c>
      <c r="N35">
        <v>1</v>
      </c>
      <c r="O35">
        <v>0</v>
      </c>
      <c r="P35">
        <v>299215</v>
      </c>
      <c r="R35">
        <f t="shared" si="3"/>
        <v>299215</v>
      </c>
      <c r="S35">
        <v>0.81</v>
      </c>
      <c r="T35">
        <v>0.74</v>
      </c>
      <c r="U35">
        <v>0.97</v>
      </c>
      <c r="V35" s="5">
        <f t="shared" si="0"/>
        <v>0</v>
      </c>
      <c r="W35" s="5">
        <f t="shared" si="1"/>
        <v>0</v>
      </c>
      <c r="X35" s="5">
        <f t="shared" si="2"/>
        <v>0</v>
      </c>
    </row>
    <row r="36" spans="1:24" x14ac:dyDescent="0.25">
      <c r="A36" t="s">
        <v>44</v>
      </c>
      <c r="B36">
        <v>1</v>
      </c>
      <c r="C36">
        <v>1</v>
      </c>
      <c r="D36">
        <v>448360</v>
      </c>
      <c r="E36">
        <v>1</v>
      </c>
      <c r="F36">
        <v>1</v>
      </c>
      <c r="G36">
        <v>0</v>
      </c>
      <c r="H36">
        <v>448360</v>
      </c>
      <c r="I36">
        <v>1</v>
      </c>
      <c r="J36">
        <v>1</v>
      </c>
      <c r="K36">
        <v>0</v>
      </c>
      <c r="L36">
        <v>448360</v>
      </c>
      <c r="M36">
        <v>1</v>
      </c>
      <c r="N36">
        <v>1</v>
      </c>
      <c r="O36">
        <v>0</v>
      </c>
      <c r="P36">
        <v>448360</v>
      </c>
      <c r="R36">
        <f t="shared" si="3"/>
        <v>448360</v>
      </c>
      <c r="S36">
        <v>0.28999999999999998</v>
      </c>
      <c r="T36">
        <v>0.3</v>
      </c>
      <c r="U36">
        <v>0.3</v>
      </c>
      <c r="V36" s="5">
        <f t="shared" si="0"/>
        <v>0</v>
      </c>
      <c r="W36" s="5">
        <f t="shared" si="1"/>
        <v>0</v>
      </c>
      <c r="X36" s="5">
        <f t="shared" si="2"/>
        <v>0</v>
      </c>
    </row>
    <row r="37" spans="1:24" x14ac:dyDescent="0.25">
      <c r="A37" t="s">
        <v>45</v>
      </c>
      <c r="B37">
        <v>0</v>
      </c>
      <c r="C37">
        <v>0</v>
      </c>
      <c r="D37">
        <v>9999999</v>
      </c>
      <c r="E37" t="s">
        <v>130</v>
      </c>
      <c r="F37" t="s">
        <v>130</v>
      </c>
      <c r="G37" t="s">
        <v>130</v>
      </c>
      <c r="H37" t="s">
        <v>130</v>
      </c>
      <c r="I37" t="s">
        <v>130</v>
      </c>
      <c r="J37" t="s">
        <v>130</v>
      </c>
      <c r="K37" t="s">
        <v>130</v>
      </c>
      <c r="L37" t="s">
        <v>130</v>
      </c>
      <c r="M37" t="s">
        <v>130</v>
      </c>
      <c r="N37" t="s">
        <v>130</v>
      </c>
      <c r="O37" t="s">
        <v>130</v>
      </c>
      <c r="R37" t="str">
        <f t="shared" si="3"/>
        <v/>
      </c>
      <c r="S37" t="s">
        <v>130</v>
      </c>
      <c r="V37" s="5" t="str">
        <f t="shared" si="0"/>
        <v/>
      </c>
      <c r="W37" s="5" t="str">
        <f t="shared" si="1"/>
        <v/>
      </c>
      <c r="X37" s="5" t="str">
        <f t="shared" si="2"/>
        <v/>
      </c>
    </row>
    <row r="38" spans="1:24" x14ac:dyDescent="0.25">
      <c r="A38" t="s">
        <v>46</v>
      </c>
      <c r="B38">
        <v>1</v>
      </c>
      <c r="C38">
        <v>1</v>
      </c>
      <c r="D38">
        <v>765950</v>
      </c>
      <c r="E38">
        <v>1</v>
      </c>
      <c r="F38">
        <v>1</v>
      </c>
      <c r="G38">
        <v>0</v>
      </c>
      <c r="H38">
        <v>765950</v>
      </c>
      <c r="I38">
        <v>1</v>
      </c>
      <c r="J38">
        <v>1</v>
      </c>
      <c r="K38">
        <v>0</v>
      </c>
      <c r="L38">
        <v>765950</v>
      </c>
      <c r="M38">
        <v>1</v>
      </c>
      <c r="N38">
        <v>1</v>
      </c>
      <c r="O38">
        <v>0</v>
      </c>
      <c r="P38">
        <v>765950</v>
      </c>
      <c r="R38">
        <f t="shared" si="3"/>
        <v>765950</v>
      </c>
      <c r="S38">
        <v>0.23</v>
      </c>
      <c r="T38">
        <v>0.25</v>
      </c>
      <c r="U38">
        <v>0.27</v>
      </c>
      <c r="V38" s="5">
        <f t="shared" si="0"/>
        <v>0</v>
      </c>
      <c r="W38" s="5">
        <f t="shared" si="1"/>
        <v>0</v>
      </c>
      <c r="X38" s="5">
        <f t="shared" si="2"/>
        <v>0</v>
      </c>
    </row>
    <row r="39" spans="1:24" x14ac:dyDescent="0.25">
      <c r="A39" t="s">
        <v>47</v>
      </c>
      <c r="B39">
        <v>1</v>
      </c>
      <c r="C39">
        <v>1</v>
      </c>
      <c r="D39">
        <v>480257</v>
      </c>
      <c r="E39">
        <v>1</v>
      </c>
      <c r="F39">
        <v>1</v>
      </c>
      <c r="G39">
        <v>0</v>
      </c>
      <c r="H39">
        <v>480257</v>
      </c>
      <c r="I39">
        <v>1</v>
      </c>
      <c r="J39">
        <v>1</v>
      </c>
      <c r="K39">
        <v>0</v>
      </c>
      <c r="L39">
        <v>480257</v>
      </c>
      <c r="M39">
        <v>1</v>
      </c>
      <c r="N39">
        <v>1</v>
      </c>
      <c r="O39">
        <v>0</v>
      </c>
      <c r="P39">
        <v>480257</v>
      </c>
      <c r="R39">
        <f t="shared" si="3"/>
        <v>480257</v>
      </c>
      <c r="S39">
        <v>0.25</v>
      </c>
      <c r="T39">
        <v>0.26</v>
      </c>
      <c r="U39">
        <v>0.25</v>
      </c>
      <c r="V39" s="5">
        <f t="shared" si="0"/>
        <v>0</v>
      </c>
      <c r="W39" s="5">
        <f t="shared" si="1"/>
        <v>0</v>
      </c>
      <c r="X39" s="5">
        <f t="shared" si="2"/>
        <v>0</v>
      </c>
    </row>
    <row r="40" spans="1:24" x14ac:dyDescent="0.25">
      <c r="A40" t="s">
        <v>48</v>
      </c>
      <c r="B40">
        <v>1</v>
      </c>
      <c r="C40">
        <v>1</v>
      </c>
      <c r="D40">
        <v>211334</v>
      </c>
      <c r="E40">
        <v>1</v>
      </c>
      <c r="F40">
        <v>1</v>
      </c>
      <c r="G40">
        <v>0</v>
      </c>
      <c r="H40">
        <v>211334</v>
      </c>
      <c r="I40">
        <v>1</v>
      </c>
      <c r="J40">
        <v>1</v>
      </c>
      <c r="K40">
        <v>0</v>
      </c>
      <c r="L40">
        <v>211334</v>
      </c>
      <c r="M40">
        <v>1</v>
      </c>
      <c r="N40">
        <v>1</v>
      </c>
      <c r="O40">
        <v>0</v>
      </c>
      <c r="P40">
        <v>211334</v>
      </c>
      <c r="R40">
        <f t="shared" si="3"/>
        <v>211334</v>
      </c>
      <c r="S40">
        <v>0.2</v>
      </c>
      <c r="T40">
        <v>0.2</v>
      </c>
      <c r="U40">
        <v>0.2</v>
      </c>
      <c r="V40" s="5">
        <f t="shared" si="0"/>
        <v>0</v>
      </c>
      <c r="W40" s="5">
        <f t="shared" si="1"/>
        <v>0</v>
      </c>
      <c r="X40" s="5">
        <f t="shared" si="2"/>
        <v>0</v>
      </c>
    </row>
    <row r="41" spans="1:24" x14ac:dyDescent="0.25">
      <c r="A41" t="s">
        <v>49</v>
      </c>
      <c r="B41">
        <v>0</v>
      </c>
      <c r="C41">
        <v>0</v>
      </c>
      <c r="D41">
        <v>9999999</v>
      </c>
      <c r="E41" t="s">
        <v>130</v>
      </c>
      <c r="F41" t="s">
        <v>130</v>
      </c>
      <c r="G41" t="s">
        <v>130</v>
      </c>
      <c r="H41" t="s">
        <v>130</v>
      </c>
      <c r="I41" t="s">
        <v>130</v>
      </c>
      <c r="J41" t="s">
        <v>130</v>
      </c>
      <c r="K41" t="s">
        <v>130</v>
      </c>
      <c r="L41" t="s">
        <v>130</v>
      </c>
      <c r="M41" t="s">
        <v>130</v>
      </c>
      <c r="N41" t="s">
        <v>130</v>
      </c>
      <c r="O41" t="s">
        <v>130</v>
      </c>
      <c r="R41" t="str">
        <f t="shared" si="3"/>
        <v/>
      </c>
      <c r="S41" t="s">
        <v>130</v>
      </c>
      <c r="V41" s="5" t="str">
        <f t="shared" si="0"/>
        <v/>
      </c>
      <c r="W41" s="5" t="str">
        <f t="shared" si="1"/>
        <v/>
      </c>
      <c r="X41" s="5" t="str">
        <f t="shared" si="2"/>
        <v/>
      </c>
    </row>
    <row r="42" spans="1:24" x14ac:dyDescent="0.25">
      <c r="A42" t="s">
        <v>50</v>
      </c>
      <c r="B42">
        <v>1</v>
      </c>
      <c r="C42">
        <v>1</v>
      </c>
      <c r="D42">
        <v>697406</v>
      </c>
      <c r="E42">
        <v>1</v>
      </c>
      <c r="F42">
        <v>1</v>
      </c>
      <c r="G42">
        <v>0</v>
      </c>
      <c r="H42">
        <v>697406</v>
      </c>
      <c r="I42">
        <v>1</v>
      </c>
      <c r="J42">
        <v>1</v>
      </c>
      <c r="K42">
        <v>0</v>
      </c>
      <c r="L42">
        <v>697406</v>
      </c>
      <c r="M42">
        <v>1</v>
      </c>
      <c r="N42">
        <v>1</v>
      </c>
      <c r="O42">
        <v>0</v>
      </c>
      <c r="P42">
        <v>697420</v>
      </c>
      <c r="R42">
        <f t="shared" si="3"/>
        <v>697406</v>
      </c>
      <c r="S42">
        <v>1.84</v>
      </c>
      <c r="T42">
        <v>1.72</v>
      </c>
      <c r="U42">
        <v>1.59</v>
      </c>
      <c r="V42" s="5">
        <f t="shared" si="0"/>
        <v>0</v>
      </c>
      <c r="W42" s="5">
        <f t="shared" si="1"/>
        <v>0</v>
      </c>
      <c r="X42" s="5">
        <f t="shared" si="2"/>
        <v>2.0074389953628159E-3</v>
      </c>
    </row>
    <row r="43" spans="1:24" x14ac:dyDescent="0.25">
      <c r="A43" t="s">
        <v>51</v>
      </c>
      <c r="B43">
        <v>1</v>
      </c>
      <c r="C43">
        <v>1</v>
      </c>
      <c r="D43">
        <v>1046434</v>
      </c>
      <c r="E43">
        <v>1</v>
      </c>
      <c r="F43">
        <v>1</v>
      </c>
      <c r="G43">
        <v>0</v>
      </c>
      <c r="H43">
        <v>1046434</v>
      </c>
      <c r="I43">
        <v>1</v>
      </c>
      <c r="J43">
        <v>1</v>
      </c>
      <c r="K43">
        <v>0</v>
      </c>
      <c r="L43">
        <v>1046434</v>
      </c>
      <c r="M43">
        <v>1</v>
      </c>
      <c r="N43">
        <v>1</v>
      </c>
      <c r="O43">
        <v>0</v>
      </c>
      <c r="P43">
        <v>1046434</v>
      </c>
      <c r="R43">
        <f t="shared" si="3"/>
        <v>1046434</v>
      </c>
      <c r="S43">
        <v>1.72</v>
      </c>
      <c r="T43">
        <v>1.89</v>
      </c>
      <c r="U43">
        <v>1.77</v>
      </c>
      <c r="V43" s="5">
        <f t="shared" si="0"/>
        <v>0</v>
      </c>
      <c r="W43" s="5">
        <f t="shared" si="1"/>
        <v>0</v>
      </c>
      <c r="X43" s="5">
        <f t="shared" si="2"/>
        <v>0</v>
      </c>
    </row>
    <row r="44" spans="1:24" x14ac:dyDescent="0.25">
      <c r="A44" t="s">
        <v>52</v>
      </c>
      <c r="B44">
        <v>0</v>
      </c>
      <c r="C44">
        <v>0</v>
      </c>
      <c r="D44">
        <v>9999999</v>
      </c>
      <c r="E44" t="s">
        <v>130</v>
      </c>
      <c r="F44" t="s">
        <v>130</v>
      </c>
      <c r="G44" t="s">
        <v>130</v>
      </c>
      <c r="H44" t="s">
        <v>130</v>
      </c>
      <c r="I44" t="s">
        <v>130</v>
      </c>
      <c r="J44" t="s">
        <v>130</v>
      </c>
      <c r="K44" t="s">
        <v>130</v>
      </c>
      <c r="L44" t="s">
        <v>130</v>
      </c>
      <c r="M44" t="s">
        <v>130</v>
      </c>
      <c r="N44" t="s">
        <v>130</v>
      </c>
      <c r="O44" t="s">
        <v>130</v>
      </c>
      <c r="R44" t="str">
        <f t="shared" si="3"/>
        <v/>
      </c>
      <c r="S44" t="s">
        <v>130</v>
      </c>
      <c r="V44" s="5" t="str">
        <f t="shared" si="0"/>
        <v/>
      </c>
      <c r="W44" s="5" t="str">
        <f t="shared" si="1"/>
        <v/>
      </c>
      <c r="X44" s="5" t="str">
        <f t="shared" si="2"/>
        <v/>
      </c>
    </row>
    <row r="45" spans="1:24" x14ac:dyDescent="0.25">
      <c r="A45" t="s">
        <v>53</v>
      </c>
      <c r="B45">
        <v>1</v>
      </c>
      <c r="C45">
        <v>1</v>
      </c>
      <c r="D45">
        <v>681550</v>
      </c>
      <c r="E45">
        <v>1</v>
      </c>
      <c r="F45">
        <v>1</v>
      </c>
      <c r="G45">
        <v>0</v>
      </c>
      <c r="H45">
        <v>681550</v>
      </c>
      <c r="I45">
        <v>1</v>
      </c>
      <c r="J45">
        <v>1</v>
      </c>
      <c r="K45">
        <v>0</v>
      </c>
      <c r="L45">
        <v>681550</v>
      </c>
      <c r="M45">
        <v>1</v>
      </c>
      <c r="N45">
        <v>1</v>
      </c>
      <c r="O45">
        <v>0</v>
      </c>
      <c r="P45">
        <v>681550</v>
      </c>
      <c r="R45">
        <f t="shared" si="3"/>
        <v>681550</v>
      </c>
      <c r="S45">
        <v>1.92</v>
      </c>
      <c r="T45">
        <v>2.14</v>
      </c>
      <c r="U45">
        <v>1.86</v>
      </c>
      <c r="V45" s="5">
        <f t="shared" si="0"/>
        <v>0</v>
      </c>
      <c r="W45" s="5">
        <f t="shared" si="1"/>
        <v>0</v>
      </c>
      <c r="X45" s="5">
        <f t="shared" si="2"/>
        <v>0</v>
      </c>
    </row>
    <row r="46" spans="1:24" x14ac:dyDescent="0.25">
      <c r="A46" t="s">
        <v>54</v>
      </c>
      <c r="B46">
        <v>1</v>
      </c>
      <c r="C46">
        <v>1</v>
      </c>
      <c r="D46">
        <v>642969</v>
      </c>
      <c r="E46">
        <v>1</v>
      </c>
      <c r="F46">
        <v>1</v>
      </c>
      <c r="G46">
        <v>0</v>
      </c>
      <c r="H46">
        <v>642969</v>
      </c>
      <c r="I46">
        <v>1</v>
      </c>
      <c r="J46">
        <v>1</v>
      </c>
      <c r="K46">
        <v>0</v>
      </c>
      <c r="L46">
        <v>642969</v>
      </c>
      <c r="M46">
        <v>1</v>
      </c>
      <c r="N46">
        <v>1</v>
      </c>
      <c r="O46">
        <v>0</v>
      </c>
      <c r="P46">
        <v>642969</v>
      </c>
      <c r="R46">
        <f t="shared" si="3"/>
        <v>642969</v>
      </c>
      <c r="S46">
        <v>0.97</v>
      </c>
      <c r="T46">
        <v>0.97</v>
      </c>
      <c r="U46">
        <v>1.01</v>
      </c>
      <c r="V46" s="5">
        <f t="shared" si="0"/>
        <v>0</v>
      </c>
      <c r="W46" s="5">
        <f t="shared" si="1"/>
        <v>0</v>
      </c>
      <c r="X46" s="5">
        <f t="shared" si="2"/>
        <v>0</v>
      </c>
    </row>
    <row r="47" spans="1:24" x14ac:dyDescent="0.25">
      <c r="A47" t="s">
        <v>55</v>
      </c>
      <c r="B47">
        <v>1</v>
      </c>
      <c r="C47">
        <v>1</v>
      </c>
      <c r="D47">
        <v>649678</v>
      </c>
      <c r="E47">
        <v>1</v>
      </c>
      <c r="F47">
        <v>1</v>
      </c>
      <c r="G47">
        <v>0</v>
      </c>
      <c r="H47">
        <v>649678</v>
      </c>
      <c r="I47">
        <v>1</v>
      </c>
      <c r="J47">
        <v>1</v>
      </c>
      <c r="K47">
        <v>0</v>
      </c>
      <c r="L47">
        <v>649678</v>
      </c>
      <c r="M47">
        <v>1</v>
      </c>
      <c r="N47">
        <v>1</v>
      </c>
      <c r="O47">
        <v>0</v>
      </c>
      <c r="P47">
        <v>649678</v>
      </c>
      <c r="R47">
        <f t="shared" si="3"/>
        <v>649678</v>
      </c>
      <c r="S47">
        <v>2.21</v>
      </c>
      <c r="T47">
        <v>1.9</v>
      </c>
      <c r="U47">
        <v>2.39</v>
      </c>
      <c r="V47" s="5">
        <f t="shared" si="0"/>
        <v>0</v>
      </c>
      <c r="W47" s="5">
        <f t="shared" si="1"/>
        <v>0</v>
      </c>
      <c r="X47" s="5">
        <f t="shared" si="2"/>
        <v>0</v>
      </c>
    </row>
    <row r="48" spans="1:24" x14ac:dyDescent="0.25">
      <c r="A48" t="s">
        <v>56</v>
      </c>
      <c r="B48">
        <v>1</v>
      </c>
      <c r="C48">
        <v>1</v>
      </c>
      <c r="D48">
        <v>685571</v>
      </c>
      <c r="E48">
        <v>1</v>
      </c>
      <c r="F48">
        <v>1</v>
      </c>
      <c r="G48">
        <v>0</v>
      </c>
      <c r="H48">
        <v>685557</v>
      </c>
      <c r="I48">
        <v>1</v>
      </c>
      <c r="J48">
        <v>1</v>
      </c>
      <c r="K48">
        <v>0</v>
      </c>
      <c r="L48">
        <v>685557</v>
      </c>
      <c r="M48">
        <v>1</v>
      </c>
      <c r="N48">
        <v>1</v>
      </c>
      <c r="O48">
        <v>0</v>
      </c>
      <c r="P48">
        <v>685557</v>
      </c>
      <c r="R48">
        <f t="shared" si="3"/>
        <v>685557</v>
      </c>
      <c r="S48">
        <v>1.03</v>
      </c>
      <c r="T48">
        <v>1.01</v>
      </c>
      <c r="U48">
        <v>1.08</v>
      </c>
      <c r="V48" s="5">
        <f t="shared" si="0"/>
        <v>0</v>
      </c>
      <c r="W48" s="5">
        <f t="shared" si="1"/>
        <v>0</v>
      </c>
      <c r="X48" s="5">
        <f t="shared" si="2"/>
        <v>0</v>
      </c>
    </row>
    <row r="49" spans="1:24" x14ac:dyDescent="0.25">
      <c r="A49" t="s">
        <v>57</v>
      </c>
      <c r="B49">
        <v>1</v>
      </c>
      <c r="C49">
        <v>1</v>
      </c>
      <c r="D49">
        <v>691744</v>
      </c>
      <c r="E49">
        <v>1</v>
      </c>
      <c r="F49">
        <v>1</v>
      </c>
      <c r="G49">
        <v>0</v>
      </c>
      <c r="H49">
        <v>691744</v>
      </c>
      <c r="I49">
        <v>1</v>
      </c>
      <c r="J49">
        <v>1</v>
      </c>
      <c r="K49">
        <v>0</v>
      </c>
      <c r="L49">
        <v>691744</v>
      </c>
      <c r="M49">
        <v>1</v>
      </c>
      <c r="N49">
        <v>1</v>
      </c>
      <c r="O49">
        <v>0</v>
      </c>
      <c r="P49">
        <v>691744</v>
      </c>
      <c r="R49">
        <f t="shared" si="3"/>
        <v>691744</v>
      </c>
      <c r="S49">
        <v>1.72</v>
      </c>
      <c r="T49">
        <v>1.58</v>
      </c>
      <c r="U49">
        <v>1.64</v>
      </c>
      <c r="V49" s="5">
        <f t="shared" si="0"/>
        <v>0</v>
      </c>
      <c r="W49" s="5">
        <f t="shared" si="1"/>
        <v>0</v>
      </c>
      <c r="X49" s="5">
        <f t="shared" si="2"/>
        <v>0</v>
      </c>
    </row>
    <row r="50" spans="1:24" x14ac:dyDescent="0.25">
      <c r="A50" t="s">
        <v>58</v>
      </c>
      <c r="B50">
        <v>1</v>
      </c>
      <c r="C50">
        <v>1</v>
      </c>
      <c r="D50">
        <v>478191</v>
      </c>
      <c r="E50">
        <v>1</v>
      </c>
      <c r="F50">
        <v>1</v>
      </c>
      <c r="G50">
        <v>0</v>
      </c>
      <c r="H50">
        <v>478177</v>
      </c>
      <c r="I50">
        <v>1</v>
      </c>
      <c r="J50">
        <v>1</v>
      </c>
      <c r="K50">
        <v>0</v>
      </c>
      <c r="L50">
        <v>478177</v>
      </c>
      <c r="M50">
        <v>1</v>
      </c>
      <c r="N50">
        <v>1</v>
      </c>
      <c r="O50">
        <v>0</v>
      </c>
      <c r="P50">
        <v>478191</v>
      </c>
      <c r="R50">
        <f t="shared" si="3"/>
        <v>478177</v>
      </c>
      <c r="S50">
        <v>1.36</v>
      </c>
      <c r="T50">
        <v>1.29</v>
      </c>
      <c r="U50">
        <v>1.37</v>
      </c>
      <c r="V50" s="5">
        <f t="shared" si="0"/>
        <v>0</v>
      </c>
      <c r="W50" s="5">
        <f t="shared" si="1"/>
        <v>0</v>
      </c>
      <c r="X50" s="5">
        <f t="shared" si="2"/>
        <v>2.9277861544992753E-3</v>
      </c>
    </row>
    <row r="51" spans="1:24" x14ac:dyDescent="0.25">
      <c r="A51" t="s">
        <v>59</v>
      </c>
      <c r="B51">
        <v>1</v>
      </c>
      <c r="C51">
        <v>1</v>
      </c>
      <c r="D51">
        <v>578628</v>
      </c>
      <c r="E51">
        <v>1</v>
      </c>
      <c r="F51">
        <v>1</v>
      </c>
      <c r="G51">
        <v>0</v>
      </c>
      <c r="H51">
        <v>578628</v>
      </c>
      <c r="I51">
        <v>1</v>
      </c>
      <c r="J51">
        <v>1</v>
      </c>
      <c r="K51">
        <v>0</v>
      </c>
      <c r="L51">
        <v>578628</v>
      </c>
      <c r="M51">
        <v>1</v>
      </c>
      <c r="N51">
        <v>1</v>
      </c>
      <c r="O51">
        <v>0</v>
      </c>
      <c r="P51">
        <v>578628</v>
      </c>
      <c r="R51">
        <f t="shared" si="3"/>
        <v>578628</v>
      </c>
      <c r="S51">
        <v>0.75</v>
      </c>
      <c r="T51">
        <v>0.73</v>
      </c>
      <c r="U51">
        <v>0.75</v>
      </c>
      <c r="V51" s="5">
        <f t="shared" si="0"/>
        <v>0</v>
      </c>
      <c r="W51" s="5">
        <f t="shared" si="1"/>
        <v>0</v>
      </c>
      <c r="X51" s="5">
        <f t="shared" si="2"/>
        <v>0</v>
      </c>
    </row>
    <row r="52" spans="1:24" x14ac:dyDescent="0.25">
      <c r="A52" t="s">
        <v>60</v>
      </c>
      <c r="B52">
        <v>1</v>
      </c>
      <c r="C52">
        <v>1</v>
      </c>
      <c r="D52">
        <v>620056</v>
      </c>
      <c r="E52">
        <v>1</v>
      </c>
      <c r="F52">
        <v>1</v>
      </c>
      <c r="G52">
        <v>0</v>
      </c>
      <c r="H52">
        <v>620056</v>
      </c>
      <c r="I52">
        <v>1</v>
      </c>
      <c r="J52">
        <v>1</v>
      </c>
      <c r="K52">
        <v>0</v>
      </c>
      <c r="L52">
        <v>620056</v>
      </c>
      <c r="M52">
        <v>1</v>
      </c>
      <c r="N52">
        <v>1</v>
      </c>
      <c r="O52">
        <v>0</v>
      </c>
      <c r="P52">
        <v>620056</v>
      </c>
      <c r="R52">
        <f t="shared" si="3"/>
        <v>620056</v>
      </c>
      <c r="S52">
        <v>1.21</v>
      </c>
      <c r="T52">
        <v>1.1499999999999999</v>
      </c>
      <c r="U52">
        <v>1.1499999999999999</v>
      </c>
      <c r="V52" s="5">
        <f t="shared" si="0"/>
        <v>0</v>
      </c>
      <c r="W52" s="5">
        <f t="shared" si="1"/>
        <v>0</v>
      </c>
      <c r="X52" s="5">
        <f t="shared" si="2"/>
        <v>0</v>
      </c>
    </row>
    <row r="53" spans="1:24" x14ac:dyDescent="0.25">
      <c r="A53" t="s">
        <v>61</v>
      </c>
      <c r="B53">
        <v>1</v>
      </c>
      <c r="C53">
        <v>1</v>
      </c>
      <c r="D53">
        <v>854297</v>
      </c>
      <c r="E53">
        <v>1</v>
      </c>
      <c r="F53">
        <v>1</v>
      </c>
      <c r="G53">
        <v>0</v>
      </c>
      <c r="H53">
        <v>854297</v>
      </c>
      <c r="I53">
        <v>1</v>
      </c>
      <c r="J53">
        <v>1</v>
      </c>
      <c r="K53">
        <v>0</v>
      </c>
      <c r="L53">
        <v>854297</v>
      </c>
      <c r="M53">
        <v>1</v>
      </c>
      <c r="N53">
        <v>1</v>
      </c>
      <c r="O53">
        <v>0</v>
      </c>
      <c r="P53">
        <v>854297</v>
      </c>
      <c r="R53">
        <f t="shared" si="3"/>
        <v>854297</v>
      </c>
      <c r="S53">
        <v>2.23</v>
      </c>
      <c r="T53">
        <v>2.06</v>
      </c>
      <c r="U53">
        <v>2.25</v>
      </c>
      <c r="V53" s="5">
        <f t="shared" si="0"/>
        <v>0</v>
      </c>
      <c r="W53" s="5">
        <f t="shared" si="1"/>
        <v>0</v>
      </c>
      <c r="X53" s="5">
        <f t="shared" si="2"/>
        <v>0</v>
      </c>
    </row>
    <row r="54" spans="1:24" x14ac:dyDescent="0.25">
      <c r="A54" t="s">
        <v>62</v>
      </c>
      <c r="B54">
        <v>1</v>
      </c>
      <c r="C54">
        <v>1</v>
      </c>
      <c r="D54">
        <v>534848</v>
      </c>
      <c r="E54">
        <v>1</v>
      </c>
      <c r="F54">
        <v>1</v>
      </c>
      <c r="G54">
        <v>0</v>
      </c>
      <c r="H54">
        <v>534848</v>
      </c>
      <c r="I54">
        <v>1</v>
      </c>
      <c r="J54">
        <v>1</v>
      </c>
      <c r="K54">
        <v>0</v>
      </c>
      <c r="L54">
        <v>534848</v>
      </c>
      <c r="M54">
        <v>1</v>
      </c>
      <c r="N54">
        <v>1</v>
      </c>
      <c r="O54">
        <v>0</v>
      </c>
      <c r="P54">
        <v>534848</v>
      </c>
      <c r="R54">
        <f t="shared" si="3"/>
        <v>534848</v>
      </c>
      <c r="S54">
        <v>2.56</v>
      </c>
      <c r="T54">
        <v>2.31</v>
      </c>
      <c r="U54">
        <v>2.36</v>
      </c>
      <c r="V54" s="5">
        <f t="shared" si="0"/>
        <v>0</v>
      </c>
      <c r="W54" s="5">
        <f t="shared" si="1"/>
        <v>0</v>
      </c>
      <c r="X54" s="5">
        <f t="shared" si="2"/>
        <v>0</v>
      </c>
    </row>
    <row r="55" spans="1:24" x14ac:dyDescent="0.25">
      <c r="A55" t="s">
        <v>63</v>
      </c>
      <c r="B55">
        <v>1</v>
      </c>
      <c r="C55">
        <v>1</v>
      </c>
      <c r="D55">
        <v>768176</v>
      </c>
      <c r="E55">
        <v>1</v>
      </c>
      <c r="F55">
        <v>1</v>
      </c>
      <c r="G55">
        <v>0</v>
      </c>
      <c r="H55">
        <v>768176</v>
      </c>
      <c r="I55">
        <v>1</v>
      </c>
      <c r="J55">
        <v>1</v>
      </c>
      <c r="K55">
        <v>0</v>
      </c>
      <c r="L55">
        <v>768176</v>
      </c>
      <c r="M55">
        <v>1</v>
      </c>
      <c r="N55">
        <v>1</v>
      </c>
      <c r="O55">
        <v>0</v>
      </c>
      <c r="P55">
        <v>768176</v>
      </c>
      <c r="R55">
        <f t="shared" si="3"/>
        <v>768176</v>
      </c>
      <c r="S55">
        <v>2.4300000000000002</v>
      </c>
      <c r="T55">
        <v>2.37</v>
      </c>
      <c r="U55">
        <v>3.32</v>
      </c>
      <c r="V55" s="5">
        <f t="shared" si="0"/>
        <v>0</v>
      </c>
      <c r="W55" s="5">
        <f t="shared" si="1"/>
        <v>0</v>
      </c>
      <c r="X55" s="5">
        <f t="shared" si="2"/>
        <v>0</v>
      </c>
    </row>
    <row r="56" spans="1:24" x14ac:dyDescent="0.25">
      <c r="A56" t="s">
        <v>64</v>
      </c>
      <c r="B56">
        <v>1</v>
      </c>
      <c r="C56">
        <v>1</v>
      </c>
      <c r="D56">
        <v>656760</v>
      </c>
      <c r="E56">
        <v>1</v>
      </c>
      <c r="F56">
        <v>1</v>
      </c>
      <c r="G56">
        <v>0</v>
      </c>
      <c r="H56">
        <v>656774</v>
      </c>
      <c r="I56">
        <v>1</v>
      </c>
      <c r="J56">
        <v>1</v>
      </c>
      <c r="K56">
        <v>0</v>
      </c>
      <c r="L56">
        <v>656774</v>
      </c>
      <c r="M56">
        <v>1</v>
      </c>
      <c r="N56">
        <v>1</v>
      </c>
      <c r="O56">
        <v>0</v>
      </c>
      <c r="P56">
        <v>656774</v>
      </c>
      <c r="R56">
        <f t="shared" si="3"/>
        <v>656774</v>
      </c>
      <c r="S56">
        <v>1.33</v>
      </c>
      <c r="T56">
        <v>1.36</v>
      </c>
      <c r="U56">
        <v>1.33</v>
      </c>
      <c r="V56" s="5">
        <f t="shared" si="0"/>
        <v>0</v>
      </c>
      <c r="W56" s="5">
        <f t="shared" si="1"/>
        <v>0</v>
      </c>
      <c r="X56" s="5">
        <f t="shared" si="2"/>
        <v>0</v>
      </c>
    </row>
    <row r="57" spans="1:24" x14ac:dyDescent="0.25">
      <c r="A57" t="s">
        <v>65</v>
      </c>
      <c r="B57">
        <v>1</v>
      </c>
      <c r="C57">
        <v>1</v>
      </c>
      <c r="D57">
        <v>426840</v>
      </c>
      <c r="E57">
        <v>1</v>
      </c>
      <c r="F57">
        <v>1</v>
      </c>
      <c r="G57">
        <v>0</v>
      </c>
      <c r="H57">
        <v>426840</v>
      </c>
      <c r="I57">
        <v>1</v>
      </c>
      <c r="J57">
        <v>1</v>
      </c>
      <c r="K57">
        <v>0</v>
      </c>
      <c r="L57">
        <v>426840</v>
      </c>
      <c r="M57">
        <v>1</v>
      </c>
      <c r="N57">
        <v>1</v>
      </c>
      <c r="O57">
        <v>0</v>
      </c>
      <c r="P57">
        <v>426840</v>
      </c>
      <c r="R57">
        <f t="shared" si="3"/>
        <v>426840</v>
      </c>
      <c r="S57">
        <v>0.83</v>
      </c>
      <c r="T57">
        <v>0.84</v>
      </c>
      <c r="U57">
        <v>1</v>
      </c>
      <c r="V57" s="5">
        <f t="shared" si="0"/>
        <v>0</v>
      </c>
      <c r="W57" s="5">
        <f t="shared" si="1"/>
        <v>0</v>
      </c>
      <c r="X57" s="5">
        <f t="shared" si="2"/>
        <v>0</v>
      </c>
    </row>
    <row r="58" spans="1:24" x14ac:dyDescent="0.25">
      <c r="A58" t="s">
        <v>66</v>
      </c>
      <c r="B58">
        <v>1</v>
      </c>
      <c r="C58">
        <v>1</v>
      </c>
      <c r="D58">
        <v>614073</v>
      </c>
      <c r="E58">
        <v>1</v>
      </c>
      <c r="F58">
        <v>1</v>
      </c>
      <c r="G58">
        <v>0</v>
      </c>
      <c r="H58">
        <v>614073</v>
      </c>
      <c r="I58">
        <v>1</v>
      </c>
      <c r="J58">
        <v>1</v>
      </c>
      <c r="K58">
        <v>0</v>
      </c>
      <c r="L58">
        <v>614073</v>
      </c>
      <c r="M58">
        <v>1</v>
      </c>
      <c r="N58">
        <v>1</v>
      </c>
      <c r="O58">
        <v>0</v>
      </c>
      <c r="P58">
        <v>614073</v>
      </c>
      <c r="R58">
        <f t="shared" si="3"/>
        <v>614073</v>
      </c>
      <c r="S58">
        <v>27.94</v>
      </c>
      <c r="T58">
        <v>26.05</v>
      </c>
      <c r="U58">
        <v>26.36</v>
      </c>
      <c r="V58" s="5">
        <f t="shared" si="0"/>
        <v>0</v>
      </c>
      <c r="W58" s="5">
        <f t="shared" si="1"/>
        <v>0</v>
      </c>
      <c r="X58" s="5">
        <f t="shared" si="2"/>
        <v>0</v>
      </c>
    </row>
    <row r="59" spans="1:24" x14ac:dyDescent="0.25">
      <c r="A59" t="s">
        <v>67</v>
      </c>
      <c r="B59">
        <v>1</v>
      </c>
      <c r="C59">
        <v>1</v>
      </c>
      <c r="D59">
        <v>889584</v>
      </c>
      <c r="E59">
        <v>1</v>
      </c>
      <c r="F59">
        <v>1</v>
      </c>
      <c r="G59">
        <v>0</v>
      </c>
      <c r="H59">
        <v>889584</v>
      </c>
      <c r="I59">
        <v>1</v>
      </c>
      <c r="J59">
        <v>1</v>
      </c>
      <c r="K59">
        <v>0</v>
      </c>
      <c r="L59">
        <v>889584</v>
      </c>
      <c r="M59">
        <v>1</v>
      </c>
      <c r="N59">
        <v>1</v>
      </c>
      <c r="O59">
        <v>0</v>
      </c>
      <c r="P59">
        <v>889584</v>
      </c>
      <c r="R59">
        <f t="shared" si="3"/>
        <v>889584</v>
      </c>
      <c r="S59">
        <v>2.39</v>
      </c>
      <c r="T59">
        <v>2.11</v>
      </c>
      <c r="U59">
        <v>2.17</v>
      </c>
      <c r="V59" s="5">
        <f t="shared" si="0"/>
        <v>0</v>
      </c>
      <c r="W59" s="5">
        <f t="shared" si="1"/>
        <v>0</v>
      </c>
      <c r="X59" s="5">
        <f t="shared" si="2"/>
        <v>0</v>
      </c>
    </row>
    <row r="60" spans="1:24" x14ac:dyDescent="0.25">
      <c r="A60" t="s">
        <v>68</v>
      </c>
      <c r="B60">
        <v>1</v>
      </c>
      <c r="C60">
        <v>1</v>
      </c>
      <c r="D60">
        <v>779883</v>
      </c>
      <c r="E60">
        <v>1</v>
      </c>
      <c r="F60">
        <v>1</v>
      </c>
      <c r="G60">
        <v>0</v>
      </c>
      <c r="H60">
        <v>779883</v>
      </c>
      <c r="I60">
        <v>1</v>
      </c>
      <c r="J60">
        <v>1</v>
      </c>
      <c r="K60">
        <v>0</v>
      </c>
      <c r="L60">
        <v>779883</v>
      </c>
      <c r="M60">
        <v>1</v>
      </c>
      <c r="N60">
        <v>1</v>
      </c>
      <c r="O60">
        <v>0</v>
      </c>
      <c r="P60">
        <v>779883</v>
      </c>
      <c r="R60">
        <f t="shared" si="3"/>
        <v>779883</v>
      </c>
      <c r="S60">
        <v>1.0900000000000001</v>
      </c>
      <c r="T60">
        <v>1.23</v>
      </c>
      <c r="U60">
        <v>1.0900000000000001</v>
      </c>
      <c r="V60" s="5">
        <f t="shared" si="0"/>
        <v>0</v>
      </c>
      <c r="W60" s="5">
        <f t="shared" si="1"/>
        <v>0</v>
      </c>
      <c r="X60" s="5">
        <f t="shared" si="2"/>
        <v>0</v>
      </c>
    </row>
    <row r="61" spans="1:24" x14ac:dyDescent="0.25">
      <c r="A61" t="s">
        <v>69</v>
      </c>
      <c r="B61">
        <v>1</v>
      </c>
      <c r="C61">
        <v>1</v>
      </c>
      <c r="D61">
        <v>586218</v>
      </c>
      <c r="E61">
        <v>1</v>
      </c>
      <c r="F61">
        <v>1</v>
      </c>
      <c r="G61">
        <v>0</v>
      </c>
      <c r="H61">
        <v>586218</v>
      </c>
      <c r="I61">
        <v>1</v>
      </c>
      <c r="J61">
        <v>1</v>
      </c>
      <c r="K61">
        <v>0</v>
      </c>
      <c r="L61">
        <v>586218</v>
      </c>
      <c r="M61">
        <v>1</v>
      </c>
      <c r="N61">
        <v>1</v>
      </c>
      <c r="O61">
        <v>0</v>
      </c>
      <c r="P61">
        <v>586218</v>
      </c>
      <c r="R61">
        <f t="shared" si="3"/>
        <v>586218</v>
      </c>
      <c r="S61">
        <v>0.97</v>
      </c>
      <c r="T61">
        <v>1</v>
      </c>
      <c r="U61">
        <v>0.95</v>
      </c>
      <c r="V61" s="5">
        <f t="shared" si="0"/>
        <v>0</v>
      </c>
      <c r="W61" s="5">
        <f t="shared" si="1"/>
        <v>0</v>
      </c>
      <c r="X61" s="5">
        <f t="shared" si="2"/>
        <v>0</v>
      </c>
    </row>
    <row r="62" spans="1:24" x14ac:dyDescent="0.25">
      <c r="A62" t="s">
        <v>70</v>
      </c>
      <c r="B62">
        <v>1</v>
      </c>
      <c r="C62">
        <v>1</v>
      </c>
      <c r="D62">
        <v>784819</v>
      </c>
      <c r="E62">
        <v>1</v>
      </c>
      <c r="F62">
        <v>1</v>
      </c>
      <c r="G62">
        <v>0</v>
      </c>
      <c r="H62">
        <v>784819</v>
      </c>
      <c r="I62">
        <v>1</v>
      </c>
      <c r="J62">
        <v>1</v>
      </c>
      <c r="K62">
        <v>0</v>
      </c>
      <c r="L62">
        <v>784819</v>
      </c>
      <c r="M62">
        <v>1</v>
      </c>
      <c r="N62">
        <v>1</v>
      </c>
      <c r="O62">
        <v>0</v>
      </c>
      <c r="P62">
        <v>784819</v>
      </c>
      <c r="R62">
        <f t="shared" si="3"/>
        <v>784819</v>
      </c>
      <c r="S62">
        <v>129.87</v>
      </c>
      <c r="T62">
        <v>80.7</v>
      </c>
      <c r="U62">
        <v>97.16</v>
      </c>
      <c r="V62" s="5">
        <f t="shared" si="0"/>
        <v>0</v>
      </c>
      <c r="W62" s="5">
        <f t="shared" si="1"/>
        <v>0</v>
      </c>
      <c r="X62" s="5">
        <f t="shared" si="2"/>
        <v>0</v>
      </c>
    </row>
    <row r="63" spans="1:24" x14ac:dyDescent="0.25">
      <c r="A63" t="s">
        <v>71</v>
      </c>
      <c r="B63">
        <v>1</v>
      </c>
      <c r="C63">
        <v>1</v>
      </c>
      <c r="D63">
        <v>861493</v>
      </c>
      <c r="E63">
        <v>1</v>
      </c>
      <c r="F63">
        <v>1</v>
      </c>
      <c r="G63">
        <v>0</v>
      </c>
      <c r="H63">
        <v>861493</v>
      </c>
      <c r="I63">
        <v>1</v>
      </c>
      <c r="J63">
        <v>1</v>
      </c>
      <c r="K63">
        <v>0</v>
      </c>
      <c r="L63">
        <v>861493</v>
      </c>
      <c r="M63">
        <v>1</v>
      </c>
      <c r="N63">
        <v>1</v>
      </c>
      <c r="O63">
        <v>0</v>
      </c>
      <c r="P63">
        <v>861493</v>
      </c>
      <c r="R63">
        <f t="shared" si="3"/>
        <v>861493</v>
      </c>
      <c r="S63">
        <v>526.49</v>
      </c>
      <c r="T63">
        <v>506.13</v>
      </c>
      <c r="U63">
        <v>511.14</v>
      </c>
      <c r="V63" s="5">
        <f t="shared" si="0"/>
        <v>0</v>
      </c>
      <c r="W63" s="5">
        <f t="shared" si="1"/>
        <v>0</v>
      </c>
      <c r="X63" s="5">
        <f t="shared" si="2"/>
        <v>0</v>
      </c>
    </row>
    <row r="64" spans="1:24" x14ac:dyDescent="0.25">
      <c r="A64" t="s">
        <v>72</v>
      </c>
      <c r="B64">
        <v>1</v>
      </c>
      <c r="C64">
        <v>1</v>
      </c>
      <c r="D64">
        <v>977031</v>
      </c>
      <c r="E64">
        <v>1</v>
      </c>
      <c r="F64">
        <v>1</v>
      </c>
      <c r="G64">
        <v>0</v>
      </c>
      <c r="H64">
        <v>977031</v>
      </c>
      <c r="I64">
        <v>1</v>
      </c>
      <c r="J64">
        <v>1</v>
      </c>
      <c r="K64">
        <v>0</v>
      </c>
      <c r="L64">
        <v>977031</v>
      </c>
      <c r="M64">
        <v>1</v>
      </c>
      <c r="N64">
        <v>1</v>
      </c>
      <c r="O64">
        <v>0</v>
      </c>
      <c r="P64">
        <v>977031</v>
      </c>
      <c r="R64">
        <f t="shared" si="3"/>
        <v>977031</v>
      </c>
      <c r="S64">
        <v>90.62</v>
      </c>
      <c r="T64">
        <v>99.2</v>
      </c>
      <c r="U64">
        <v>110.12</v>
      </c>
      <c r="V64" s="5">
        <f t="shared" si="0"/>
        <v>0</v>
      </c>
      <c r="W64" s="5">
        <f t="shared" si="1"/>
        <v>0</v>
      </c>
      <c r="X64" s="5">
        <f t="shared" si="2"/>
        <v>0</v>
      </c>
    </row>
    <row r="65" spans="1:24" x14ac:dyDescent="0.25">
      <c r="A65" t="s">
        <v>73</v>
      </c>
      <c r="B65">
        <v>1</v>
      </c>
      <c r="C65">
        <v>1</v>
      </c>
      <c r="D65">
        <v>818180</v>
      </c>
      <c r="E65">
        <v>1</v>
      </c>
      <c r="F65">
        <v>1</v>
      </c>
      <c r="G65">
        <v>0</v>
      </c>
      <c r="H65">
        <v>818180</v>
      </c>
      <c r="I65">
        <v>1</v>
      </c>
      <c r="J65">
        <v>1</v>
      </c>
      <c r="K65">
        <v>0</v>
      </c>
      <c r="L65">
        <v>818180</v>
      </c>
      <c r="M65">
        <v>1</v>
      </c>
      <c r="N65">
        <v>1</v>
      </c>
      <c r="O65">
        <v>0</v>
      </c>
      <c r="P65">
        <v>818180</v>
      </c>
      <c r="R65">
        <f t="shared" si="3"/>
        <v>818180</v>
      </c>
      <c r="S65">
        <v>8.6</v>
      </c>
      <c r="T65">
        <v>8.6300000000000008</v>
      </c>
      <c r="U65">
        <v>10.58</v>
      </c>
      <c r="V65" s="5">
        <f t="shared" si="0"/>
        <v>0</v>
      </c>
      <c r="W65" s="5">
        <f t="shared" si="1"/>
        <v>0</v>
      </c>
      <c r="X65" s="5">
        <f t="shared" si="2"/>
        <v>0</v>
      </c>
    </row>
    <row r="66" spans="1:24" x14ac:dyDescent="0.25">
      <c r="A66" t="s">
        <v>74</v>
      </c>
      <c r="B66">
        <v>1</v>
      </c>
      <c r="C66">
        <v>1</v>
      </c>
      <c r="D66">
        <v>619845</v>
      </c>
      <c r="E66">
        <v>1</v>
      </c>
      <c r="F66">
        <v>1</v>
      </c>
      <c r="G66">
        <v>0</v>
      </c>
      <c r="H66">
        <v>619845</v>
      </c>
      <c r="I66">
        <v>1</v>
      </c>
      <c r="J66">
        <v>1</v>
      </c>
      <c r="K66">
        <v>0</v>
      </c>
      <c r="L66">
        <v>619845</v>
      </c>
      <c r="M66">
        <v>1</v>
      </c>
      <c r="N66">
        <v>1</v>
      </c>
      <c r="O66">
        <v>0</v>
      </c>
      <c r="P66">
        <v>619845</v>
      </c>
      <c r="R66">
        <f t="shared" si="3"/>
        <v>619845</v>
      </c>
      <c r="S66">
        <v>7.18</v>
      </c>
      <c r="T66">
        <v>7.07</v>
      </c>
      <c r="U66">
        <v>6.44</v>
      </c>
      <c r="V66" s="5">
        <f t="shared" si="0"/>
        <v>0</v>
      </c>
      <c r="W66" s="5">
        <f t="shared" si="1"/>
        <v>0</v>
      </c>
      <c r="X66" s="5">
        <f t="shared" si="2"/>
        <v>0</v>
      </c>
    </row>
    <row r="67" spans="1:24" x14ac:dyDescent="0.25">
      <c r="A67" t="s">
        <v>75</v>
      </c>
      <c r="B67">
        <v>1</v>
      </c>
      <c r="C67">
        <v>1</v>
      </c>
      <c r="D67">
        <v>655111</v>
      </c>
      <c r="E67">
        <v>1</v>
      </c>
      <c r="F67">
        <v>1</v>
      </c>
      <c r="G67">
        <v>0</v>
      </c>
      <c r="H67">
        <v>655111</v>
      </c>
      <c r="I67">
        <v>1</v>
      </c>
      <c r="J67">
        <v>1</v>
      </c>
      <c r="K67">
        <v>0</v>
      </c>
      <c r="L67">
        <v>655111</v>
      </c>
      <c r="M67">
        <v>1</v>
      </c>
      <c r="N67">
        <v>1</v>
      </c>
      <c r="O67">
        <v>0</v>
      </c>
      <c r="P67">
        <v>655111</v>
      </c>
      <c r="R67">
        <f t="shared" si="3"/>
        <v>655111</v>
      </c>
      <c r="S67">
        <v>1100.71</v>
      </c>
      <c r="T67">
        <v>1102.95</v>
      </c>
      <c r="U67">
        <v>1066.17</v>
      </c>
      <c r="V67" s="5">
        <f t="shared" ref="V67:V121" si="4">IF( R67&lt;&gt;"", (H67-R67)/R67*100, "")</f>
        <v>0</v>
      </c>
      <c r="W67" s="5">
        <f t="shared" ref="W67:W121" si="5">IF( R67&lt;&gt;"", (L67-R67)/R67*100, "")</f>
        <v>0</v>
      </c>
      <c r="X67" s="5">
        <f t="shared" ref="X67:X121" si="6">IF( R67&lt;&gt;"", (P67-R67)/R67*100, "")</f>
        <v>0</v>
      </c>
    </row>
    <row r="68" spans="1:24" x14ac:dyDescent="0.25">
      <c r="A68" t="s">
        <v>76</v>
      </c>
      <c r="B68">
        <v>1</v>
      </c>
      <c r="C68">
        <v>1</v>
      </c>
      <c r="D68">
        <v>685280</v>
      </c>
      <c r="E68">
        <v>1</v>
      </c>
      <c r="F68">
        <v>1</v>
      </c>
      <c r="G68">
        <v>0</v>
      </c>
      <c r="H68">
        <v>685280</v>
      </c>
      <c r="I68">
        <v>1</v>
      </c>
      <c r="J68">
        <v>1</v>
      </c>
      <c r="K68">
        <v>0</v>
      </c>
      <c r="L68">
        <v>685280</v>
      </c>
      <c r="M68">
        <v>1</v>
      </c>
      <c r="N68">
        <v>1</v>
      </c>
      <c r="O68">
        <v>0</v>
      </c>
      <c r="P68">
        <v>685280</v>
      </c>
      <c r="R68">
        <f t="shared" ref="R68:R121" si="7">IF( AND( E68=1, G68&lt;&gt;1, I68=1, K68&lt;&gt;1,M68=1, O68&lt;&gt;1),MIN(H68,L68,P68), "")</f>
        <v>685280</v>
      </c>
      <c r="S68">
        <v>6.63</v>
      </c>
      <c r="T68">
        <v>5.71</v>
      </c>
      <c r="U68">
        <v>7.27</v>
      </c>
      <c r="V68" s="5">
        <f t="shared" si="4"/>
        <v>0</v>
      </c>
      <c r="W68" s="5">
        <f t="shared" si="5"/>
        <v>0</v>
      </c>
      <c r="X68" s="5">
        <f t="shared" si="6"/>
        <v>0</v>
      </c>
    </row>
    <row r="69" spans="1:24" x14ac:dyDescent="0.25">
      <c r="A69" t="s">
        <v>77</v>
      </c>
      <c r="B69">
        <v>1</v>
      </c>
      <c r="C69">
        <v>1</v>
      </c>
      <c r="D69">
        <v>687150</v>
      </c>
      <c r="E69">
        <v>1</v>
      </c>
      <c r="F69">
        <v>1</v>
      </c>
      <c r="G69">
        <v>0</v>
      </c>
      <c r="H69">
        <v>687150</v>
      </c>
      <c r="I69">
        <v>1</v>
      </c>
      <c r="J69">
        <v>1</v>
      </c>
      <c r="K69">
        <v>0</v>
      </c>
      <c r="L69">
        <v>687150</v>
      </c>
      <c r="M69">
        <v>1</v>
      </c>
      <c r="N69">
        <v>1</v>
      </c>
      <c r="O69">
        <v>0</v>
      </c>
      <c r="P69">
        <v>687150</v>
      </c>
      <c r="R69">
        <f t="shared" si="7"/>
        <v>687150</v>
      </c>
      <c r="S69">
        <v>3.67</v>
      </c>
      <c r="T69">
        <v>2.93</v>
      </c>
      <c r="U69">
        <v>3.62</v>
      </c>
      <c r="V69" s="5">
        <f t="shared" si="4"/>
        <v>0</v>
      </c>
      <c r="W69" s="5">
        <f t="shared" si="5"/>
        <v>0</v>
      </c>
      <c r="X69" s="5">
        <f t="shared" si="6"/>
        <v>0</v>
      </c>
    </row>
    <row r="70" spans="1:24" x14ac:dyDescent="0.25">
      <c r="A70" t="s">
        <v>78</v>
      </c>
      <c r="B70">
        <v>1</v>
      </c>
      <c r="C70">
        <v>1</v>
      </c>
      <c r="D70">
        <v>524059</v>
      </c>
      <c r="E70">
        <v>1</v>
      </c>
      <c r="F70">
        <v>1</v>
      </c>
      <c r="G70">
        <v>0</v>
      </c>
      <c r="H70">
        <v>524059</v>
      </c>
      <c r="I70">
        <v>1</v>
      </c>
      <c r="J70">
        <v>1</v>
      </c>
      <c r="K70">
        <v>0</v>
      </c>
      <c r="L70">
        <v>524059</v>
      </c>
      <c r="M70">
        <v>1</v>
      </c>
      <c r="N70">
        <v>1</v>
      </c>
      <c r="O70">
        <v>0</v>
      </c>
      <c r="P70">
        <v>524059</v>
      </c>
      <c r="R70">
        <f t="shared" si="7"/>
        <v>524059</v>
      </c>
      <c r="S70">
        <v>1.4</v>
      </c>
      <c r="T70">
        <v>1.42</v>
      </c>
      <c r="U70">
        <v>1.39</v>
      </c>
      <c r="V70" s="5">
        <f t="shared" si="4"/>
        <v>0</v>
      </c>
      <c r="W70" s="5">
        <f t="shared" si="5"/>
        <v>0</v>
      </c>
      <c r="X70" s="5">
        <f t="shared" si="6"/>
        <v>0</v>
      </c>
    </row>
    <row r="71" spans="1:24" x14ac:dyDescent="0.25">
      <c r="A71" t="s">
        <v>79</v>
      </c>
      <c r="B71">
        <v>1</v>
      </c>
      <c r="C71">
        <v>1</v>
      </c>
      <c r="D71">
        <v>591784</v>
      </c>
      <c r="E71">
        <v>1</v>
      </c>
      <c r="F71">
        <v>1</v>
      </c>
      <c r="G71">
        <v>0</v>
      </c>
      <c r="H71">
        <v>591784</v>
      </c>
      <c r="I71">
        <v>1</v>
      </c>
      <c r="J71">
        <v>1</v>
      </c>
      <c r="K71">
        <v>0</v>
      </c>
      <c r="L71">
        <v>591784</v>
      </c>
      <c r="M71">
        <v>1</v>
      </c>
      <c r="N71">
        <v>1</v>
      </c>
      <c r="O71">
        <v>0</v>
      </c>
      <c r="P71">
        <v>591784</v>
      </c>
      <c r="R71">
        <f t="shared" si="7"/>
        <v>591784</v>
      </c>
      <c r="S71">
        <v>112.07</v>
      </c>
      <c r="T71">
        <v>70.28</v>
      </c>
      <c r="U71">
        <v>64.16</v>
      </c>
      <c r="V71" s="5">
        <f t="shared" si="4"/>
        <v>0</v>
      </c>
      <c r="W71" s="5">
        <f t="shared" si="5"/>
        <v>0</v>
      </c>
      <c r="X71" s="5">
        <f t="shared" si="6"/>
        <v>0</v>
      </c>
    </row>
    <row r="72" spans="1:24" x14ac:dyDescent="0.25">
      <c r="A72" t="s">
        <v>80</v>
      </c>
      <c r="B72">
        <v>1</v>
      </c>
      <c r="C72">
        <v>1</v>
      </c>
      <c r="D72">
        <v>771357</v>
      </c>
      <c r="E72">
        <v>1</v>
      </c>
      <c r="F72">
        <v>1</v>
      </c>
      <c r="G72">
        <v>0</v>
      </c>
      <c r="H72">
        <v>771357</v>
      </c>
      <c r="I72">
        <v>1</v>
      </c>
      <c r="J72">
        <v>1</v>
      </c>
      <c r="K72">
        <v>0</v>
      </c>
      <c r="L72">
        <v>771357</v>
      </c>
      <c r="M72">
        <v>1</v>
      </c>
      <c r="N72">
        <v>1</v>
      </c>
      <c r="O72">
        <v>0</v>
      </c>
      <c r="P72">
        <v>771357</v>
      </c>
      <c r="R72">
        <f t="shared" si="7"/>
        <v>771357</v>
      </c>
      <c r="S72">
        <v>13.23</v>
      </c>
      <c r="T72">
        <v>13.98</v>
      </c>
      <c r="U72">
        <v>12.28</v>
      </c>
      <c r="V72" s="5">
        <f t="shared" si="4"/>
        <v>0</v>
      </c>
      <c r="W72" s="5">
        <f t="shared" si="5"/>
        <v>0</v>
      </c>
      <c r="X72" s="5">
        <f t="shared" si="6"/>
        <v>0</v>
      </c>
    </row>
    <row r="73" spans="1:24" x14ac:dyDescent="0.25">
      <c r="A73" t="s">
        <v>81</v>
      </c>
      <c r="B73">
        <v>1</v>
      </c>
      <c r="C73">
        <v>1</v>
      </c>
      <c r="D73">
        <v>884930</v>
      </c>
      <c r="E73">
        <v>1</v>
      </c>
      <c r="F73">
        <v>1</v>
      </c>
      <c r="G73">
        <v>0</v>
      </c>
      <c r="H73">
        <v>884930</v>
      </c>
      <c r="I73">
        <v>1</v>
      </c>
      <c r="J73">
        <v>1</v>
      </c>
      <c r="K73">
        <v>0</v>
      </c>
      <c r="L73">
        <v>884930</v>
      </c>
      <c r="M73">
        <v>1</v>
      </c>
      <c r="N73">
        <v>1</v>
      </c>
      <c r="O73">
        <v>0</v>
      </c>
      <c r="P73">
        <v>884930</v>
      </c>
      <c r="R73">
        <f t="shared" si="7"/>
        <v>884930</v>
      </c>
      <c r="S73">
        <v>18.45</v>
      </c>
      <c r="T73">
        <v>25.72</v>
      </c>
      <c r="U73">
        <v>16.27</v>
      </c>
      <c r="V73" s="5">
        <f t="shared" si="4"/>
        <v>0</v>
      </c>
      <c r="W73" s="5">
        <f t="shared" si="5"/>
        <v>0</v>
      </c>
      <c r="X73" s="5">
        <f t="shared" si="6"/>
        <v>0</v>
      </c>
    </row>
    <row r="74" spans="1:24" x14ac:dyDescent="0.25">
      <c r="A74" t="s">
        <v>82</v>
      </c>
      <c r="B74">
        <v>1</v>
      </c>
      <c r="C74">
        <v>1</v>
      </c>
      <c r="D74">
        <v>1062748</v>
      </c>
      <c r="E74">
        <v>1</v>
      </c>
      <c r="F74">
        <v>1</v>
      </c>
      <c r="G74">
        <v>0</v>
      </c>
      <c r="H74">
        <v>1062748</v>
      </c>
      <c r="I74">
        <v>1</v>
      </c>
      <c r="J74">
        <v>1</v>
      </c>
      <c r="K74">
        <v>0</v>
      </c>
      <c r="L74">
        <v>1062748</v>
      </c>
      <c r="M74">
        <v>1</v>
      </c>
      <c r="N74">
        <v>1</v>
      </c>
      <c r="O74">
        <v>0</v>
      </c>
      <c r="P74">
        <v>1062748</v>
      </c>
      <c r="R74">
        <f t="shared" si="7"/>
        <v>1062748</v>
      </c>
      <c r="S74">
        <v>28.7</v>
      </c>
      <c r="T74">
        <v>29.03</v>
      </c>
      <c r="U74">
        <v>20.54</v>
      </c>
      <c r="V74" s="5">
        <f t="shared" si="4"/>
        <v>0</v>
      </c>
      <c r="W74" s="5">
        <f t="shared" si="5"/>
        <v>0</v>
      </c>
      <c r="X74" s="5">
        <f t="shared" si="6"/>
        <v>0</v>
      </c>
    </row>
    <row r="75" spans="1:24" x14ac:dyDescent="0.25">
      <c r="A75" t="s">
        <v>83</v>
      </c>
      <c r="B75">
        <v>1</v>
      </c>
      <c r="C75">
        <v>1</v>
      </c>
      <c r="D75">
        <v>772524</v>
      </c>
      <c r="E75">
        <v>1</v>
      </c>
      <c r="F75">
        <v>1</v>
      </c>
      <c r="G75">
        <v>0</v>
      </c>
      <c r="H75">
        <v>772524</v>
      </c>
      <c r="I75">
        <v>1</v>
      </c>
      <c r="J75">
        <v>1</v>
      </c>
      <c r="K75">
        <v>0</v>
      </c>
      <c r="L75">
        <v>772524</v>
      </c>
      <c r="M75">
        <v>1</v>
      </c>
      <c r="N75">
        <v>1</v>
      </c>
      <c r="O75">
        <v>0</v>
      </c>
      <c r="P75">
        <v>772524</v>
      </c>
      <c r="R75">
        <f t="shared" si="7"/>
        <v>772524</v>
      </c>
      <c r="S75">
        <v>12.65</v>
      </c>
      <c r="T75">
        <v>7.27</v>
      </c>
      <c r="U75">
        <v>10.15</v>
      </c>
      <c r="V75" s="5">
        <f t="shared" si="4"/>
        <v>0</v>
      </c>
      <c r="W75" s="5">
        <f t="shared" si="5"/>
        <v>0</v>
      </c>
      <c r="X75" s="5">
        <f t="shared" si="6"/>
        <v>0</v>
      </c>
    </row>
    <row r="76" spans="1:24" x14ac:dyDescent="0.25">
      <c r="A76" t="s">
        <v>84</v>
      </c>
      <c r="B76">
        <v>1</v>
      </c>
      <c r="C76">
        <v>1</v>
      </c>
      <c r="D76">
        <v>562608</v>
      </c>
      <c r="E76">
        <v>1</v>
      </c>
      <c r="F76">
        <v>1</v>
      </c>
      <c r="G76">
        <v>0</v>
      </c>
      <c r="H76">
        <v>562608</v>
      </c>
      <c r="I76">
        <v>1</v>
      </c>
      <c r="J76">
        <v>1</v>
      </c>
      <c r="K76">
        <v>0</v>
      </c>
      <c r="L76">
        <v>562608</v>
      </c>
      <c r="M76">
        <v>1</v>
      </c>
      <c r="N76">
        <v>1</v>
      </c>
      <c r="O76">
        <v>0</v>
      </c>
      <c r="P76">
        <v>562608</v>
      </c>
      <c r="R76">
        <f t="shared" si="7"/>
        <v>562608</v>
      </c>
      <c r="S76">
        <v>6.94</v>
      </c>
      <c r="T76">
        <v>6.6</v>
      </c>
      <c r="U76">
        <v>7.71</v>
      </c>
      <c r="V76" s="5">
        <f t="shared" si="4"/>
        <v>0</v>
      </c>
      <c r="W76" s="5">
        <f t="shared" si="5"/>
        <v>0</v>
      </c>
      <c r="X76" s="5">
        <f t="shared" si="6"/>
        <v>0</v>
      </c>
    </row>
    <row r="77" spans="1:24" x14ac:dyDescent="0.25">
      <c r="A77" t="s">
        <v>85</v>
      </c>
      <c r="B77">
        <v>1</v>
      </c>
      <c r="C77">
        <v>1</v>
      </c>
      <c r="D77">
        <v>824827</v>
      </c>
      <c r="E77">
        <v>1</v>
      </c>
      <c r="F77">
        <v>1</v>
      </c>
      <c r="G77">
        <v>0</v>
      </c>
      <c r="H77">
        <v>824827</v>
      </c>
      <c r="I77">
        <v>1</v>
      </c>
      <c r="J77">
        <v>1</v>
      </c>
      <c r="K77">
        <v>0</v>
      </c>
      <c r="L77">
        <v>824827</v>
      </c>
      <c r="M77">
        <v>1</v>
      </c>
      <c r="N77">
        <v>1</v>
      </c>
      <c r="O77">
        <v>0</v>
      </c>
      <c r="P77">
        <v>824827</v>
      </c>
      <c r="R77">
        <f t="shared" si="7"/>
        <v>824827</v>
      </c>
      <c r="S77">
        <v>17.41</v>
      </c>
      <c r="T77">
        <v>15.02</v>
      </c>
      <c r="U77">
        <v>16.18</v>
      </c>
      <c r="V77" s="5">
        <f t="shared" si="4"/>
        <v>0</v>
      </c>
      <c r="W77" s="5">
        <f t="shared" si="5"/>
        <v>0</v>
      </c>
      <c r="X77" s="5">
        <f t="shared" si="6"/>
        <v>0</v>
      </c>
    </row>
    <row r="78" spans="1:24" x14ac:dyDescent="0.25">
      <c r="A78" t="s">
        <v>86</v>
      </c>
      <c r="B78">
        <v>1</v>
      </c>
      <c r="C78">
        <v>1</v>
      </c>
      <c r="D78">
        <v>1001072</v>
      </c>
      <c r="E78">
        <v>1</v>
      </c>
      <c r="F78">
        <v>1</v>
      </c>
      <c r="G78">
        <v>0</v>
      </c>
      <c r="H78">
        <v>1001072</v>
      </c>
      <c r="I78">
        <v>1</v>
      </c>
      <c r="J78">
        <v>1</v>
      </c>
      <c r="K78">
        <v>0</v>
      </c>
      <c r="L78">
        <v>1001072</v>
      </c>
      <c r="M78">
        <v>1</v>
      </c>
      <c r="N78">
        <v>1</v>
      </c>
      <c r="O78">
        <v>0</v>
      </c>
      <c r="P78">
        <v>1001072</v>
      </c>
      <c r="R78">
        <f t="shared" si="7"/>
        <v>1001072</v>
      </c>
      <c r="S78">
        <v>135.86000000000001</v>
      </c>
      <c r="T78">
        <v>110.59</v>
      </c>
      <c r="U78">
        <v>142.75</v>
      </c>
      <c r="V78" s="5">
        <f t="shared" si="4"/>
        <v>0</v>
      </c>
      <c r="W78" s="5">
        <f t="shared" si="5"/>
        <v>0</v>
      </c>
      <c r="X78" s="5">
        <f t="shared" si="6"/>
        <v>0</v>
      </c>
    </row>
    <row r="79" spans="1:24" x14ac:dyDescent="0.25">
      <c r="A79" t="s">
        <v>87</v>
      </c>
      <c r="B79">
        <v>1</v>
      </c>
      <c r="C79">
        <v>1</v>
      </c>
      <c r="D79">
        <v>717281</v>
      </c>
      <c r="E79">
        <v>1</v>
      </c>
      <c r="F79">
        <v>1</v>
      </c>
      <c r="G79">
        <v>0</v>
      </c>
      <c r="H79">
        <v>717281</v>
      </c>
      <c r="I79">
        <v>1</v>
      </c>
      <c r="J79">
        <v>1</v>
      </c>
      <c r="K79">
        <v>0</v>
      </c>
      <c r="L79">
        <v>717281</v>
      </c>
      <c r="M79">
        <v>1</v>
      </c>
      <c r="N79">
        <v>1</v>
      </c>
      <c r="O79">
        <v>0</v>
      </c>
      <c r="P79">
        <v>717281</v>
      </c>
      <c r="R79">
        <f t="shared" si="7"/>
        <v>717281</v>
      </c>
      <c r="S79">
        <v>14.4</v>
      </c>
      <c r="T79">
        <v>15.21</v>
      </c>
      <c r="U79">
        <v>12.29</v>
      </c>
      <c r="V79" s="5">
        <f t="shared" si="4"/>
        <v>0</v>
      </c>
      <c r="W79" s="5">
        <f t="shared" si="5"/>
        <v>0</v>
      </c>
      <c r="X79" s="5">
        <f t="shared" si="6"/>
        <v>0</v>
      </c>
    </row>
    <row r="80" spans="1:24" x14ac:dyDescent="0.25">
      <c r="A80" t="s">
        <v>88</v>
      </c>
      <c r="B80">
        <v>1</v>
      </c>
      <c r="C80">
        <v>1</v>
      </c>
      <c r="D80">
        <v>1262228</v>
      </c>
      <c r="E80">
        <v>1</v>
      </c>
      <c r="F80">
        <v>1</v>
      </c>
      <c r="G80">
        <v>0</v>
      </c>
      <c r="H80">
        <v>1262228</v>
      </c>
      <c r="I80">
        <v>1</v>
      </c>
      <c r="J80">
        <v>1</v>
      </c>
      <c r="K80">
        <v>0</v>
      </c>
      <c r="L80">
        <v>1262228</v>
      </c>
      <c r="M80">
        <v>1</v>
      </c>
      <c r="N80">
        <v>1</v>
      </c>
      <c r="O80">
        <v>0</v>
      </c>
      <c r="P80">
        <v>1262228</v>
      </c>
      <c r="R80">
        <f t="shared" si="7"/>
        <v>1262228</v>
      </c>
      <c r="S80">
        <v>10.58</v>
      </c>
      <c r="T80">
        <v>11.17</v>
      </c>
      <c r="U80">
        <v>12.51</v>
      </c>
      <c r="V80" s="5">
        <f t="shared" si="4"/>
        <v>0</v>
      </c>
      <c r="W80" s="5">
        <f t="shared" si="5"/>
        <v>0</v>
      </c>
      <c r="X80" s="5">
        <f t="shared" si="6"/>
        <v>0</v>
      </c>
    </row>
    <row r="81" spans="1:24" x14ac:dyDescent="0.25">
      <c r="A81" t="s">
        <v>89</v>
      </c>
      <c r="B81">
        <v>1</v>
      </c>
      <c r="C81">
        <v>1</v>
      </c>
      <c r="D81">
        <v>784094</v>
      </c>
      <c r="E81">
        <v>1</v>
      </c>
      <c r="F81">
        <v>1</v>
      </c>
      <c r="G81">
        <v>0</v>
      </c>
      <c r="H81">
        <v>784094</v>
      </c>
      <c r="I81">
        <v>1</v>
      </c>
      <c r="J81">
        <v>1</v>
      </c>
      <c r="K81">
        <v>0</v>
      </c>
      <c r="L81">
        <v>784094</v>
      </c>
      <c r="M81">
        <v>1</v>
      </c>
      <c r="N81">
        <v>1</v>
      </c>
      <c r="O81">
        <v>0</v>
      </c>
      <c r="P81">
        <v>784094</v>
      </c>
      <c r="R81">
        <f t="shared" si="7"/>
        <v>784094</v>
      </c>
      <c r="S81">
        <v>8.2100000000000009</v>
      </c>
      <c r="T81">
        <v>7.77</v>
      </c>
      <c r="U81">
        <v>8.49</v>
      </c>
      <c r="V81" s="5">
        <f t="shared" si="4"/>
        <v>0</v>
      </c>
      <c r="W81" s="5">
        <f t="shared" si="5"/>
        <v>0</v>
      </c>
      <c r="X81" s="5">
        <f t="shared" si="6"/>
        <v>0</v>
      </c>
    </row>
    <row r="82" spans="1:24" x14ac:dyDescent="0.25">
      <c r="A82" t="s">
        <v>90</v>
      </c>
      <c r="B82">
        <v>1</v>
      </c>
      <c r="C82">
        <v>0</v>
      </c>
      <c r="D82">
        <v>1132468</v>
      </c>
      <c r="E82">
        <v>1</v>
      </c>
      <c r="F82">
        <v>0</v>
      </c>
      <c r="G82">
        <v>0</v>
      </c>
      <c r="H82">
        <v>1159051</v>
      </c>
      <c r="I82">
        <v>1</v>
      </c>
      <c r="J82">
        <v>0</v>
      </c>
      <c r="K82">
        <v>0</v>
      </c>
      <c r="L82">
        <v>1159051</v>
      </c>
      <c r="M82">
        <v>1</v>
      </c>
      <c r="N82">
        <v>0</v>
      </c>
      <c r="O82">
        <v>0</v>
      </c>
      <c r="P82">
        <v>1114262</v>
      </c>
      <c r="R82">
        <f t="shared" si="7"/>
        <v>1114262</v>
      </c>
      <c r="S82">
        <v>1806.19</v>
      </c>
      <c r="T82">
        <v>1802.33</v>
      </c>
      <c r="U82">
        <v>1807.46</v>
      </c>
      <c r="V82" s="5">
        <f t="shared" si="4"/>
        <v>4.0196111865970483</v>
      </c>
      <c r="W82" s="5">
        <f t="shared" si="5"/>
        <v>4.0196111865970483</v>
      </c>
      <c r="X82" s="5">
        <f t="shared" si="6"/>
        <v>0</v>
      </c>
    </row>
    <row r="83" spans="1:24" x14ac:dyDescent="0.25">
      <c r="A83" t="s">
        <v>91</v>
      </c>
      <c r="B83">
        <v>1</v>
      </c>
      <c r="C83">
        <v>0</v>
      </c>
      <c r="D83">
        <v>966248</v>
      </c>
      <c r="E83">
        <v>1</v>
      </c>
      <c r="F83">
        <v>0</v>
      </c>
      <c r="G83">
        <v>0</v>
      </c>
      <c r="H83">
        <v>966248</v>
      </c>
      <c r="I83">
        <v>1</v>
      </c>
      <c r="J83">
        <v>1</v>
      </c>
      <c r="K83">
        <v>0</v>
      </c>
      <c r="L83">
        <v>966248</v>
      </c>
      <c r="M83">
        <v>1</v>
      </c>
      <c r="N83">
        <v>0</v>
      </c>
      <c r="O83">
        <v>1</v>
      </c>
      <c r="P83">
        <v>997078</v>
      </c>
      <c r="R83" t="str">
        <f t="shared" si="7"/>
        <v/>
      </c>
      <c r="V83" s="5" t="str">
        <f t="shared" si="4"/>
        <v/>
      </c>
      <c r="W83" s="5" t="str">
        <f t="shared" si="5"/>
        <v/>
      </c>
      <c r="X83" s="5" t="str">
        <f t="shared" si="6"/>
        <v/>
      </c>
    </row>
    <row r="84" spans="1:24" x14ac:dyDescent="0.25">
      <c r="A84" t="s">
        <v>92</v>
      </c>
      <c r="B84">
        <v>1</v>
      </c>
      <c r="C84">
        <v>0</v>
      </c>
      <c r="D84">
        <v>668945</v>
      </c>
      <c r="E84">
        <v>1</v>
      </c>
      <c r="F84">
        <v>0</v>
      </c>
      <c r="G84">
        <v>0</v>
      </c>
      <c r="H84">
        <v>664880</v>
      </c>
      <c r="I84">
        <v>1</v>
      </c>
      <c r="J84">
        <v>0</v>
      </c>
      <c r="K84">
        <v>0</v>
      </c>
      <c r="L84">
        <v>664880</v>
      </c>
      <c r="M84">
        <v>1</v>
      </c>
      <c r="N84">
        <v>0</v>
      </c>
      <c r="O84">
        <v>0</v>
      </c>
      <c r="P84">
        <v>663953</v>
      </c>
      <c r="R84">
        <f t="shared" si="7"/>
        <v>663953</v>
      </c>
      <c r="S84">
        <v>1808</v>
      </c>
      <c r="T84">
        <v>1802.1</v>
      </c>
      <c r="U84">
        <v>1808.87</v>
      </c>
      <c r="V84" s="5">
        <f t="shared" si="4"/>
        <v>0.13961831635673005</v>
      </c>
      <c r="W84" s="5">
        <f t="shared" si="5"/>
        <v>0.13961831635673005</v>
      </c>
      <c r="X84" s="5">
        <f t="shared" si="6"/>
        <v>0</v>
      </c>
    </row>
    <row r="85" spans="1:24" x14ac:dyDescent="0.25">
      <c r="A85" t="s">
        <v>93</v>
      </c>
      <c r="B85">
        <v>1</v>
      </c>
      <c r="C85">
        <v>1</v>
      </c>
      <c r="D85">
        <v>935106</v>
      </c>
      <c r="E85">
        <v>1</v>
      </c>
      <c r="F85">
        <v>1</v>
      </c>
      <c r="G85">
        <v>0</v>
      </c>
      <c r="H85">
        <v>935106</v>
      </c>
      <c r="I85">
        <v>1</v>
      </c>
      <c r="J85">
        <v>1</v>
      </c>
      <c r="K85">
        <v>0</v>
      </c>
      <c r="L85">
        <v>935106</v>
      </c>
      <c r="M85">
        <v>1</v>
      </c>
      <c r="N85">
        <v>1</v>
      </c>
      <c r="O85">
        <v>0</v>
      </c>
      <c r="P85">
        <v>935120</v>
      </c>
      <c r="R85">
        <f t="shared" si="7"/>
        <v>935106</v>
      </c>
      <c r="S85">
        <v>99.37</v>
      </c>
      <c r="T85">
        <v>91.62</v>
      </c>
      <c r="U85">
        <v>123</v>
      </c>
      <c r="V85" s="5">
        <f t="shared" si="4"/>
        <v>0</v>
      </c>
      <c r="W85" s="5">
        <f t="shared" si="5"/>
        <v>0</v>
      </c>
      <c r="X85" s="5">
        <f t="shared" si="6"/>
        <v>1.497156472100489E-3</v>
      </c>
    </row>
    <row r="86" spans="1:24" x14ac:dyDescent="0.25">
      <c r="A86" t="s">
        <v>94</v>
      </c>
      <c r="B86">
        <v>1</v>
      </c>
      <c r="C86">
        <v>1</v>
      </c>
      <c r="D86">
        <v>889899</v>
      </c>
      <c r="E86">
        <v>1</v>
      </c>
      <c r="F86">
        <v>1</v>
      </c>
      <c r="G86">
        <v>0</v>
      </c>
      <c r="H86">
        <v>889899</v>
      </c>
      <c r="I86">
        <v>1</v>
      </c>
      <c r="J86">
        <v>1</v>
      </c>
      <c r="K86">
        <v>0</v>
      </c>
      <c r="L86">
        <v>889899</v>
      </c>
      <c r="M86">
        <v>1</v>
      </c>
      <c r="N86">
        <v>1</v>
      </c>
      <c r="O86">
        <v>0</v>
      </c>
      <c r="P86">
        <v>889899</v>
      </c>
      <c r="R86">
        <f t="shared" si="7"/>
        <v>889899</v>
      </c>
      <c r="S86">
        <v>60.48</v>
      </c>
      <c r="T86">
        <v>40.31</v>
      </c>
      <c r="U86">
        <v>43.63</v>
      </c>
      <c r="V86" s="5">
        <f t="shared" si="4"/>
        <v>0</v>
      </c>
      <c r="W86" s="5">
        <f t="shared" si="5"/>
        <v>0</v>
      </c>
      <c r="X86" s="5">
        <f t="shared" si="6"/>
        <v>0</v>
      </c>
    </row>
    <row r="87" spans="1:24" x14ac:dyDescent="0.25">
      <c r="A87" t="s">
        <v>95</v>
      </c>
      <c r="B87">
        <v>1</v>
      </c>
      <c r="C87">
        <v>0</v>
      </c>
      <c r="D87">
        <v>860439</v>
      </c>
      <c r="E87">
        <v>1</v>
      </c>
      <c r="F87">
        <v>0</v>
      </c>
      <c r="G87">
        <v>0</v>
      </c>
      <c r="H87">
        <v>852867</v>
      </c>
      <c r="I87">
        <v>1</v>
      </c>
      <c r="J87">
        <v>0</v>
      </c>
      <c r="K87">
        <v>0</v>
      </c>
      <c r="L87">
        <v>852867</v>
      </c>
      <c r="M87">
        <v>1</v>
      </c>
      <c r="N87">
        <v>0</v>
      </c>
      <c r="O87">
        <v>0</v>
      </c>
      <c r="P87">
        <v>886846</v>
      </c>
      <c r="R87">
        <f t="shared" si="7"/>
        <v>852867</v>
      </c>
      <c r="S87">
        <v>1804.2</v>
      </c>
      <c r="T87">
        <v>1803.47</v>
      </c>
      <c r="U87">
        <v>1804.22</v>
      </c>
      <c r="V87" s="5">
        <f t="shared" si="4"/>
        <v>0</v>
      </c>
      <c r="W87" s="5">
        <f t="shared" si="5"/>
        <v>0</v>
      </c>
      <c r="X87" s="5">
        <f t="shared" si="6"/>
        <v>3.9840913061473833</v>
      </c>
    </row>
    <row r="88" spans="1:24" x14ac:dyDescent="0.25">
      <c r="A88" t="s">
        <v>96</v>
      </c>
      <c r="B88">
        <v>1</v>
      </c>
      <c r="C88">
        <v>0</v>
      </c>
      <c r="D88">
        <v>754649</v>
      </c>
      <c r="E88">
        <v>1</v>
      </c>
      <c r="F88">
        <v>0</v>
      </c>
      <c r="G88">
        <v>0</v>
      </c>
      <c r="H88">
        <v>757318</v>
      </c>
      <c r="I88">
        <v>1</v>
      </c>
      <c r="J88">
        <v>0</v>
      </c>
      <c r="K88">
        <v>0</v>
      </c>
      <c r="L88">
        <v>757318</v>
      </c>
      <c r="M88">
        <v>1</v>
      </c>
      <c r="N88">
        <v>0</v>
      </c>
      <c r="O88">
        <v>0</v>
      </c>
      <c r="P88">
        <v>763851</v>
      </c>
      <c r="R88">
        <f t="shared" si="7"/>
        <v>757318</v>
      </c>
      <c r="S88">
        <v>1807.53</v>
      </c>
      <c r="T88">
        <v>1801.43</v>
      </c>
      <c r="U88">
        <v>1806.56</v>
      </c>
      <c r="V88" s="5">
        <f t="shared" si="4"/>
        <v>0</v>
      </c>
      <c r="W88" s="5">
        <f t="shared" si="5"/>
        <v>0</v>
      </c>
      <c r="X88" s="5">
        <f t="shared" si="6"/>
        <v>0.86264950786855721</v>
      </c>
    </row>
    <row r="89" spans="1:24" x14ac:dyDescent="0.25">
      <c r="A89" t="s">
        <v>97</v>
      </c>
      <c r="B89">
        <v>1</v>
      </c>
      <c r="C89">
        <v>1</v>
      </c>
      <c r="D89">
        <v>1114549</v>
      </c>
      <c r="E89">
        <v>1</v>
      </c>
      <c r="F89">
        <v>1</v>
      </c>
      <c r="G89">
        <v>0</v>
      </c>
      <c r="H89">
        <v>1114549</v>
      </c>
      <c r="I89">
        <v>1</v>
      </c>
      <c r="J89">
        <v>1</v>
      </c>
      <c r="K89">
        <v>0</v>
      </c>
      <c r="L89">
        <v>1114549</v>
      </c>
      <c r="M89">
        <v>1</v>
      </c>
      <c r="N89">
        <v>1</v>
      </c>
      <c r="O89">
        <v>0</v>
      </c>
      <c r="P89">
        <v>1114549</v>
      </c>
      <c r="R89">
        <f t="shared" si="7"/>
        <v>1114549</v>
      </c>
      <c r="S89">
        <v>536.09</v>
      </c>
      <c r="T89">
        <v>233.38</v>
      </c>
      <c r="U89">
        <v>375.3</v>
      </c>
      <c r="V89" s="5">
        <f t="shared" si="4"/>
        <v>0</v>
      </c>
      <c r="W89" s="5">
        <f t="shared" si="5"/>
        <v>0</v>
      </c>
      <c r="X89" s="5">
        <f t="shared" si="6"/>
        <v>0</v>
      </c>
    </row>
    <row r="90" spans="1:24" x14ac:dyDescent="0.25">
      <c r="A90" t="s">
        <v>98</v>
      </c>
      <c r="B90">
        <v>1</v>
      </c>
      <c r="C90">
        <v>0</v>
      </c>
      <c r="D90">
        <v>1277871</v>
      </c>
      <c r="E90">
        <v>1</v>
      </c>
      <c r="F90">
        <v>0</v>
      </c>
      <c r="G90">
        <v>1</v>
      </c>
      <c r="H90">
        <v>1268743</v>
      </c>
      <c r="I90">
        <v>1</v>
      </c>
      <c r="J90">
        <v>0</v>
      </c>
      <c r="K90">
        <v>0</v>
      </c>
      <c r="L90">
        <v>1268743</v>
      </c>
      <c r="M90">
        <v>1</v>
      </c>
      <c r="N90">
        <v>0</v>
      </c>
      <c r="O90">
        <v>1</v>
      </c>
      <c r="P90">
        <v>1260557</v>
      </c>
      <c r="R90" t="str">
        <f t="shared" si="7"/>
        <v/>
      </c>
      <c r="V90" s="5" t="str">
        <f t="shared" si="4"/>
        <v/>
      </c>
      <c r="W90" s="5" t="str">
        <f t="shared" si="5"/>
        <v/>
      </c>
      <c r="X90" s="5" t="str">
        <f t="shared" si="6"/>
        <v/>
      </c>
    </row>
    <row r="91" spans="1:24" x14ac:dyDescent="0.25">
      <c r="A91" t="s">
        <v>99</v>
      </c>
      <c r="B91">
        <v>1</v>
      </c>
      <c r="C91">
        <v>1</v>
      </c>
      <c r="D91">
        <v>774366</v>
      </c>
      <c r="E91">
        <v>1</v>
      </c>
      <c r="F91">
        <v>0</v>
      </c>
      <c r="G91">
        <v>1</v>
      </c>
      <c r="H91">
        <v>778363</v>
      </c>
      <c r="I91">
        <v>1</v>
      </c>
      <c r="J91" s="3">
        <v>1</v>
      </c>
      <c r="K91">
        <v>0</v>
      </c>
      <c r="L91">
        <v>778363</v>
      </c>
      <c r="M91">
        <v>1</v>
      </c>
      <c r="N91" s="4">
        <v>0</v>
      </c>
      <c r="O91">
        <v>0</v>
      </c>
      <c r="P91">
        <v>774366</v>
      </c>
      <c r="R91" t="str">
        <f t="shared" si="7"/>
        <v/>
      </c>
      <c r="V91" s="5" t="str">
        <f t="shared" si="4"/>
        <v/>
      </c>
      <c r="W91" s="5" t="str">
        <f t="shared" si="5"/>
        <v/>
      </c>
      <c r="X91" s="5" t="str">
        <f t="shared" si="6"/>
        <v/>
      </c>
    </row>
    <row r="92" spans="1:24" x14ac:dyDescent="0.25">
      <c r="A92" t="s">
        <v>100</v>
      </c>
      <c r="B92">
        <v>1</v>
      </c>
      <c r="C92">
        <v>1</v>
      </c>
      <c r="D92">
        <v>1315218</v>
      </c>
      <c r="E92">
        <v>1</v>
      </c>
      <c r="F92">
        <v>0</v>
      </c>
      <c r="G92">
        <v>0</v>
      </c>
      <c r="H92">
        <v>1329544</v>
      </c>
      <c r="I92">
        <v>1</v>
      </c>
      <c r="J92">
        <v>0</v>
      </c>
      <c r="K92">
        <v>1</v>
      </c>
      <c r="L92">
        <v>1329544</v>
      </c>
      <c r="M92">
        <v>1</v>
      </c>
      <c r="N92">
        <v>0</v>
      </c>
      <c r="O92">
        <v>0</v>
      </c>
      <c r="P92">
        <v>1321395</v>
      </c>
      <c r="R92" t="str">
        <f t="shared" si="7"/>
        <v/>
      </c>
      <c r="V92" s="5" t="str">
        <f t="shared" si="4"/>
        <v/>
      </c>
      <c r="W92" s="5" t="str">
        <f t="shared" si="5"/>
        <v/>
      </c>
      <c r="X92" s="5" t="str">
        <f t="shared" si="6"/>
        <v/>
      </c>
    </row>
    <row r="93" spans="1:24" x14ac:dyDescent="0.25">
      <c r="A93" t="s">
        <v>101</v>
      </c>
      <c r="B93">
        <v>1</v>
      </c>
      <c r="C93">
        <v>1</v>
      </c>
      <c r="D93">
        <v>915068</v>
      </c>
      <c r="E93">
        <v>1</v>
      </c>
      <c r="F93">
        <v>1</v>
      </c>
      <c r="G93">
        <v>0</v>
      </c>
      <c r="H93">
        <v>915068</v>
      </c>
      <c r="I93">
        <v>1</v>
      </c>
      <c r="J93">
        <v>1</v>
      </c>
      <c r="K93">
        <v>0</v>
      </c>
      <c r="L93">
        <v>915068</v>
      </c>
      <c r="M93">
        <v>1</v>
      </c>
      <c r="N93">
        <v>1</v>
      </c>
      <c r="O93">
        <v>0</v>
      </c>
      <c r="P93">
        <v>915068</v>
      </c>
      <c r="R93">
        <f t="shared" si="7"/>
        <v>915068</v>
      </c>
      <c r="S93">
        <v>788.49</v>
      </c>
      <c r="T93">
        <v>919.01</v>
      </c>
      <c r="U93">
        <v>514.39</v>
      </c>
      <c r="V93" s="5">
        <f t="shared" si="4"/>
        <v>0</v>
      </c>
      <c r="W93" s="5">
        <f t="shared" si="5"/>
        <v>0</v>
      </c>
      <c r="X93" s="5">
        <f t="shared" si="6"/>
        <v>0</v>
      </c>
    </row>
    <row r="94" spans="1:24" x14ac:dyDescent="0.25">
      <c r="A94" t="s">
        <v>102</v>
      </c>
      <c r="B94">
        <v>1</v>
      </c>
      <c r="C94">
        <v>1</v>
      </c>
      <c r="D94">
        <v>969380</v>
      </c>
      <c r="E94">
        <v>1</v>
      </c>
      <c r="F94">
        <v>1</v>
      </c>
      <c r="G94">
        <v>0</v>
      </c>
      <c r="H94">
        <v>969380</v>
      </c>
      <c r="I94">
        <v>1</v>
      </c>
      <c r="J94">
        <v>1</v>
      </c>
      <c r="K94">
        <v>0</v>
      </c>
      <c r="L94">
        <v>969380</v>
      </c>
      <c r="M94">
        <v>1</v>
      </c>
      <c r="N94">
        <v>1</v>
      </c>
      <c r="O94">
        <v>0</v>
      </c>
      <c r="P94">
        <v>969380</v>
      </c>
      <c r="R94">
        <f t="shared" si="7"/>
        <v>969380</v>
      </c>
      <c r="S94">
        <v>95.94</v>
      </c>
      <c r="T94">
        <v>79.53</v>
      </c>
      <c r="U94">
        <v>111.68</v>
      </c>
      <c r="V94" s="5">
        <f t="shared" si="4"/>
        <v>0</v>
      </c>
      <c r="W94" s="5">
        <f t="shared" si="5"/>
        <v>0</v>
      </c>
      <c r="X94" s="5">
        <f t="shared" si="6"/>
        <v>0</v>
      </c>
    </row>
    <row r="95" spans="1:24" x14ac:dyDescent="0.25">
      <c r="A95" t="s">
        <v>103</v>
      </c>
      <c r="B95">
        <v>1</v>
      </c>
      <c r="C95">
        <v>1</v>
      </c>
      <c r="D95">
        <v>1113345</v>
      </c>
      <c r="E95">
        <v>1</v>
      </c>
      <c r="F95">
        <v>0</v>
      </c>
      <c r="G95">
        <v>0</v>
      </c>
      <c r="H95">
        <v>1113345</v>
      </c>
      <c r="I95">
        <v>1</v>
      </c>
      <c r="J95">
        <v>1</v>
      </c>
      <c r="K95">
        <v>0</v>
      </c>
      <c r="L95">
        <v>1113345</v>
      </c>
      <c r="M95">
        <v>1</v>
      </c>
      <c r="N95">
        <v>1</v>
      </c>
      <c r="O95">
        <v>0</v>
      </c>
      <c r="P95">
        <v>1113345</v>
      </c>
      <c r="R95">
        <f t="shared" si="7"/>
        <v>1113345</v>
      </c>
      <c r="S95">
        <v>1803.24</v>
      </c>
      <c r="T95">
        <v>1608.75</v>
      </c>
      <c r="U95">
        <v>1540.58</v>
      </c>
      <c r="V95" s="5">
        <f t="shared" si="4"/>
        <v>0</v>
      </c>
      <c r="W95" s="5">
        <f t="shared" si="5"/>
        <v>0</v>
      </c>
      <c r="X95" s="5">
        <f t="shared" si="6"/>
        <v>0</v>
      </c>
    </row>
    <row r="96" spans="1:24" x14ac:dyDescent="0.25">
      <c r="A96" t="s">
        <v>104</v>
      </c>
      <c r="B96">
        <v>0</v>
      </c>
      <c r="C96">
        <v>0</v>
      </c>
      <c r="D96">
        <v>9999999</v>
      </c>
      <c r="E96" t="s">
        <v>130</v>
      </c>
      <c r="F96" t="s">
        <v>130</v>
      </c>
      <c r="G96" t="s">
        <v>130</v>
      </c>
      <c r="H96" t="s">
        <v>130</v>
      </c>
      <c r="I96" t="s">
        <v>130</v>
      </c>
      <c r="J96" t="s">
        <v>130</v>
      </c>
      <c r="K96" t="s">
        <v>130</v>
      </c>
      <c r="L96" t="s">
        <v>130</v>
      </c>
      <c r="M96" t="s">
        <v>130</v>
      </c>
      <c r="N96" t="s">
        <v>130</v>
      </c>
      <c r="O96" t="s">
        <v>130</v>
      </c>
      <c r="R96" t="str">
        <f t="shared" si="7"/>
        <v/>
      </c>
      <c r="S96" t="s">
        <v>130</v>
      </c>
      <c r="V96" s="5" t="str">
        <f t="shared" si="4"/>
        <v/>
      </c>
      <c r="W96" s="5" t="str">
        <f t="shared" si="5"/>
        <v/>
      </c>
      <c r="X96" s="5" t="str">
        <f t="shared" si="6"/>
        <v/>
      </c>
    </row>
    <row r="97" spans="1:24" x14ac:dyDescent="0.25">
      <c r="A97" t="s">
        <v>105</v>
      </c>
      <c r="B97">
        <v>1</v>
      </c>
      <c r="C97">
        <v>1</v>
      </c>
      <c r="D97">
        <v>911205</v>
      </c>
      <c r="E97">
        <v>1</v>
      </c>
      <c r="F97">
        <v>1</v>
      </c>
      <c r="G97">
        <v>0</v>
      </c>
      <c r="H97">
        <v>911205</v>
      </c>
      <c r="I97">
        <v>1</v>
      </c>
      <c r="J97">
        <v>1</v>
      </c>
      <c r="K97">
        <v>0</v>
      </c>
      <c r="L97">
        <v>911205</v>
      </c>
      <c r="M97">
        <v>1</v>
      </c>
      <c r="N97">
        <v>1</v>
      </c>
      <c r="O97">
        <v>0</v>
      </c>
      <c r="P97">
        <v>911205</v>
      </c>
      <c r="R97">
        <f t="shared" si="7"/>
        <v>911205</v>
      </c>
      <c r="S97">
        <v>266.2</v>
      </c>
      <c r="T97">
        <v>218.87</v>
      </c>
      <c r="U97">
        <v>178.55</v>
      </c>
      <c r="V97" s="5">
        <f t="shared" si="4"/>
        <v>0</v>
      </c>
      <c r="W97" s="5">
        <f t="shared" si="5"/>
        <v>0</v>
      </c>
      <c r="X97" s="5">
        <f t="shared" si="6"/>
        <v>0</v>
      </c>
    </row>
    <row r="98" spans="1:24" x14ac:dyDescent="0.25">
      <c r="A98" t="s">
        <v>106</v>
      </c>
      <c r="B98">
        <v>1</v>
      </c>
      <c r="C98">
        <v>0</v>
      </c>
      <c r="D98">
        <v>973821</v>
      </c>
      <c r="E98">
        <v>1</v>
      </c>
      <c r="F98">
        <v>0</v>
      </c>
      <c r="G98">
        <v>0</v>
      </c>
      <c r="H98">
        <v>975500</v>
      </c>
      <c r="I98">
        <v>1</v>
      </c>
      <c r="J98">
        <v>0</v>
      </c>
      <c r="K98">
        <v>0</v>
      </c>
      <c r="L98">
        <v>975500</v>
      </c>
      <c r="M98">
        <v>1</v>
      </c>
      <c r="N98">
        <v>1</v>
      </c>
      <c r="O98">
        <v>0</v>
      </c>
      <c r="P98">
        <v>972647</v>
      </c>
      <c r="R98">
        <f t="shared" si="7"/>
        <v>972647</v>
      </c>
      <c r="S98">
        <v>1809.03</v>
      </c>
      <c r="T98">
        <v>1802.53</v>
      </c>
      <c r="U98">
        <v>1224.43</v>
      </c>
      <c r="V98" s="5">
        <f t="shared" si="4"/>
        <v>0.29332327144380232</v>
      </c>
      <c r="W98" s="5">
        <f t="shared" si="5"/>
        <v>0.29332327144380232</v>
      </c>
      <c r="X98" s="5">
        <f t="shared" si="6"/>
        <v>0</v>
      </c>
    </row>
    <row r="99" spans="1:24" x14ac:dyDescent="0.25">
      <c r="A99" t="s">
        <v>107</v>
      </c>
      <c r="B99">
        <v>1</v>
      </c>
      <c r="C99">
        <v>1</v>
      </c>
      <c r="D99">
        <v>914947</v>
      </c>
      <c r="E99">
        <v>1</v>
      </c>
      <c r="F99">
        <v>1</v>
      </c>
      <c r="G99">
        <v>0</v>
      </c>
      <c r="H99">
        <v>914947</v>
      </c>
      <c r="I99">
        <v>1</v>
      </c>
      <c r="J99">
        <v>1</v>
      </c>
      <c r="K99">
        <v>0</v>
      </c>
      <c r="L99">
        <v>914947</v>
      </c>
      <c r="M99">
        <v>1</v>
      </c>
      <c r="N99">
        <v>1</v>
      </c>
      <c r="O99">
        <v>0</v>
      </c>
      <c r="P99">
        <v>914947</v>
      </c>
      <c r="R99">
        <f t="shared" si="7"/>
        <v>914947</v>
      </c>
      <c r="S99">
        <v>266.95999999999998</v>
      </c>
      <c r="T99">
        <v>326.24</v>
      </c>
      <c r="U99">
        <v>261.42</v>
      </c>
      <c r="V99" s="5">
        <f t="shared" si="4"/>
        <v>0</v>
      </c>
      <c r="W99" s="5">
        <f t="shared" si="5"/>
        <v>0</v>
      </c>
      <c r="X99" s="5">
        <f t="shared" si="6"/>
        <v>0</v>
      </c>
    </row>
    <row r="100" spans="1:24" x14ac:dyDescent="0.25">
      <c r="A100" t="s">
        <v>108</v>
      </c>
      <c r="B100">
        <v>0</v>
      </c>
      <c r="C100">
        <v>0</v>
      </c>
      <c r="D100">
        <v>9999999</v>
      </c>
      <c r="E100" t="s">
        <v>130</v>
      </c>
      <c r="F100" t="s">
        <v>130</v>
      </c>
      <c r="G100" t="s">
        <v>130</v>
      </c>
      <c r="H100" t="s">
        <v>130</v>
      </c>
      <c r="I100" t="s">
        <v>130</v>
      </c>
      <c r="J100" t="s">
        <v>130</v>
      </c>
      <c r="K100" t="s">
        <v>130</v>
      </c>
      <c r="L100" t="s">
        <v>130</v>
      </c>
      <c r="M100" t="s">
        <v>130</v>
      </c>
      <c r="N100" t="s">
        <v>130</v>
      </c>
      <c r="O100" t="s">
        <v>130</v>
      </c>
      <c r="R100" t="str">
        <f t="shared" si="7"/>
        <v/>
      </c>
      <c r="S100" t="s">
        <v>130</v>
      </c>
      <c r="V100" s="5" t="str">
        <f t="shared" si="4"/>
        <v/>
      </c>
      <c r="W100" s="5" t="str">
        <f t="shared" si="5"/>
        <v/>
      </c>
      <c r="X100" s="5" t="str">
        <f t="shared" si="6"/>
        <v/>
      </c>
    </row>
    <row r="101" spans="1:24" x14ac:dyDescent="0.25">
      <c r="A101" t="s">
        <v>109</v>
      </c>
      <c r="B101">
        <v>0</v>
      </c>
      <c r="C101">
        <v>0</v>
      </c>
      <c r="D101">
        <v>9999999</v>
      </c>
      <c r="E101" t="s">
        <v>130</v>
      </c>
      <c r="F101" t="s">
        <v>130</v>
      </c>
      <c r="G101" t="s">
        <v>130</v>
      </c>
      <c r="H101" t="s">
        <v>130</v>
      </c>
      <c r="I101" t="s">
        <v>130</v>
      </c>
      <c r="J101" t="s">
        <v>130</v>
      </c>
      <c r="K101" t="s">
        <v>130</v>
      </c>
      <c r="L101" t="s">
        <v>130</v>
      </c>
      <c r="M101" t="s">
        <v>130</v>
      </c>
      <c r="N101" t="s">
        <v>130</v>
      </c>
      <c r="O101" t="s">
        <v>130</v>
      </c>
      <c r="R101" t="str">
        <f t="shared" si="7"/>
        <v/>
      </c>
      <c r="S101" t="s">
        <v>130</v>
      </c>
      <c r="V101" s="5" t="str">
        <f t="shared" si="4"/>
        <v/>
      </c>
      <c r="W101" s="5" t="str">
        <f t="shared" si="5"/>
        <v/>
      </c>
      <c r="X101" s="5" t="str">
        <f t="shared" si="6"/>
        <v/>
      </c>
    </row>
    <row r="102" spans="1:24" x14ac:dyDescent="0.25">
      <c r="A102" t="s">
        <v>110</v>
      </c>
      <c r="B102">
        <v>0</v>
      </c>
      <c r="C102">
        <v>0</v>
      </c>
      <c r="D102">
        <v>9999999</v>
      </c>
      <c r="E102" t="s">
        <v>130</v>
      </c>
      <c r="F102" t="s">
        <v>130</v>
      </c>
      <c r="G102" t="s">
        <v>130</v>
      </c>
      <c r="H102" t="s">
        <v>130</v>
      </c>
      <c r="I102" t="s">
        <v>130</v>
      </c>
      <c r="J102" t="s">
        <v>130</v>
      </c>
      <c r="K102" t="s">
        <v>130</v>
      </c>
      <c r="L102" t="s">
        <v>130</v>
      </c>
      <c r="M102" t="s">
        <v>130</v>
      </c>
      <c r="N102" t="s">
        <v>130</v>
      </c>
      <c r="O102" t="s">
        <v>130</v>
      </c>
      <c r="R102" t="str">
        <f t="shared" si="7"/>
        <v/>
      </c>
      <c r="S102" t="s">
        <v>130</v>
      </c>
      <c r="V102" s="5" t="str">
        <f t="shared" si="4"/>
        <v/>
      </c>
      <c r="W102" s="5" t="str">
        <f t="shared" si="5"/>
        <v/>
      </c>
      <c r="X102" s="5" t="str">
        <f t="shared" si="6"/>
        <v/>
      </c>
    </row>
    <row r="103" spans="1:24" x14ac:dyDescent="0.25">
      <c r="A103" t="s">
        <v>111</v>
      </c>
      <c r="B103">
        <v>1</v>
      </c>
      <c r="C103">
        <v>0</v>
      </c>
      <c r="D103">
        <v>1199804</v>
      </c>
      <c r="E103">
        <v>1</v>
      </c>
      <c r="F103">
        <v>0</v>
      </c>
      <c r="G103">
        <v>1</v>
      </c>
      <c r="H103">
        <v>1208047</v>
      </c>
      <c r="I103">
        <v>1</v>
      </c>
      <c r="J103">
        <v>0</v>
      </c>
      <c r="L103">
        <v>1208047</v>
      </c>
      <c r="M103">
        <v>1</v>
      </c>
      <c r="N103">
        <v>0</v>
      </c>
      <c r="O103">
        <v>1</v>
      </c>
      <c r="P103">
        <v>1191064</v>
      </c>
      <c r="R103" t="str">
        <f t="shared" si="7"/>
        <v/>
      </c>
      <c r="V103" s="5" t="str">
        <f t="shared" si="4"/>
        <v/>
      </c>
      <c r="W103" s="5" t="str">
        <f t="shared" si="5"/>
        <v/>
      </c>
      <c r="X103" s="5" t="str">
        <f t="shared" si="6"/>
        <v/>
      </c>
    </row>
    <row r="104" spans="1:24" x14ac:dyDescent="0.25">
      <c r="A104" t="s">
        <v>112</v>
      </c>
      <c r="B104">
        <v>1</v>
      </c>
      <c r="C104">
        <v>0</v>
      </c>
      <c r="D104">
        <v>1414465</v>
      </c>
      <c r="E104">
        <v>1</v>
      </c>
      <c r="F104">
        <v>0</v>
      </c>
      <c r="G104">
        <v>1</v>
      </c>
      <c r="H104">
        <v>1428269</v>
      </c>
      <c r="I104">
        <v>1</v>
      </c>
      <c r="J104">
        <v>0</v>
      </c>
      <c r="L104">
        <v>1428269</v>
      </c>
      <c r="M104">
        <v>1</v>
      </c>
      <c r="N104">
        <v>0</v>
      </c>
      <c r="O104">
        <v>1</v>
      </c>
      <c r="P104">
        <v>1491612</v>
      </c>
      <c r="R104" t="str">
        <f t="shared" si="7"/>
        <v/>
      </c>
      <c r="V104" s="5" t="str">
        <f t="shared" si="4"/>
        <v/>
      </c>
      <c r="W104" s="5" t="str">
        <f t="shared" si="5"/>
        <v/>
      </c>
      <c r="X104" s="5" t="str">
        <f t="shared" si="6"/>
        <v/>
      </c>
    </row>
    <row r="105" spans="1:24" x14ac:dyDescent="0.25">
      <c r="A105" t="s">
        <v>113</v>
      </c>
      <c r="B105">
        <v>0</v>
      </c>
      <c r="C105">
        <v>0</v>
      </c>
      <c r="D105">
        <v>9999999</v>
      </c>
      <c r="E105" t="s">
        <v>130</v>
      </c>
      <c r="F105" t="s">
        <v>130</v>
      </c>
      <c r="G105" t="s">
        <v>130</v>
      </c>
      <c r="H105" t="s">
        <v>130</v>
      </c>
      <c r="I105" t="s">
        <v>130</v>
      </c>
      <c r="J105" t="s">
        <v>130</v>
      </c>
      <c r="K105" t="s">
        <v>130</v>
      </c>
      <c r="L105" t="s">
        <v>130</v>
      </c>
      <c r="M105" t="s">
        <v>130</v>
      </c>
      <c r="N105" t="s">
        <v>130</v>
      </c>
      <c r="O105" t="s">
        <v>130</v>
      </c>
      <c r="R105" t="str">
        <f t="shared" si="7"/>
        <v/>
      </c>
      <c r="S105" t="s">
        <v>130</v>
      </c>
      <c r="V105" s="5" t="str">
        <f t="shared" si="4"/>
        <v/>
      </c>
      <c r="W105" s="5" t="str">
        <f t="shared" si="5"/>
        <v/>
      </c>
      <c r="X105" s="5" t="str">
        <f t="shared" si="6"/>
        <v/>
      </c>
    </row>
    <row r="106" spans="1:24" x14ac:dyDescent="0.25">
      <c r="A106" t="s">
        <v>114</v>
      </c>
      <c r="B106">
        <v>1</v>
      </c>
      <c r="C106">
        <v>0</v>
      </c>
      <c r="D106">
        <v>1088482</v>
      </c>
      <c r="E106">
        <v>1</v>
      </c>
      <c r="F106">
        <v>0</v>
      </c>
      <c r="G106">
        <v>0</v>
      </c>
      <c r="H106">
        <v>1099452</v>
      </c>
      <c r="I106">
        <v>1</v>
      </c>
      <c r="J106">
        <v>0</v>
      </c>
      <c r="K106">
        <v>0</v>
      </c>
      <c r="L106">
        <v>1099452</v>
      </c>
      <c r="M106">
        <v>1</v>
      </c>
      <c r="N106">
        <v>0</v>
      </c>
      <c r="O106">
        <v>0</v>
      </c>
      <c r="P106">
        <v>1122137</v>
      </c>
      <c r="R106">
        <f t="shared" si="7"/>
        <v>1099452</v>
      </c>
      <c r="S106">
        <v>1808.68</v>
      </c>
      <c r="T106">
        <v>1809.45</v>
      </c>
      <c r="U106">
        <v>1809.59</v>
      </c>
      <c r="V106" s="5">
        <f t="shared" si="4"/>
        <v>0</v>
      </c>
      <c r="W106" s="5">
        <f t="shared" si="5"/>
        <v>0</v>
      </c>
      <c r="X106" s="5">
        <f t="shared" si="6"/>
        <v>2.0633006261301086</v>
      </c>
    </row>
    <row r="107" spans="1:24" x14ac:dyDescent="0.25">
      <c r="A107" t="s">
        <v>115</v>
      </c>
      <c r="B107">
        <v>1</v>
      </c>
      <c r="C107">
        <v>1</v>
      </c>
      <c r="D107">
        <v>1305201</v>
      </c>
      <c r="E107">
        <v>1</v>
      </c>
      <c r="F107">
        <v>1</v>
      </c>
      <c r="G107">
        <v>0</v>
      </c>
      <c r="H107">
        <v>1305201</v>
      </c>
      <c r="I107">
        <v>1</v>
      </c>
      <c r="J107">
        <v>1</v>
      </c>
      <c r="K107">
        <v>0</v>
      </c>
      <c r="L107">
        <v>1305201</v>
      </c>
      <c r="M107">
        <v>1</v>
      </c>
      <c r="N107">
        <v>1</v>
      </c>
      <c r="O107">
        <v>0</v>
      </c>
      <c r="P107">
        <v>1305201</v>
      </c>
      <c r="R107">
        <f t="shared" si="7"/>
        <v>1305201</v>
      </c>
      <c r="S107">
        <v>172.85</v>
      </c>
      <c r="T107">
        <v>155.72</v>
      </c>
      <c r="U107">
        <v>164.38</v>
      </c>
      <c r="V107" s="5">
        <f t="shared" si="4"/>
        <v>0</v>
      </c>
      <c r="W107" s="5">
        <f t="shared" si="5"/>
        <v>0</v>
      </c>
      <c r="X107" s="5">
        <f t="shared" si="6"/>
        <v>0</v>
      </c>
    </row>
    <row r="108" spans="1:24" x14ac:dyDescent="0.25">
      <c r="A108" t="s">
        <v>116</v>
      </c>
      <c r="B108">
        <v>1</v>
      </c>
      <c r="C108">
        <v>0</v>
      </c>
      <c r="D108">
        <v>1001618</v>
      </c>
      <c r="E108">
        <v>1</v>
      </c>
      <c r="F108">
        <v>0</v>
      </c>
      <c r="G108">
        <v>0</v>
      </c>
      <c r="H108">
        <v>1008964</v>
      </c>
      <c r="I108">
        <v>1</v>
      </c>
      <c r="J108">
        <v>0</v>
      </c>
      <c r="K108">
        <v>0</v>
      </c>
      <c r="L108">
        <v>1008964</v>
      </c>
      <c r="M108">
        <v>1</v>
      </c>
      <c r="N108">
        <v>0</v>
      </c>
      <c r="O108">
        <v>0</v>
      </c>
      <c r="P108">
        <v>1002796</v>
      </c>
      <c r="R108">
        <f t="shared" si="7"/>
        <v>1002796</v>
      </c>
      <c r="S108">
        <v>1804.97</v>
      </c>
      <c r="T108">
        <v>1803.51</v>
      </c>
      <c r="U108">
        <v>1805.04</v>
      </c>
      <c r="V108" s="5">
        <f t="shared" si="4"/>
        <v>0.6150802356610916</v>
      </c>
      <c r="W108" s="5">
        <f t="shared" si="5"/>
        <v>0.6150802356610916</v>
      </c>
      <c r="X108" s="5">
        <f t="shared" si="6"/>
        <v>0</v>
      </c>
    </row>
    <row r="109" spans="1:24" x14ac:dyDescent="0.25">
      <c r="A109" t="s">
        <v>117</v>
      </c>
      <c r="B109">
        <v>1</v>
      </c>
      <c r="C109">
        <v>0</v>
      </c>
      <c r="D109">
        <v>1230350</v>
      </c>
      <c r="E109">
        <v>1</v>
      </c>
      <c r="F109">
        <v>0</v>
      </c>
      <c r="G109">
        <v>1</v>
      </c>
      <c r="H109">
        <v>1237225</v>
      </c>
      <c r="I109">
        <v>1</v>
      </c>
      <c r="J109">
        <v>0</v>
      </c>
      <c r="K109">
        <v>1</v>
      </c>
      <c r="L109">
        <v>1237225</v>
      </c>
      <c r="M109">
        <v>1</v>
      </c>
      <c r="N109">
        <v>0</v>
      </c>
      <c r="O109">
        <v>1</v>
      </c>
      <c r="P109">
        <v>1236804</v>
      </c>
      <c r="R109" t="str">
        <f t="shared" si="7"/>
        <v/>
      </c>
      <c r="V109" s="5" t="str">
        <f t="shared" si="4"/>
        <v/>
      </c>
      <c r="W109" s="5" t="str">
        <f t="shared" si="5"/>
        <v/>
      </c>
      <c r="X109" s="5" t="str">
        <f t="shared" si="6"/>
        <v/>
      </c>
    </row>
    <row r="110" spans="1:24" x14ac:dyDescent="0.25">
      <c r="A110" t="s">
        <v>118</v>
      </c>
      <c r="B110">
        <v>1</v>
      </c>
      <c r="C110">
        <v>0</v>
      </c>
      <c r="D110">
        <v>1741370</v>
      </c>
      <c r="E110">
        <v>1</v>
      </c>
      <c r="F110">
        <v>0</v>
      </c>
      <c r="G110">
        <v>1</v>
      </c>
      <c r="H110">
        <v>1773606</v>
      </c>
      <c r="I110">
        <v>1</v>
      </c>
      <c r="J110">
        <v>0</v>
      </c>
      <c r="K110">
        <v>0</v>
      </c>
      <c r="L110">
        <v>1773606</v>
      </c>
      <c r="M110">
        <v>1</v>
      </c>
      <c r="N110">
        <v>0</v>
      </c>
      <c r="O110">
        <v>1</v>
      </c>
      <c r="P110">
        <v>1829047</v>
      </c>
      <c r="R110" t="str">
        <f t="shared" si="7"/>
        <v/>
      </c>
      <c r="V110" s="5" t="str">
        <f t="shared" si="4"/>
        <v/>
      </c>
      <c r="W110" s="5" t="str">
        <f t="shared" si="5"/>
        <v/>
      </c>
      <c r="X110" s="5" t="str">
        <f t="shared" si="6"/>
        <v/>
      </c>
    </row>
    <row r="111" spans="1:24" x14ac:dyDescent="0.25">
      <c r="A111" t="s">
        <v>119</v>
      </c>
      <c r="B111">
        <v>1</v>
      </c>
      <c r="C111">
        <v>0</v>
      </c>
      <c r="D111">
        <v>1277540</v>
      </c>
      <c r="E111">
        <v>1</v>
      </c>
      <c r="F111">
        <v>0</v>
      </c>
      <c r="G111">
        <v>1</v>
      </c>
      <c r="H111">
        <v>1281552</v>
      </c>
      <c r="I111">
        <v>1</v>
      </c>
      <c r="J111">
        <v>0</v>
      </c>
      <c r="K111">
        <v>0</v>
      </c>
      <c r="L111">
        <v>1281552</v>
      </c>
      <c r="M111">
        <v>1</v>
      </c>
      <c r="N111">
        <v>0</v>
      </c>
      <c r="O111">
        <v>0</v>
      </c>
      <c r="P111">
        <v>1275210</v>
      </c>
      <c r="R111" t="str">
        <f t="shared" si="7"/>
        <v/>
      </c>
      <c r="V111" s="5" t="str">
        <f t="shared" si="4"/>
        <v/>
      </c>
      <c r="W111" s="5" t="str">
        <f t="shared" si="5"/>
        <v/>
      </c>
      <c r="X111" s="5" t="str">
        <f t="shared" si="6"/>
        <v/>
      </c>
    </row>
    <row r="112" spans="1:24" x14ac:dyDescent="0.25">
      <c r="A112" t="s">
        <v>120</v>
      </c>
      <c r="B112">
        <v>1</v>
      </c>
      <c r="C112">
        <v>1</v>
      </c>
      <c r="D112">
        <v>1442880</v>
      </c>
      <c r="E112">
        <v>1</v>
      </c>
      <c r="F112">
        <v>1</v>
      </c>
      <c r="G112">
        <v>0</v>
      </c>
      <c r="H112">
        <v>1442880</v>
      </c>
      <c r="I112">
        <v>1</v>
      </c>
      <c r="J112">
        <v>1</v>
      </c>
      <c r="K112">
        <v>0</v>
      </c>
      <c r="L112">
        <v>1442880</v>
      </c>
      <c r="M112">
        <v>1</v>
      </c>
      <c r="N112">
        <v>1</v>
      </c>
      <c r="O112">
        <v>0</v>
      </c>
      <c r="P112">
        <v>1442880</v>
      </c>
      <c r="R112">
        <f t="shared" si="7"/>
        <v>1442880</v>
      </c>
      <c r="S112">
        <v>358.5</v>
      </c>
      <c r="T112">
        <v>177.64</v>
      </c>
      <c r="U112">
        <v>251.45</v>
      </c>
      <c r="V112" s="5">
        <f t="shared" si="4"/>
        <v>0</v>
      </c>
      <c r="W112" s="5">
        <f t="shared" si="5"/>
        <v>0</v>
      </c>
      <c r="X112" s="5">
        <f t="shared" si="6"/>
        <v>0</v>
      </c>
    </row>
    <row r="113" spans="1:24" x14ac:dyDescent="0.25">
      <c r="A113" t="s">
        <v>121</v>
      </c>
      <c r="B113">
        <v>1</v>
      </c>
      <c r="C113">
        <v>1</v>
      </c>
      <c r="D113">
        <v>1201386</v>
      </c>
      <c r="E113">
        <v>1</v>
      </c>
      <c r="F113">
        <v>1</v>
      </c>
      <c r="G113">
        <v>0</v>
      </c>
      <c r="H113">
        <v>1201386</v>
      </c>
      <c r="I113">
        <v>1</v>
      </c>
      <c r="J113">
        <v>1</v>
      </c>
      <c r="K113">
        <v>0</v>
      </c>
      <c r="L113">
        <v>1201386</v>
      </c>
      <c r="M113">
        <v>1</v>
      </c>
      <c r="N113">
        <v>1</v>
      </c>
      <c r="O113">
        <v>0</v>
      </c>
      <c r="P113">
        <v>1201386</v>
      </c>
      <c r="R113">
        <f t="shared" si="7"/>
        <v>1201386</v>
      </c>
      <c r="S113">
        <v>162.41</v>
      </c>
      <c r="T113">
        <v>245.76</v>
      </c>
      <c r="U113">
        <v>185.07</v>
      </c>
      <c r="V113" s="5">
        <f t="shared" si="4"/>
        <v>0</v>
      </c>
      <c r="W113" s="5">
        <f t="shared" si="5"/>
        <v>0</v>
      </c>
      <c r="X113" s="5">
        <f t="shared" si="6"/>
        <v>0</v>
      </c>
    </row>
    <row r="114" spans="1:24" x14ac:dyDescent="0.25">
      <c r="A114" t="s">
        <v>122</v>
      </c>
      <c r="B114">
        <v>1</v>
      </c>
      <c r="C114">
        <v>0</v>
      </c>
      <c r="D114">
        <v>1682671</v>
      </c>
      <c r="E114">
        <v>1</v>
      </c>
      <c r="F114">
        <v>0</v>
      </c>
      <c r="G114">
        <v>0</v>
      </c>
      <c r="H114">
        <v>1687896</v>
      </c>
      <c r="I114">
        <v>1</v>
      </c>
      <c r="J114">
        <v>0</v>
      </c>
      <c r="K114">
        <v>1</v>
      </c>
      <c r="L114">
        <v>1687896</v>
      </c>
      <c r="M114">
        <v>1</v>
      </c>
      <c r="N114">
        <v>0</v>
      </c>
      <c r="O114">
        <v>0</v>
      </c>
      <c r="P114">
        <v>1683507</v>
      </c>
      <c r="R114" t="str">
        <f t="shared" si="7"/>
        <v/>
      </c>
      <c r="V114" s="5" t="str">
        <f t="shared" si="4"/>
        <v/>
      </c>
      <c r="W114" s="5" t="str">
        <f t="shared" si="5"/>
        <v/>
      </c>
      <c r="X114" s="5" t="str">
        <f t="shared" si="6"/>
        <v/>
      </c>
    </row>
    <row r="115" spans="1:24" x14ac:dyDescent="0.25">
      <c r="A115" t="s">
        <v>123</v>
      </c>
      <c r="B115">
        <v>1</v>
      </c>
      <c r="C115">
        <v>0</v>
      </c>
      <c r="D115">
        <v>1100191</v>
      </c>
      <c r="E115">
        <v>1</v>
      </c>
      <c r="F115">
        <v>0</v>
      </c>
      <c r="G115">
        <v>1</v>
      </c>
      <c r="H115">
        <v>1092218</v>
      </c>
      <c r="I115">
        <v>1</v>
      </c>
      <c r="J115">
        <v>0</v>
      </c>
      <c r="K115">
        <v>1</v>
      </c>
      <c r="L115">
        <v>1092218</v>
      </c>
      <c r="M115">
        <v>1</v>
      </c>
      <c r="N115">
        <v>0</v>
      </c>
      <c r="O115">
        <v>0</v>
      </c>
      <c r="P115">
        <v>1080418</v>
      </c>
      <c r="R115" t="str">
        <f t="shared" si="7"/>
        <v/>
      </c>
      <c r="V115" s="5" t="str">
        <f t="shared" si="4"/>
        <v/>
      </c>
      <c r="W115" s="5" t="str">
        <f t="shared" si="5"/>
        <v/>
      </c>
      <c r="X115" s="5" t="str">
        <f t="shared" si="6"/>
        <v/>
      </c>
    </row>
    <row r="116" spans="1:24" x14ac:dyDescent="0.25">
      <c r="A116" t="s">
        <v>124</v>
      </c>
      <c r="B116">
        <v>1</v>
      </c>
      <c r="C116">
        <v>0</v>
      </c>
      <c r="D116">
        <v>1282060</v>
      </c>
      <c r="E116">
        <v>1</v>
      </c>
      <c r="F116">
        <v>0</v>
      </c>
      <c r="G116">
        <v>0</v>
      </c>
      <c r="H116">
        <v>1294525</v>
      </c>
      <c r="I116">
        <v>1</v>
      </c>
      <c r="J116">
        <v>0</v>
      </c>
      <c r="K116">
        <v>0</v>
      </c>
      <c r="L116">
        <v>1294525</v>
      </c>
      <c r="M116">
        <v>1</v>
      </c>
      <c r="N116">
        <v>0</v>
      </c>
      <c r="O116">
        <v>0</v>
      </c>
      <c r="P116">
        <v>1304642</v>
      </c>
      <c r="R116">
        <f t="shared" si="7"/>
        <v>1294525</v>
      </c>
      <c r="S116">
        <v>1809.76</v>
      </c>
      <c r="T116">
        <v>1808.32</v>
      </c>
      <c r="U116">
        <v>1811.88</v>
      </c>
      <c r="V116" s="5">
        <f t="shared" si="4"/>
        <v>0</v>
      </c>
      <c r="W116" s="5">
        <f t="shared" si="5"/>
        <v>0</v>
      </c>
      <c r="X116" s="5">
        <f t="shared" si="6"/>
        <v>0.78152217995017481</v>
      </c>
    </row>
    <row r="117" spans="1:24" x14ac:dyDescent="0.25">
      <c r="A117" t="s">
        <v>125</v>
      </c>
      <c r="B117">
        <v>1</v>
      </c>
      <c r="C117">
        <v>1</v>
      </c>
      <c r="D117">
        <v>1510037</v>
      </c>
      <c r="E117">
        <v>1</v>
      </c>
      <c r="F117">
        <v>1</v>
      </c>
      <c r="G117">
        <v>0</v>
      </c>
      <c r="H117">
        <v>1510037</v>
      </c>
      <c r="I117">
        <v>1</v>
      </c>
      <c r="J117">
        <v>1</v>
      </c>
      <c r="K117">
        <v>0</v>
      </c>
      <c r="L117">
        <v>1510037</v>
      </c>
      <c r="M117">
        <v>1</v>
      </c>
      <c r="N117">
        <v>1</v>
      </c>
      <c r="O117">
        <v>0</v>
      </c>
      <c r="P117">
        <v>1510037</v>
      </c>
      <c r="R117">
        <f t="shared" si="7"/>
        <v>1510037</v>
      </c>
      <c r="S117">
        <v>1321.65</v>
      </c>
      <c r="T117">
        <v>663.83</v>
      </c>
      <c r="U117">
        <v>998.95</v>
      </c>
      <c r="V117" s="5">
        <f t="shared" si="4"/>
        <v>0</v>
      </c>
      <c r="W117" s="5">
        <f t="shared" si="5"/>
        <v>0</v>
      </c>
      <c r="X117" s="5">
        <f t="shared" si="6"/>
        <v>0</v>
      </c>
    </row>
    <row r="118" spans="1:24" x14ac:dyDescent="0.25">
      <c r="A118" t="s">
        <v>126</v>
      </c>
      <c r="B118">
        <v>1</v>
      </c>
      <c r="C118">
        <v>0</v>
      </c>
      <c r="D118">
        <v>1388662</v>
      </c>
      <c r="E118">
        <v>1</v>
      </c>
      <c r="F118">
        <v>0</v>
      </c>
      <c r="G118">
        <v>0</v>
      </c>
      <c r="H118">
        <v>1369899</v>
      </c>
      <c r="I118">
        <v>1</v>
      </c>
      <c r="J118">
        <v>0</v>
      </c>
      <c r="K118">
        <v>1</v>
      </c>
      <c r="L118">
        <v>1369899</v>
      </c>
      <c r="M118">
        <v>1</v>
      </c>
      <c r="N118">
        <v>0</v>
      </c>
      <c r="O118">
        <v>0</v>
      </c>
      <c r="P118">
        <v>1385634</v>
      </c>
      <c r="R118" t="str">
        <f t="shared" si="7"/>
        <v/>
      </c>
      <c r="V118" s="5" t="str">
        <f t="shared" si="4"/>
        <v/>
      </c>
      <c r="W118" s="5" t="str">
        <f t="shared" si="5"/>
        <v/>
      </c>
      <c r="X118" s="5" t="str">
        <f t="shared" si="6"/>
        <v/>
      </c>
    </row>
    <row r="119" spans="1:24" x14ac:dyDescent="0.25">
      <c r="A119" t="s">
        <v>127</v>
      </c>
      <c r="B119">
        <v>1</v>
      </c>
      <c r="C119">
        <v>1</v>
      </c>
      <c r="D119">
        <v>1102621</v>
      </c>
      <c r="E119">
        <v>1</v>
      </c>
      <c r="F119">
        <v>1</v>
      </c>
      <c r="G119">
        <v>0</v>
      </c>
      <c r="H119">
        <v>1102621</v>
      </c>
      <c r="I119">
        <v>1</v>
      </c>
      <c r="J119">
        <v>1</v>
      </c>
      <c r="K119">
        <v>0</v>
      </c>
      <c r="L119">
        <v>1102621</v>
      </c>
      <c r="M119">
        <v>1</v>
      </c>
      <c r="N119">
        <v>1</v>
      </c>
      <c r="O119">
        <v>0</v>
      </c>
      <c r="P119">
        <v>1102621</v>
      </c>
      <c r="R119">
        <f t="shared" si="7"/>
        <v>1102621</v>
      </c>
      <c r="S119">
        <v>346.06</v>
      </c>
      <c r="T119">
        <v>204.49</v>
      </c>
      <c r="U119">
        <v>250.47</v>
      </c>
      <c r="V119" s="5">
        <f t="shared" si="4"/>
        <v>0</v>
      </c>
      <c r="W119" s="5">
        <f t="shared" si="5"/>
        <v>0</v>
      </c>
      <c r="X119" s="5">
        <f t="shared" si="6"/>
        <v>0</v>
      </c>
    </row>
    <row r="120" spans="1:24" x14ac:dyDescent="0.25">
      <c r="A120" t="s">
        <v>128</v>
      </c>
      <c r="B120">
        <v>1</v>
      </c>
      <c r="C120">
        <v>0</v>
      </c>
      <c r="D120">
        <v>1539387</v>
      </c>
      <c r="E120">
        <v>1</v>
      </c>
      <c r="F120">
        <v>0</v>
      </c>
      <c r="G120">
        <v>0</v>
      </c>
      <c r="H120">
        <v>1536812</v>
      </c>
      <c r="I120">
        <v>1</v>
      </c>
      <c r="J120">
        <v>0</v>
      </c>
      <c r="K120">
        <v>0</v>
      </c>
      <c r="L120">
        <v>1536812</v>
      </c>
      <c r="M120">
        <v>1</v>
      </c>
      <c r="N120">
        <v>0</v>
      </c>
      <c r="O120">
        <v>0</v>
      </c>
      <c r="P120">
        <v>1557024</v>
      </c>
      <c r="R120">
        <f t="shared" si="7"/>
        <v>1536812</v>
      </c>
      <c r="S120">
        <v>1805.14</v>
      </c>
      <c r="T120">
        <v>1804.89</v>
      </c>
      <c r="U120">
        <v>1807.82</v>
      </c>
      <c r="V120" s="5">
        <f t="shared" si="4"/>
        <v>0</v>
      </c>
      <c r="W120" s="5">
        <f t="shared" si="5"/>
        <v>0</v>
      </c>
      <c r="X120" s="5">
        <f t="shared" si="6"/>
        <v>1.3151901468754799</v>
      </c>
    </row>
    <row r="121" spans="1:24" x14ac:dyDescent="0.25">
      <c r="A121" t="s">
        <v>129</v>
      </c>
      <c r="B121">
        <v>1</v>
      </c>
      <c r="C121">
        <v>1</v>
      </c>
      <c r="D121">
        <v>1439883</v>
      </c>
      <c r="E121">
        <v>1</v>
      </c>
      <c r="F121">
        <v>1</v>
      </c>
      <c r="G121">
        <v>0</v>
      </c>
      <c r="H121">
        <v>1439883</v>
      </c>
      <c r="I121">
        <v>1</v>
      </c>
      <c r="J121">
        <v>1</v>
      </c>
      <c r="K121">
        <v>0</v>
      </c>
      <c r="L121">
        <v>1439883</v>
      </c>
      <c r="M121">
        <v>1</v>
      </c>
      <c r="N121">
        <v>1</v>
      </c>
      <c r="O121">
        <v>0</v>
      </c>
      <c r="P121">
        <v>1439883</v>
      </c>
      <c r="R121">
        <f t="shared" si="7"/>
        <v>1439883</v>
      </c>
      <c r="S121">
        <v>273.08</v>
      </c>
      <c r="T121">
        <v>171.91</v>
      </c>
      <c r="U121">
        <v>92.53</v>
      </c>
      <c r="V121" s="5">
        <f t="shared" si="4"/>
        <v>0</v>
      </c>
      <c r="W121" s="5">
        <f t="shared" si="5"/>
        <v>0</v>
      </c>
      <c r="X121" s="5">
        <f t="shared" si="6"/>
        <v>0</v>
      </c>
    </row>
    <row r="122" spans="1:24" x14ac:dyDescent="0.25">
      <c r="G122" t="s">
        <v>130</v>
      </c>
    </row>
    <row r="123" spans="1:24" x14ac:dyDescent="0.25">
      <c r="G123">
        <v>0</v>
      </c>
    </row>
    <row r="124" spans="1:24" x14ac:dyDescent="0.25">
      <c r="G124" t="s">
        <v>130</v>
      </c>
    </row>
    <row r="125" spans="1:24" x14ac:dyDescent="0.25">
      <c r="G125" t="s">
        <v>130</v>
      </c>
    </row>
    <row r="126" spans="1:24" x14ac:dyDescent="0.25">
      <c r="G126">
        <v>0</v>
      </c>
    </row>
    <row r="127" spans="1:24" x14ac:dyDescent="0.25">
      <c r="G127">
        <v>0</v>
      </c>
    </row>
    <row r="128" spans="1:24" x14ac:dyDescent="0.25">
      <c r="G128">
        <v>0</v>
      </c>
    </row>
    <row r="129" spans="7:7" x14ac:dyDescent="0.25">
      <c r="G129">
        <v>1</v>
      </c>
    </row>
    <row r="130" spans="7:7" x14ac:dyDescent="0.25">
      <c r="G130">
        <v>1</v>
      </c>
    </row>
    <row r="131" spans="7:7" x14ac:dyDescent="0.25">
      <c r="G131">
        <v>0</v>
      </c>
    </row>
    <row r="132" spans="7:7" x14ac:dyDescent="0.25">
      <c r="G132">
        <v>0</v>
      </c>
    </row>
    <row r="133" spans="7:7" x14ac:dyDescent="0.25">
      <c r="G133">
        <v>0</v>
      </c>
    </row>
    <row r="134" spans="7:7" x14ac:dyDescent="0.25">
      <c r="G134">
        <v>1</v>
      </c>
    </row>
    <row r="135" spans="7:7" x14ac:dyDescent="0.25">
      <c r="G135">
        <v>0</v>
      </c>
    </row>
    <row r="136" spans="7:7" x14ac:dyDescent="0.25">
      <c r="G136">
        <v>0</v>
      </c>
    </row>
    <row r="137" spans="7:7" x14ac:dyDescent="0.25">
      <c r="G137">
        <v>0</v>
      </c>
    </row>
    <row r="138" spans="7:7" x14ac:dyDescent="0.25">
      <c r="G138">
        <v>0</v>
      </c>
    </row>
    <row r="139" spans="7:7" x14ac:dyDescent="0.25">
      <c r="G139">
        <v>0</v>
      </c>
    </row>
    <row r="140" spans="7:7" x14ac:dyDescent="0.25">
      <c r="G140">
        <v>0</v>
      </c>
    </row>
    <row r="141" spans="7:7" x14ac:dyDescent="0.25">
      <c r="G141" t="s">
        <v>130</v>
      </c>
    </row>
  </sheetData>
  <mergeCells count="3">
    <mergeCell ref="Z21:AE21"/>
    <mergeCell ref="Z1:AE1"/>
    <mergeCell ref="Z11:AE11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1"/>
  <sheetViews>
    <sheetView topLeftCell="A85" workbookViewId="0">
      <selection activeCell="E104" sqref="E103:E104"/>
    </sheetView>
  </sheetViews>
  <sheetFormatPr defaultRowHeight="15" x14ac:dyDescent="0.25"/>
  <cols>
    <col min="1" max="1" width="5.5703125" customWidth="1"/>
    <col min="2" max="5" width="2" customWidth="1"/>
    <col min="6" max="6" width="7" customWidth="1"/>
    <col min="7" max="7" width="5" customWidth="1"/>
    <col min="8" max="8" width="2.7109375" customWidth="1"/>
    <col min="9" max="9" width="7.5703125" customWidth="1"/>
    <col min="10" max="13" width="2" customWidth="1"/>
    <col min="14" max="14" width="7" customWidth="1"/>
    <col min="15" max="15" width="5" customWidth="1"/>
    <col min="16" max="16" width="2.7109375" customWidth="1"/>
    <col min="19" max="19" width="13.85546875" customWidth="1"/>
    <col min="21" max="21" width="10" customWidth="1"/>
    <col min="22" max="22" width="5" customWidth="1"/>
    <col min="23" max="23" width="7.140625" customWidth="1"/>
    <col min="24" max="24" width="9.7109375" customWidth="1"/>
    <col min="25" max="25" width="14.28515625" customWidth="1"/>
    <col min="26" max="26" width="10.42578125" customWidth="1"/>
    <col min="28" max="28" width="10.28515625" customWidth="1"/>
    <col min="29" max="29" width="9.140625" customWidth="1"/>
    <col min="31" max="31" width="9.140625" customWidth="1"/>
    <col min="33" max="33" width="10.42578125" customWidth="1"/>
    <col min="36" max="36" width="8.85546875" customWidth="1"/>
    <col min="37" max="37" width="9.140625" customWidth="1"/>
  </cols>
  <sheetData>
    <row r="1" spans="1:33" x14ac:dyDescent="0.25">
      <c r="A1" t="s">
        <v>0</v>
      </c>
      <c r="B1" s="9" t="s">
        <v>181</v>
      </c>
      <c r="C1" t="s">
        <v>132</v>
      </c>
      <c r="D1" t="s">
        <v>133</v>
      </c>
      <c r="E1" t="s">
        <v>134</v>
      </c>
      <c r="F1" t="s">
        <v>140</v>
      </c>
      <c r="G1" t="s">
        <v>136</v>
      </c>
      <c r="H1" t="s">
        <v>143</v>
      </c>
      <c r="J1" s="9" t="s">
        <v>183</v>
      </c>
      <c r="K1" t="s">
        <v>132</v>
      </c>
      <c r="L1" t="s">
        <v>133</v>
      </c>
      <c r="M1" t="s">
        <v>134</v>
      </c>
      <c r="N1" t="s">
        <v>140</v>
      </c>
      <c r="O1" t="s">
        <v>136</v>
      </c>
      <c r="P1" t="s">
        <v>143</v>
      </c>
      <c r="R1" t="s">
        <v>187</v>
      </c>
      <c r="S1" t="s">
        <v>191</v>
      </c>
      <c r="T1" t="s">
        <v>163</v>
      </c>
      <c r="U1" t="s">
        <v>195</v>
      </c>
      <c r="V1" t="s">
        <v>192</v>
      </c>
      <c r="W1" t="s">
        <v>194</v>
      </c>
      <c r="Y1" s="9"/>
      <c r="AG1" s="9"/>
    </row>
    <row r="2" spans="1:33" x14ac:dyDescent="0.25">
      <c r="A2" t="s">
        <v>10</v>
      </c>
      <c r="B2" t="s">
        <v>130</v>
      </c>
      <c r="C2" t="s">
        <v>130</v>
      </c>
      <c r="D2" t="s">
        <v>130</v>
      </c>
      <c r="E2" t="s">
        <v>130</v>
      </c>
      <c r="J2" t="s">
        <v>130</v>
      </c>
      <c r="K2" t="s">
        <v>130</v>
      </c>
      <c r="L2" t="s">
        <v>130</v>
      </c>
      <c r="M2" t="s">
        <v>130</v>
      </c>
      <c r="R2" t="str">
        <f>IF( AND( OR(B2=0, C2=1), OR(J2=0, K2=1)), (O2-G2)/O2*100, "")</f>
        <v/>
      </c>
      <c r="S2" t="str">
        <f>IF( AND( B2=1, E2&lt;&gt;1, J2=1, M2&lt;&gt;1),MIN(F2,N2), "")</f>
        <v/>
      </c>
      <c r="T2" t="str">
        <f>IF( S2&lt;&gt;"", (F2-S2)/S2*100, "")</f>
        <v/>
      </c>
      <c r="U2" t="str">
        <f>IF( S2&lt;&gt;"", (N2-S2)/S2*100, "")</f>
        <v/>
      </c>
      <c r="Y2" s="10" t="s">
        <v>185</v>
      </c>
      <c r="Z2" s="10"/>
      <c r="AA2" s="10"/>
      <c r="AB2" t="s">
        <v>188</v>
      </c>
    </row>
    <row r="3" spans="1:33" x14ac:dyDescent="0.25">
      <c r="A3" t="s">
        <v>11</v>
      </c>
      <c r="B3">
        <v>1</v>
      </c>
      <c r="C3">
        <v>1</v>
      </c>
      <c r="D3">
        <v>0</v>
      </c>
      <c r="E3">
        <v>0</v>
      </c>
      <c r="F3">
        <v>515201</v>
      </c>
      <c r="G3">
        <v>0.09</v>
      </c>
      <c r="H3">
        <v>-1</v>
      </c>
      <c r="J3">
        <v>1</v>
      </c>
      <c r="K3">
        <v>1</v>
      </c>
      <c r="L3">
        <v>0</v>
      </c>
      <c r="M3">
        <v>0</v>
      </c>
      <c r="N3">
        <v>515201</v>
      </c>
      <c r="O3">
        <v>0.14000000000000001</v>
      </c>
      <c r="P3">
        <v>-1</v>
      </c>
      <c r="R3">
        <f t="shared" ref="R3:R66" si="0">IF( AND( OR(B3=0, C3=1), OR(J3=0, K3=1)), (O3-G3)/O3*100, "")</f>
        <v>35.714285714285722</v>
      </c>
      <c r="S3">
        <f t="shared" ref="S3:S66" si="1">IF( AND( B3=1, E3&lt;&gt;1, J3=1, M3&lt;&gt;1),MIN(F3,N3), "")</f>
        <v>515201</v>
      </c>
      <c r="T3">
        <f t="shared" ref="T3:T66" si="2">IF( S3&lt;&gt;"", (F3-S3)/S3*100, "")</f>
        <v>0</v>
      </c>
      <c r="U3">
        <f t="shared" ref="U3:U66" si="3">IF( S3&lt;&gt;"", (N3-S3)/S3*100, "")</f>
        <v>0</v>
      </c>
      <c r="V3">
        <v>0.09</v>
      </c>
      <c r="W3">
        <v>0.14000000000000001</v>
      </c>
      <c r="Y3" t="s">
        <v>154</v>
      </c>
      <c r="Z3" t="s">
        <v>155</v>
      </c>
      <c r="AA3" t="s">
        <v>156</v>
      </c>
    </row>
    <row r="4" spans="1:33" x14ac:dyDescent="0.25">
      <c r="A4" t="s">
        <v>12</v>
      </c>
      <c r="B4">
        <v>1</v>
      </c>
      <c r="C4">
        <v>1</v>
      </c>
      <c r="D4">
        <v>0</v>
      </c>
      <c r="E4">
        <v>0</v>
      </c>
      <c r="F4">
        <v>377075</v>
      </c>
      <c r="G4">
        <v>0.09</v>
      </c>
      <c r="H4">
        <v>0</v>
      </c>
      <c r="J4">
        <v>1</v>
      </c>
      <c r="K4">
        <v>1</v>
      </c>
      <c r="L4">
        <v>0</v>
      </c>
      <c r="M4">
        <v>0</v>
      </c>
      <c r="N4">
        <v>377075</v>
      </c>
      <c r="O4">
        <v>0.19</v>
      </c>
      <c r="P4">
        <v>0</v>
      </c>
      <c r="R4">
        <f t="shared" si="0"/>
        <v>52.631578947368418</v>
      </c>
      <c r="S4">
        <f t="shared" si="1"/>
        <v>377075</v>
      </c>
      <c r="T4">
        <f t="shared" si="2"/>
        <v>0</v>
      </c>
      <c r="U4">
        <f t="shared" si="3"/>
        <v>0</v>
      </c>
      <c r="V4">
        <v>0.09</v>
      </c>
      <c r="W4">
        <v>0.19</v>
      </c>
      <c r="Y4" s="5">
        <f>MIN(R2:R21)</f>
        <v>-66.666666666666686</v>
      </c>
      <c r="Z4" s="5">
        <f>AVERAGE(R2:R21)</f>
        <v>12.354792705669899</v>
      </c>
      <c r="AA4" s="5">
        <f>MAX(R2:R21)</f>
        <v>52.631578947368418</v>
      </c>
    </row>
    <row r="5" spans="1:33" x14ac:dyDescent="0.25">
      <c r="A5" t="s">
        <v>13</v>
      </c>
      <c r="B5">
        <v>1</v>
      </c>
      <c r="C5">
        <v>1</v>
      </c>
      <c r="D5">
        <v>0</v>
      </c>
      <c r="E5">
        <v>0</v>
      </c>
      <c r="F5">
        <v>235565</v>
      </c>
      <c r="G5">
        <v>0.05</v>
      </c>
      <c r="H5">
        <v>0</v>
      </c>
      <c r="J5">
        <v>1</v>
      </c>
      <c r="K5">
        <v>1</v>
      </c>
      <c r="L5">
        <v>0</v>
      </c>
      <c r="M5">
        <v>0</v>
      </c>
      <c r="N5">
        <v>235565</v>
      </c>
      <c r="O5">
        <v>0.05</v>
      </c>
      <c r="P5">
        <v>0</v>
      </c>
      <c r="R5">
        <f t="shared" si="0"/>
        <v>0</v>
      </c>
      <c r="S5">
        <f t="shared" si="1"/>
        <v>235565</v>
      </c>
      <c r="T5">
        <f t="shared" si="2"/>
        <v>0</v>
      </c>
      <c r="U5">
        <f t="shared" si="3"/>
        <v>0</v>
      </c>
      <c r="V5">
        <v>0.05</v>
      </c>
      <c r="W5">
        <v>0.05</v>
      </c>
      <c r="Y5" s="5">
        <f>MIN(R22:R41)</f>
        <v>-15.517241379310359</v>
      </c>
      <c r="Z5" s="5">
        <f>AVERAGE(R22:R41)</f>
        <v>4.199938538788123</v>
      </c>
      <c r="AA5" s="5">
        <f>MAX(R22:R41)</f>
        <v>13.043478260869565</v>
      </c>
    </row>
    <row r="6" spans="1:33" x14ac:dyDescent="0.25">
      <c r="A6" t="s">
        <v>14</v>
      </c>
      <c r="B6">
        <v>1</v>
      </c>
      <c r="C6">
        <v>1</v>
      </c>
      <c r="D6">
        <v>0</v>
      </c>
      <c r="E6">
        <v>0</v>
      </c>
      <c r="F6">
        <v>149514</v>
      </c>
      <c r="G6">
        <v>0.05</v>
      </c>
      <c r="H6">
        <v>-1</v>
      </c>
      <c r="J6">
        <v>1</v>
      </c>
      <c r="K6">
        <v>1</v>
      </c>
      <c r="L6">
        <v>0</v>
      </c>
      <c r="M6">
        <v>0</v>
      </c>
      <c r="N6">
        <v>149514</v>
      </c>
      <c r="O6">
        <v>0.05</v>
      </c>
      <c r="P6">
        <v>-1</v>
      </c>
      <c r="R6">
        <f t="shared" si="0"/>
        <v>0</v>
      </c>
      <c r="S6">
        <f t="shared" si="1"/>
        <v>149514</v>
      </c>
      <c r="T6">
        <f t="shared" si="2"/>
        <v>0</v>
      </c>
      <c r="U6">
        <f t="shared" si="3"/>
        <v>0</v>
      </c>
      <c r="V6">
        <v>0.05</v>
      </c>
      <c r="W6">
        <v>0.05</v>
      </c>
      <c r="Y6" s="5">
        <f>MIN(R42:R61)</f>
        <v>-30.939226519337019</v>
      </c>
      <c r="Z6" s="5">
        <f>AVERAGE(R42:R61)</f>
        <v>0.5350571944525232</v>
      </c>
      <c r="AA6" s="5">
        <f>MAX(R42:R61)</f>
        <v>20.502092050209214</v>
      </c>
    </row>
    <row r="7" spans="1:33" x14ac:dyDescent="0.25">
      <c r="A7" t="s">
        <v>15</v>
      </c>
      <c r="B7">
        <v>1</v>
      </c>
      <c r="C7">
        <v>1</v>
      </c>
      <c r="D7">
        <v>0</v>
      </c>
      <c r="E7">
        <v>0</v>
      </c>
      <c r="F7">
        <v>320438</v>
      </c>
      <c r="G7">
        <v>0.08</v>
      </c>
      <c r="H7">
        <v>0</v>
      </c>
      <c r="J7">
        <v>1</v>
      </c>
      <c r="K7">
        <v>1</v>
      </c>
      <c r="L7">
        <v>0</v>
      </c>
      <c r="M7">
        <v>0</v>
      </c>
      <c r="N7">
        <v>320438</v>
      </c>
      <c r="O7">
        <v>0.09</v>
      </c>
      <c r="P7">
        <v>0</v>
      </c>
      <c r="R7">
        <f t="shared" si="0"/>
        <v>11.111111111111107</v>
      </c>
      <c r="S7">
        <f t="shared" si="1"/>
        <v>320438</v>
      </c>
      <c r="T7">
        <f t="shared" si="2"/>
        <v>0</v>
      </c>
      <c r="U7">
        <f t="shared" si="3"/>
        <v>0</v>
      </c>
      <c r="V7">
        <v>0.08</v>
      </c>
      <c r="W7">
        <v>0.09</v>
      </c>
      <c r="Y7" s="5">
        <f>MIN(R62:R81)</f>
        <v>-84.470391993327766</v>
      </c>
      <c r="Z7" s="5">
        <f>AVERAGE(R62:R81)</f>
        <v>-3.5679717781115876</v>
      </c>
      <c r="AA7" s="5">
        <f>MAX(R62:R81)</f>
        <v>31.796682343112025</v>
      </c>
    </row>
    <row r="8" spans="1:33" x14ac:dyDescent="0.25">
      <c r="A8" t="s">
        <v>16</v>
      </c>
      <c r="B8">
        <v>1</v>
      </c>
      <c r="C8">
        <v>1</v>
      </c>
      <c r="D8">
        <v>0</v>
      </c>
      <c r="E8">
        <v>0</v>
      </c>
      <c r="F8">
        <v>367405</v>
      </c>
      <c r="G8">
        <v>0.09</v>
      </c>
      <c r="H8">
        <v>0</v>
      </c>
      <c r="J8">
        <v>1</v>
      </c>
      <c r="K8">
        <v>1</v>
      </c>
      <c r="L8">
        <v>0</v>
      </c>
      <c r="M8">
        <v>0</v>
      </c>
      <c r="N8">
        <v>367405</v>
      </c>
      <c r="O8">
        <v>0.11</v>
      </c>
      <c r="P8">
        <v>0</v>
      </c>
      <c r="R8">
        <f t="shared" si="0"/>
        <v>18.181818181818183</v>
      </c>
      <c r="S8">
        <f t="shared" si="1"/>
        <v>367405</v>
      </c>
      <c r="T8">
        <f t="shared" si="2"/>
        <v>0</v>
      </c>
      <c r="U8">
        <f t="shared" si="3"/>
        <v>0</v>
      </c>
      <c r="V8">
        <v>0.09</v>
      </c>
      <c r="W8">
        <v>0.11</v>
      </c>
      <c r="Y8" s="5">
        <f>MIN(R82:R101)</f>
        <v>-59.005100023721049</v>
      </c>
      <c r="Z8" s="5">
        <f>AVERAGE(R82:R101)</f>
        <v>-6.7598320273695061</v>
      </c>
      <c r="AA8" s="5">
        <f>MAX(R82:R101)</f>
        <v>55.316012177142959</v>
      </c>
    </row>
    <row r="9" spans="1:33" x14ac:dyDescent="0.25">
      <c r="A9" t="s">
        <v>17</v>
      </c>
      <c r="B9">
        <v>1</v>
      </c>
      <c r="C9">
        <v>1</v>
      </c>
      <c r="D9">
        <v>0</v>
      </c>
      <c r="E9">
        <v>0</v>
      </c>
      <c r="F9">
        <v>195980</v>
      </c>
      <c r="G9">
        <v>0.08</v>
      </c>
      <c r="H9">
        <v>0</v>
      </c>
      <c r="J9">
        <v>1</v>
      </c>
      <c r="K9">
        <v>1</v>
      </c>
      <c r="L9">
        <v>0</v>
      </c>
      <c r="M9">
        <v>0</v>
      </c>
      <c r="N9">
        <v>195980</v>
      </c>
      <c r="O9">
        <v>0.09</v>
      </c>
      <c r="P9">
        <v>0</v>
      </c>
      <c r="R9">
        <f t="shared" si="0"/>
        <v>11.111111111111107</v>
      </c>
      <c r="S9">
        <f t="shared" si="1"/>
        <v>195980</v>
      </c>
      <c r="T9">
        <f t="shared" si="2"/>
        <v>0</v>
      </c>
      <c r="U9">
        <f t="shared" si="3"/>
        <v>0</v>
      </c>
      <c r="V9">
        <v>0.08</v>
      </c>
      <c r="W9">
        <v>0.09</v>
      </c>
      <c r="Y9" s="5">
        <f>MIN(R102:R121)</f>
        <v>-68.936713836477978</v>
      </c>
      <c r="Z9" s="5">
        <f>AVERAGE(R102:R121)</f>
        <v>-8.2843373243010916</v>
      </c>
      <c r="AA9" s="5">
        <f>MAX(R102:R121)</f>
        <v>21.706553836660937</v>
      </c>
    </row>
    <row r="10" spans="1:33" x14ac:dyDescent="0.25">
      <c r="A10" t="s">
        <v>18</v>
      </c>
      <c r="B10">
        <v>1</v>
      </c>
      <c r="C10">
        <v>1</v>
      </c>
      <c r="D10">
        <v>0</v>
      </c>
      <c r="E10">
        <v>0</v>
      </c>
      <c r="F10">
        <v>164420</v>
      </c>
      <c r="G10">
        <v>0.09</v>
      </c>
      <c r="H10">
        <v>0</v>
      </c>
      <c r="J10">
        <v>1</v>
      </c>
      <c r="K10">
        <v>1</v>
      </c>
      <c r="L10">
        <v>0</v>
      </c>
      <c r="M10">
        <v>0</v>
      </c>
      <c r="N10">
        <v>164420</v>
      </c>
      <c r="O10">
        <v>0.11</v>
      </c>
      <c r="P10">
        <v>0</v>
      </c>
      <c r="R10">
        <f t="shared" si="0"/>
        <v>18.181818181818183</v>
      </c>
      <c r="S10">
        <f t="shared" si="1"/>
        <v>164420</v>
      </c>
      <c r="T10">
        <f t="shared" si="2"/>
        <v>0</v>
      </c>
      <c r="U10">
        <f t="shared" si="3"/>
        <v>0</v>
      </c>
      <c r="V10">
        <v>0.09</v>
      </c>
      <c r="W10">
        <v>0.11</v>
      </c>
    </row>
    <row r="11" spans="1:33" x14ac:dyDescent="0.25">
      <c r="A11" t="s">
        <v>19</v>
      </c>
      <c r="B11">
        <v>1</v>
      </c>
      <c r="C11">
        <v>1</v>
      </c>
      <c r="D11">
        <v>0</v>
      </c>
      <c r="E11">
        <v>0</v>
      </c>
      <c r="F11">
        <v>195094</v>
      </c>
      <c r="G11">
        <v>0.03</v>
      </c>
      <c r="H11">
        <v>-1</v>
      </c>
      <c r="J11">
        <v>1</v>
      </c>
      <c r="K11">
        <v>1</v>
      </c>
      <c r="L11">
        <v>0</v>
      </c>
      <c r="M11">
        <v>0</v>
      </c>
      <c r="N11">
        <v>195094</v>
      </c>
      <c r="O11">
        <v>0.05</v>
      </c>
      <c r="P11">
        <v>-1</v>
      </c>
      <c r="R11">
        <f t="shared" si="0"/>
        <v>40.000000000000007</v>
      </c>
      <c r="S11">
        <f t="shared" si="1"/>
        <v>195094</v>
      </c>
      <c r="T11">
        <f t="shared" si="2"/>
        <v>0</v>
      </c>
      <c r="U11">
        <f t="shared" si="3"/>
        <v>0</v>
      </c>
      <c r="V11">
        <v>0.03</v>
      </c>
      <c r="W11">
        <v>0.05</v>
      </c>
      <c r="Y11" t="s">
        <v>189</v>
      </c>
      <c r="Z11" t="s">
        <v>190</v>
      </c>
    </row>
    <row r="12" spans="1:33" x14ac:dyDescent="0.25">
      <c r="A12" t="s">
        <v>20</v>
      </c>
      <c r="B12">
        <v>1</v>
      </c>
      <c r="C12">
        <v>1</v>
      </c>
      <c r="D12">
        <v>0</v>
      </c>
      <c r="E12">
        <v>0</v>
      </c>
      <c r="F12">
        <v>279463</v>
      </c>
      <c r="G12">
        <v>0.05</v>
      </c>
      <c r="H12">
        <v>0</v>
      </c>
      <c r="J12">
        <v>1</v>
      </c>
      <c r="K12">
        <v>1</v>
      </c>
      <c r="L12">
        <v>0</v>
      </c>
      <c r="M12">
        <v>0</v>
      </c>
      <c r="N12">
        <v>279463</v>
      </c>
      <c r="O12">
        <v>0.06</v>
      </c>
      <c r="P12">
        <v>0</v>
      </c>
      <c r="R12">
        <f t="shared" si="0"/>
        <v>16.666666666666661</v>
      </c>
      <c r="S12">
        <f t="shared" si="1"/>
        <v>279463</v>
      </c>
      <c r="T12">
        <f t="shared" si="2"/>
        <v>0</v>
      </c>
      <c r="U12">
        <f t="shared" si="3"/>
        <v>0</v>
      </c>
      <c r="V12">
        <v>0.05</v>
      </c>
      <c r="W12">
        <v>0.06</v>
      </c>
      <c r="Y12" s="8" t="s">
        <v>173</v>
      </c>
      <c r="Z12" s="8" t="s">
        <v>174</v>
      </c>
      <c r="AA12" s="8" t="s">
        <v>175</v>
      </c>
      <c r="AB12" s="8" t="s">
        <v>176</v>
      </c>
      <c r="AC12" s="8" t="s">
        <v>177</v>
      </c>
      <c r="AD12" s="8" t="s">
        <v>178</v>
      </c>
    </row>
    <row r="13" spans="1:33" x14ac:dyDescent="0.25">
      <c r="A13" t="s">
        <v>21</v>
      </c>
      <c r="B13">
        <v>1</v>
      </c>
      <c r="C13">
        <v>1</v>
      </c>
      <c r="D13">
        <v>0</v>
      </c>
      <c r="E13">
        <v>0</v>
      </c>
      <c r="F13">
        <v>465172</v>
      </c>
      <c r="G13">
        <v>0.05</v>
      </c>
      <c r="H13">
        <v>-1</v>
      </c>
      <c r="J13">
        <v>1</v>
      </c>
      <c r="K13">
        <v>1</v>
      </c>
      <c r="L13">
        <v>0</v>
      </c>
      <c r="M13">
        <v>0</v>
      </c>
      <c r="N13">
        <v>465172</v>
      </c>
      <c r="O13">
        <v>0.03</v>
      </c>
      <c r="P13">
        <v>-1</v>
      </c>
      <c r="R13">
        <f t="shared" si="0"/>
        <v>-66.666666666666686</v>
      </c>
      <c r="S13">
        <f t="shared" si="1"/>
        <v>465172</v>
      </c>
      <c r="T13">
        <f t="shared" si="2"/>
        <v>0</v>
      </c>
      <c r="U13">
        <f t="shared" si="3"/>
        <v>0</v>
      </c>
      <c r="V13">
        <v>0.05</v>
      </c>
      <c r="W13">
        <v>0.03</v>
      </c>
      <c r="Y13" s="5">
        <f>MIN(V2:V21)</f>
        <v>0.01</v>
      </c>
      <c r="Z13" s="5">
        <f>AVERAGE(V2:V21)</f>
        <v>6.2222222222222227E-2</v>
      </c>
      <c r="AA13" s="5">
        <f>MAX(V2:V21)</f>
        <v>0.09</v>
      </c>
      <c r="AB13" s="5">
        <f>MIN(T2:T21)</f>
        <v>0</v>
      </c>
      <c r="AC13" s="5">
        <f>AVERAGE(T2:T21)</f>
        <v>0</v>
      </c>
      <c r="AD13" s="5">
        <f>MAX(T2:T21)</f>
        <v>0</v>
      </c>
    </row>
    <row r="14" spans="1:33" x14ac:dyDescent="0.25">
      <c r="A14" t="s">
        <v>22</v>
      </c>
      <c r="B14">
        <v>1</v>
      </c>
      <c r="C14">
        <v>1</v>
      </c>
      <c r="D14">
        <v>0</v>
      </c>
      <c r="E14">
        <v>0</v>
      </c>
      <c r="F14">
        <v>272844</v>
      </c>
      <c r="G14">
        <v>0.09</v>
      </c>
      <c r="H14">
        <v>0</v>
      </c>
      <c r="J14">
        <v>1</v>
      </c>
      <c r="K14">
        <v>1</v>
      </c>
      <c r="L14">
        <v>0</v>
      </c>
      <c r="M14">
        <v>0</v>
      </c>
      <c r="N14">
        <v>272844</v>
      </c>
      <c r="O14">
        <v>0.11</v>
      </c>
      <c r="P14">
        <v>0</v>
      </c>
      <c r="R14">
        <f t="shared" si="0"/>
        <v>18.181818181818183</v>
      </c>
      <c r="S14">
        <f t="shared" si="1"/>
        <v>272844</v>
      </c>
      <c r="T14">
        <f t="shared" si="2"/>
        <v>0</v>
      </c>
      <c r="U14">
        <f t="shared" si="3"/>
        <v>0</v>
      </c>
      <c r="V14">
        <v>0.09</v>
      </c>
      <c r="W14">
        <v>0.11</v>
      </c>
      <c r="Y14" s="5">
        <f>MIN(V22:V41)</f>
        <v>0.2</v>
      </c>
      <c r="Z14" s="5">
        <f>AVERAGE(V22:V41)</f>
        <v>0.4018181818181818</v>
      </c>
      <c r="AA14" s="5">
        <f>MAX(V22:V41)</f>
        <v>0.74</v>
      </c>
      <c r="AB14" s="5">
        <f>MIN(T22:T41)</f>
        <v>0</v>
      </c>
      <c r="AC14" s="5">
        <f>AVERAGE(T22:T41)</f>
        <v>0</v>
      </c>
      <c r="AD14" s="5">
        <f>MAX(T22:T41)</f>
        <v>0</v>
      </c>
    </row>
    <row r="15" spans="1:33" x14ac:dyDescent="0.25">
      <c r="A15" t="s">
        <v>23</v>
      </c>
      <c r="B15">
        <v>1</v>
      </c>
      <c r="C15">
        <v>1</v>
      </c>
      <c r="D15">
        <v>0</v>
      </c>
      <c r="E15">
        <v>0</v>
      </c>
      <c r="F15">
        <v>306268</v>
      </c>
      <c r="G15">
        <v>0.05</v>
      </c>
      <c r="H15">
        <v>-1</v>
      </c>
      <c r="J15">
        <v>1</v>
      </c>
      <c r="K15">
        <v>1</v>
      </c>
      <c r="L15">
        <v>0</v>
      </c>
      <c r="M15">
        <v>0</v>
      </c>
      <c r="N15">
        <v>306268</v>
      </c>
      <c r="O15">
        <v>0.05</v>
      </c>
      <c r="P15">
        <v>-1</v>
      </c>
      <c r="R15">
        <f t="shared" si="0"/>
        <v>0</v>
      </c>
      <c r="S15">
        <f t="shared" si="1"/>
        <v>306268</v>
      </c>
      <c r="T15">
        <f t="shared" si="2"/>
        <v>0</v>
      </c>
      <c r="U15">
        <f t="shared" si="3"/>
        <v>0</v>
      </c>
      <c r="V15">
        <v>0.05</v>
      </c>
      <c r="W15">
        <v>0.05</v>
      </c>
      <c r="Y15" s="5">
        <f>MIN(V42:V61)</f>
        <v>0.73</v>
      </c>
      <c r="Z15" s="5">
        <f>AVERAGE(V42:V61)</f>
        <v>2.8268421052631578</v>
      </c>
      <c r="AA15" s="5">
        <f>MAX(V42:V61)</f>
        <v>26.05</v>
      </c>
      <c r="AB15" s="5">
        <f>MIN(T42:T61)</f>
        <v>0</v>
      </c>
      <c r="AC15" s="5">
        <f>AVERAGE(T42:T61)</f>
        <v>1.1219351136840823E-4</v>
      </c>
      <c r="AD15" s="5">
        <f>MAX(T42:T61)</f>
        <v>2.1316767159997563E-3</v>
      </c>
    </row>
    <row r="16" spans="1:33" x14ac:dyDescent="0.25">
      <c r="A16" t="s">
        <v>24</v>
      </c>
      <c r="B16">
        <v>1</v>
      </c>
      <c r="C16">
        <v>1</v>
      </c>
      <c r="D16">
        <v>0</v>
      </c>
      <c r="E16">
        <v>0</v>
      </c>
      <c r="F16">
        <v>247693</v>
      </c>
      <c r="G16">
        <v>0.03</v>
      </c>
      <c r="H16">
        <v>-1</v>
      </c>
      <c r="J16">
        <v>1</v>
      </c>
      <c r="K16">
        <v>1</v>
      </c>
      <c r="L16">
        <v>0</v>
      </c>
      <c r="M16">
        <v>0</v>
      </c>
      <c r="N16">
        <v>247693</v>
      </c>
      <c r="O16">
        <v>0.05</v>
      </c>
      <c r="P16">
        <v>-1</v>
      </c>
      <c r="R16">
        <f t="shared" si="0"/>
        <v>40.000000000000007</v>
      </c>
      <c r="S16">
        <f t="shared" si="1"/>
        <v>247693</v>
      </c>
      <c r="T16">
        <f t="shared" si="2"/>
        <v>0</v>
      </c>
      <c r="U16">
        <f t="shared" si="3"/>
        <v>0</v>
      </c>
      <c r="V16">
        <v>0.03</v>
      </c>
      <c r="W16">
        <v>0.05</v>
      </c>
      <c r="Y16" s="5">
        <f>MIN(V62:V81)</f>
        <v>1.42</v>
      </c>
      <c r="Z16" s="5">
        <f>AVERAGE(V62:V81)</f>
        <v>106.36900000000003</v>
      </c>
      <c r="AA16" s="5">
        <f>MAX(V62:V81)</f>
        <v>1102.95</v>
      </c>
      <c r="AB16" s="5">
        <f>MIN(T62:T81)</f>
        <v>0</v>
      </c>
      <c r="AC16" s="5">
        <f>AVERAGE(T62:T81)</f>
        <v>0</v>
      </c>
      <c r="AD16" s="5">
        <f>MAX(T62:T81)</f>
        <v>0</v>
      </c>
    </row>
    <row r="17" spans="1:30" x14ac:dyDescent="0.25">
      <c r="A17" t="s">
        <v>25</v>
      </c>
      <c r="B17">
        <v>1</v>
      </c>
      <c r="C17">
        <v>1</v>
      </c>
      <c r="D17">
        <v>0</v>
      </c>
      <c r="E17">
        <v>0</v>
      </c>
      <c r="F17">
        <v>288443</v>
      </c>
      <c r="G17">
        <v>0.05</v>
      </c>
      <c r="H17">
        <v>-1</v>
      </c>
      <c r="J17">
        <v>1</v>
      </c>
      <c r="K17">
        <v>1</v>
      </c>
      <c r="L17">
        <v>0</v>
      </c>
      <c r="M17">
        <v>0</v>
      </c>
      <c r="N17">
        <v>288443</v>
      </c>
      <c r="O17">
        <v>0.05</v>
      </c>
      <c r="P17">
        <v>-1</v>
      </c>
      <c r="R17">
        <f t="shared" si="0"/>
        <v>0</v>
      </c>
      <c r="S17">
        <f t="shared" si="1"/>
        <v>288443</v>
      </c>
      <c r="T17">
        <f t="shared" si="2"/>
        <v>0</v>
      </c>
      <c r="U17">
        <f t="shared" si="3"/>
        <v>0</v>
      </c>
      <c r="V17">
        <v>0.05</v>
      </c>
      <c r="W17">
        <v>0.05</v>
      </c>
      <c r="Y17" s="5">
        <f>MIN(V82:V101)</f>
        <v>40.31</v>
      </c>
      <c r="Z17" s="5">
        <f>AVERAGE(V82:V101)</f>
        <v>924.68714285714293</v>
      </c>
      <c r="AA17" s="5">
        <f>MAX(V82:V101)</f>
        <v>1803.47</v>
      </c>
      <c r="AB17" s="5">
        <f>MIN(T82:T101)</f>
        <v>0</v>
      </c>
      <c r="AC17" s="5">
        <f>AVERAGE(T82:T101)</f>
        <v>0.30537045645379307</v>
      </c>
      <c r="AD17" s="5">
        <f>MAX(T82:T101)</f>
        <v>3.1538677203921277</v>
      </c>
    </row>
    <row r="18" spans="1:30" x14ac:dyDescent="0.25">
      <c r="A18" t="s">
        <v>26</v>
      </c>
      <c r="B18" t="s">
        <v>130</v>
      </c>
      <c r="C18" t="s">
        <v>130</v>
      </c>
      <c r="D18" t="s">
        <v>130</v>
      </c>
      <c r="E18" t="s">
        <v>130</v>
      </c>
      <c r="J18" t="s">
        <v>130</v>
      </c>
      <c r="K18" t="s">
        <v>130</v>
      </c>
      <c r="L18" t="s">
        <v>130</v>
      </c>
      <c r="M18" t="s">
        <v>130</v>
      </c>
      <c r="R18" t="str">
        <f t="shared" si="0"/>
        <v/>
      </c>
      <c r="S18" t="str">
        <f t="shared" si="1"/>
        <v/>
      </c>
      <c r="T18" t="str">
        <f t="shared" si="2"/>
        <v/>
      </c>
      <c r="U18" t="str">
        <f t="shared" si="3"/>
        <v/>
      </c>
      <c r="Y18" s="5">
        <f>MIN(V102:V121)</f>
        <v>155.72</v>
      </c>
      <c r="Z18" s="5">
        <f>AVERAGE(V102:V121)</f>
        <v>968.17090909090905</v>
      </c>
      <c r="AA18" s="5">
        <f>MAX(V102:V121)</f>
        <v>1809.45</v>
      </c>
      <c r="AB18" s="5">
        <f>MIN(T102:T121)</f>
        <v>0</v>
      </c>
      <c r="AC18" s="5">
        <f>AVERAGE(T102:T121)</f>
        <v>0.19745563599770222</v>
      </c>
      <c r="AD18" s="5">
        <f>MAX(T102:T121)</f>
        <v>2.023853140772903</v>
      </c>
    </row>
    <row r="19" spans="1:30" x14ac:dyDescent="0.25">
      <c r="A19" t="s">
        <v>27</v>
      </c>
      <c r="B19">
        <v>1</v>
      </c>
      <c r="C19">
        <v>1</v>
      </c>
      <c r="D19">
        <v>0</v>
      </c>
      <c r="E19">
        <v>0</v>
      </c>
      <c r="F19">
        <v>445751</v>
      </c>
      <c r="G19">
        <v>0.08</v>
      </c>
      <c r="H19">
        <v>0</v>
      </c>
      <c r="J19">
        <v>1</v>
      </c>
      <c r="K19">
        <v>1</v>
      </c>
      <c r="L19">
        <v>0</v>
      </c>
      <c r="M19">
        <v>0</v>
      </c>
      <c r="N19">
        <v>445751</v>
      </c>
      <c r="O19">
        <v>0.11</v>
      </c>
      <c r="P19">
        <v>0</v>
      </c>
      <c r="R19">
        <f t="shared" si="0"/>
        <v>27.27272727272727</v>
      </c>
      <c r="S19">
        <f t="shared" si="1"/>
        <v>445751</v>
      </c>
      <c r="T19">
        <f t="shared" si="2"/>
        <v>0</v>
      </c>
      <c r="U19">
        <f t="shared" si="3"/>
        <v>0</v>
      </c>
      <c r="V19">
        <v>0.08</v>
      </c>
      <c r="W19">
        <v>0.11</v>
      </c>
    </row>
    <row r="20" spans="1:30" x14ac:dyDescent="0.25">
      <c r="A20" t="s">
        <v>28</v>
      </c>
      <c r="B20">
        <v>1</v>
      </c>
      <c r="C20">
        <v>1</v>
      </c>
      <c r="D20">
        <v>0</v>
      </c>
      <c r="E20">
        <v>0</v>
      </c>
      <c r="F20">
        <v>252595</v>
      </c>
      <c r="G20">
        <v>0.06</v>
      </c>
      <c r="H20">
        <v>0</v>
      </c>
      <c r="J20">
        <v>1</v>
      </c>
      <c r="K20">
        <v>1</v>
      </c>
      <c r="L20">
        <v>0</v>
      </c>
      <c r="M20">
        <v>0</v>
      </c>
      <c r="N20">
        <v>252595</v>
      </c>
      <c r="O20">
        <v>0.06</v>
      </c>
      <c r="P20">
        <v>0</v>
      </c>
      <c r="R20">
        <f t="shared" si="0"/>
        <v>0</v>
      </c>
      <c r="S20">
        <f t="shared" si="1"/>
        <v>252595</v>
      </c>
      <c r="T20">
        <f t="shared" si="2"/>
        <v>0</v>
      </c>
      <c r="U20">
        <f t="shared" si="3"/>
        <v>0</v>
      </c>
      <c r="V20">
        <v>0.06</v>
      </c>
      <c r="W20">
        <v>0.06</v>
      </c>
      <c r="Y20" t="s">
        <v>193</v>
      </c>
      <c r="Z20" t="s">
        <v>190</v>
      </c>
    </row>
    <row r="21" spans="1:30" x14ac:dyDescent="0.25">
      <c r="A21" t="s">
        <v>29</v>
      </c>
      <c r="B21">
        <v>1</v>
      </c>
      <c r="C21">
        <v>1</v>
      </c>
      <c r="D21">
        <v>0</v>
      </c>
      <c r="E21">
        <v>0</v>
      </c>
      <c r="F21">
        <v>202776</v>
      </c>
      <c r="G21">
        <v>0.01</v>
      </c>
      <c r="H21">
        <v>-1</v>
      </c>
      <c r="J21">
        <v>1</v>
      </c>
      <c r="K21">
        <v>1</v>
      </c>
      <c r="L21">
        <v>0</v>
      </c>
      <c r="M21">
        <v>0</v>
      </c>
      <c r="N21">
        <v>202776</v>
      </c>
      <c r="O21">
        <v>0.01</v>
      </c>
      <c r="P21">
        <v>-1</v>
      </c>
      <c r="R21">
        <f t="shared" si="0"/>
        <v>0</v>
      </c>
      <c r="S21">
        <f t="shared" si="1"/>
        <v>202776</v>
      </c>
      <c r="T21">
        <f t="shared" si="2"/>
        <v>0</v>
      </c>
      <c r="U21">
        <f t="shared" si="3"/>
        <v>0</v>
      </c>
      <c r="V21">
        <v>0.01</v>
      </c>
      <c r="W21">
        <v>0.01</v>
      </c>
      <c r="Y21" s="8" t="s">
        <v>173</v>
      </c>
      <c r="Z21" s="8" t="s">
        <v>174</v>
      </c>
      <c r="AA21" s="8" t="s">
        <v>175</v>
      </c>
      <c r="AB21" s="8" t="s">
        <v>176</v>
      </c>
      <c r="AC21" s="8" t="s">
        <v>177</v>
      </c>
      <c r="AD21" s="8" t="s">
        <v>178</v>
      </c>
    </row>
    <row r="22" spans="1:30" x14ac:dyDescent="0.25">
      <c r="A22" t="s">
        <v>30</v>
      </c>
      <c r="B22" t="s">
        <v>130</v>
      </c>
      <c r="C22" t="s">
        <v>130</v>
      </c>
      <c r="D22" t="s">
        <v>130</v>
      </c>
      <c r="E22" t="s">
        <v>130</v>
      </c>
      <c r="J22" t="s">
        <v>130</v>
      </c>
      <c r="K22" t="s">
        <v>130</v>
      </c>
      <c r="L22" t="s">
        <v>130</v>
      </c>
      <c r="M22" t="s">
        <v>130</v>
      </c>
      <c r="R22" t="str">
        <f t="shared" si="0"/>
        <v/>
      </c>
      <c r="S22" t="str">
        <f t="shared" si="1"/>
        <v/>
      </c>
      <c r="T22" t="str">
        <f t="shared" si="2"/>
        <v/>
      </c>
      <c r="U22" t="str">
        <f t="shared" si="3"/>
        <v/>
      </c>
      <c r="Y22" s="5">
        <f>MIN(W2:W21)</f>
        <v>0.01</v>
      </c>
      <c r="Z22" s="5">
        <f>AVERAGE(W2:W21)</f>
        <v>7.8333333333333352E-2</v>
      </c>
      <c r="AA22" s="5">
        <f>MAX(W2:W21)</f>
        <v>0.19</v>
      </c>
      <c r="AB22" s="5">
        <f>MIN(U2:U21)</f>
        <v>0</v>
      </c>
      <c r="AC22" s="5">
        <f>AVERAGE(U2:U21)</f>
        <v>0</v>
      </c>
      <c r="AD22" s="5">
        <f>MAX(U2:U21)</f>
        <v>0</v>
      </c>
    </row>
    <row r="23" spans="1:30" x14ac:dyDescent="0.25">
      <c r="A23" t="s">
        <v>31</v>
      </c>
      <c r="B23" t="s">
        <v>130</v>
      </c>
      <c r="C23" t="s">
        <v>130</v>
      </c>
      <c r="D23" t="s">
        <v>130</v>
      </c>
      <c r="E23" t="s">
        <v>130</v>
      </c>
      <c r="J23" t="s">
        <v>130</v>
      </c>
      <c r="K23" t="s">
        <v>130</v>
      </c>
      <c r="L23" t="s">
        <v>130</v>
      </c>
      <c r="M23" t="s">
        <v>130</v>
      </c>
      <c r="R23" t="str">
        <f t="shared" si="0"/>
        <v/>
      </c>
      <c r="S23" t="str">
        <f t="shared" si="1"/>
        <v/>
      </c>
      <c r="T23" t="str">
        <f t="shared" si="2"/>
        <v/>
      </c>
      <c r="U23" t="str">
        <f t="shared" si="3"/>
        <v/>
      </c>
      <c r="Y23" s="5">
        <f>MIN(W22:W41)</f>
        <v>0.22</v>
      </c>
      <c r="Z23" s="5">
        <f>AVERAGE(W22:W41)</f>
        <v>0.41363636363636364</v>
      </c>
      <c r="AA23" s="5">
        <f>MAX(W22:W41)</f>
        <v>0.83</v>
      </c>
      <c r="AB23" s="5">
        <f>MIN(U22:U41)</f>
        <v>0</v>
      </c>
      <c r="AC23" s="5">
        <f>AVERAGE(U22:U41)</f>
        <v>0</v>
      </c>
      <c r="AD23" s="5">
        <f>MAX(U22:U41)</f>
        <v>0</v>
      </c>
    </row>
    <row r="24" spans="1:30" x14ac:dyDescent="0.25">
      <c r="A24" t="s">
        <v>32</v>
      </c>
      <c r="B24" t="s">
        <v>130</v>
      </c>
      <c r="C24" t="s">
        <v>130</v>
      </c>
      <c r="D24" t="s">
        <v>130</v>
      </c>
      <c r="E24" t="s">
        <v>130</v>
      </c>
      <c r="J24" t="s">
        <v>130</v>
      </c>
      <c r="K24" t="s">
        <v>130</v>
      </c>
      <c r="L24" t="s">
        <v>130</v>
      </c>
      <c r="M24" t="s">
        <v>130</v>
      </c>
      <c r="R24" t="str">
        <f t="shared" si="0"/>
        <v/>
      </c>
      <c r="S24" t="str">
        <f t="shared" si="1"/>
        <v/>
      </c>
      <c r="T24" t="str">
        <f t="shared" si="2"/>
        <v/>
      </c>
      <c r="U24" t="str">
        <f t="shared" si="3"/>
        <v/>
      </c>
      <c r="Y24" s="5">
        <f>MIN(W42:W61)</f>
        <v>0.83</v>
      </c>
      <c r="Z24" s="5">
        <f>AVERAGE(W42:W61)</f>
        <v>2.8742105263157889</v>
      </c>
      <c r="AA24" s="5">
        <f>MAX(W42:W61)</f>
        <v>26.74</v>
      </c>
      <c r="AB24" s="5">
        <f>MIN(U42:U61)</f>
        <v>0</v>
      </c>
      <c r="AC24" s="5">
        <f>AVERAGE(U42:U61)</f>
        <v>1.5409400813154082E-4</v>
      </c>
      <c r="AD24" s="5">
        <f>MAX(U42:U61)</f>
        <v>2.9277861544992753E-3</v>
      </c>
    </row>
    <row r="25" spans="1:30" x14ac:dyDescent="0.25">
      <c r="A25" t="s">
        <v>33</v>
      </c>
      <c r="B25" t="s">
        <v>130</v>
      </c>
      <c r="C25" t="s">
        <v>130</v>
      </c>
      <c r="D25" t="s">
        <v>130</v>
      </c>
      <c r="E25" t="s">
        <v>130</v>
      </c>
      <c r="J25" t="s">
        <v>130</v>
      </c>
      <c r="K25" t="s">
        <v>130</v>
      </c>
      <c r="L25" t="s">
        <v>130</v>
      </c>
      <c r="M25" t="s">
        <v>130</v>
      </c>
      <c r="R25" t="str">
        <f t="shared" si="0"/>
        <v/>
      </c>
      <c r="S25" t="str">
        <f t="shared" si="1"/>
        <v/>
      </c>
      <c r="T25" t="str">
        <f t="shared" si="2"/>
        <v/>
      </c>
      <c r="U25" t="str">
        <f t="shared" si="3"/>
        <v/>
      </c>
      <c r="Y25" s="5">
        <f>MIN(W62:W81)</f>
        <v>1.59</v>
      </c>
      <c r="Z25" s="5">
        <f>AVERAGE(W62:W81)</f>
        <v>104.3955</v>
      </c>
      <c r="AA25" s="5">
        <f>MAX(W62:W81)</f>
        <v>852.77</v>
      </c>
      <c r="AB25" s="5">
        <f>MIN(U62:U81)</f>
        <v>0</v>
      </c>
      <c r="AC25" s="5">
        <f>AVERAGE(U62:U81)</f>
        <v>0</v>
      </c>
      <c r="AD25" s="5">
        <f>MAX(U62:U81)</f>
        <v>0</v>
      </c>
    </row>
    <row r="26" spans="1:30" x14ac:dyDescent="0.25">
      <c r="A26" t="s">
        <v>34</v>
      </c>
      <c r="B26" t="s">
        <v>130</v>
      </c>
      <c r="C26" t="s">
        <v>130</v>
      </c>
      <c r="D26" t="s">
        <v>130</v>
      </c>
      <c r="E26" t="s">
        <v>130</v>
      </c>
      <c r="J26" t="s">
        <v>130</v>
      </c>
      <c r="K26" t="s">
        <v>130</v>
      </c>
      <c r="L26" t="s">
        <v>130</v>
      </c>
      <c r="M26" t="s">
        <v>130</v>
      </c>
      <c r="R26" t="str">
        <f t="shared" si="0"/>
        <v/>
      </c>
      <c r="S26" t="str">
        <f t="shared" si="1"/>
        <v/>
      </c>
      <c r="T26" t="str">
        <f t="shared" si="2"/>
        <v/>
      </c>
      <c r="U26" t="str">
        <f t="shared" si="3"/>
        <v/>
      </c>
      <c r="Y26" s="5">
        <f>MIN(W82:W101)</f>
        <v>25.57</v>
      </c>
      <c r="Z26" s="5">
        <f>AVERAGE(W82:W101)</f>
        <v>931.8228571428574</v>
      </c>
      <c r="AA26" s="5">
        <f>MAX(W82:W101)</f>
        <v>1803.49</v>
      </c>
      <c r="AB26" s="5">
        <f>MIN(U82:U101)</f>
        <v>0</v>
      </c>
      <c r="AC26" s="5">
        <f>AVERAGE(U82:U101)</f>
        <v>0</v>
      </c>
      <c r="AD26" s="5">
        <f>MAX(U82:U101)</f>
        <v>0</v>
      </c>
    </row>
    <row r="27" spans="1:30" x14ac:dyDescent="0.25">
      <c r="A27" t="s">
        <v>35</v>
      </c>
      <c r="B27">
        <v>1</v>
      </c>
      <c r="C27">
        <v>1</v>
      </c>
      <c r="D27">
        <v>0</v>
      </c>
      <c r="E27">
        <v>0</v>
      </c>
      <c r="F27">
        <v>340442</v>
      </c>
      <c r="G27">
        <v>0.3</v>
      </c>
      <c r="H27">
        <v>0</v>
      </c>
      <c r="J27">
        <v>1</v>
      </c>
      <c r="K27">
        <v>1</v>
      </c>
      <c r="L27">
        <v>0</v>
      </c>
      <c r="M27">
        <v>0</v>
      </c>
      <c r="N27">
        <v>340442</v>
      </c>
      <c r="O27">
        <v>0.33</v>
      </c>
      <c r="P27">
        <v>0</v>
      </c>
      <c r="R27">
        <f t="shared" si="0"/>
        <v>9.0909090909090988</v>
      </c>
      <c r="S27">
        <f t="shared" si="1"/>
        <v>340442</v>
      </c>
      <c r="T27">
        <f t="shared" si="2"/>
        <v>0</v>
      </c>
      <c r="U27">
        <f t="shared" si="3"/>
        <v>0</v>
      </c>
      <c r="V27">
        <v>0.3</v>
      </c>
      <c r="W27">
        <v>0.33</v>
      </c>
      <c r="Y27" s="5">
        <f>MIN(W102:W121)</f>
        <v>101.76</v>
      </c>
      <c r="Z27" s="5">
        <f>AVERAGE(W102:W121)</f>
        <v>978.29272727272723</v>
      </c>
      <c r="AA27" s="5">
        <f>MAX(W102:W121)</f>
        <v>1809.59</v>
      </c>
      <c r="AB27" s="5">
        <f>MIN(U102:U121)</f>
        <v>0</v>
      </c>
      <c r="AC27" s="5">
        <f>AVERAGE(U102:U121)</f>
        <v>0.21755601196314903</v>
      </c>
      <c r="AD27" s="5">
        <f>MAX(U102:U121)</f>
        <v>1.3099506288938521</v>
      </c>
    </row>
    <row r="28" spans="1:30" x14ac:dyDescent="0.25">
      <c r="A28" t="s">
        <v>36</v>
      </c>
      <c r="B28">
        <v>1</v>
      </c>
      <c r="C28">
        <v>1</v>
      </c>
      <c r="D28">
        <v>0</v>
      </c>
      <c r="E28">
        <v>0</v>
      </c>
      <c r="F28">
        <v>515906</v>
      </c>
      <c r="G28">
        <v>0.59</v>
      </c>
      <c r="H28">
        <v>0</v>
      </c>
      <c r="J28">
        <v>1</v>
      </c>
      <c r="K28">
        <v>1</v>
      </c>
      <c r="L28">
        <v>0</v>
      </c>
      <c r="M28">
        <v>0</v>
      </c>
      <c r="N28">
        <v>515906</v>
      </c>
      <c r="O28">
        <v>0.53</v>
      </c>
      <c r="P28">
        <v>0</v>
      </c>
      <c r="R28">
        <f t="shared" si="0"/>
        <v>-11.320754716981121</v>
      </c>
      <c r="S28">
        <f t="shared" si="1"/>
        <v>515906</v>
      </c>
      <c r="T28">
        <f t="shared" si="2"/>
        <v>0</v>
      </c>
      <c r="U28">
        <f t="shared" si="3"/>
        <v>0</v>
      </c>
      <c r="V28">
        <v>0.59</v>
      </c>
      <c r="W28">
        <v>0.53</v>
      </c>
    </row>
    <row r="29" spans="1:30" x14ac:dyDescent="0.25">
      <c r="A29" t="s">
        <v>37</v>
      </c>
      <c r="B29" t="s">
        <v>130</v>
      </c>
      <c r="C29" t="s">
        <v>130</v>
      </c>
      <c r="D29" t="s">
        <v>130</v>
      </c>
      <c r="E29" t="s">
        <v>130</v>
      </c>
      <c r="J29" t="s">
        <v>130</v>
      </c>
      <c r="K29" t="s">
        <v>130</v>
      </c>
      <c r="L29" t="s">
        <v>130</v>
      </c>
      <c r="M29" t="s">
        <v>130</v>
      </c>
      <c r="R29" t="str">
        <f t="shared" si="0"/>
        <v/>
      </c>
      <c r="S29" t="str">
        <f t="shared" si="1"/>
        <v/>
      </c>
      <c r="T29" t="str">
        <f t="shared" si="2"/>
        <v/>
      </c>
      <c r="U29" t="str">
        <f t="shared" si="3"/>
        <v/>
      </c>
    </row>
    <row r="30" spans="1:30" x14ac:dyDescent="0.25">
      <c r="A30" t="s">
        <v>38</v>
      </c>
      <c r="B30">
        <v>1</v>
      </c>
      <c r="C30">
        <v>1</v>
      </c>
      <c r="D30">
        <v>0</v>
      </c>
      <c r="E30">
        <v>0</v>
      </c>
      <c r="F30">
        <v>218447</v>
      </c>
      <c r="G30">
        <v>0.67</v>
      </c>
      <c r="H30">
        <v>0</v>
      </c>
      <c r="J30">
        <v>1</v>
      </c>
      <c r="K30">
        <v>1</v>
      </c>
      <c r="L30">
        <v>0</v>
      </c>
      <c r="M30">
        <v>0</v>
      </c>
      <c r="N30">
        <v>218447</v>
      </c>
      <c r="O30">
        <v>0.57999999999999996</v>
      </c>
      <c r="P30">
        <v>0</v>
      </c>
      <c r="R30">
        <f t="shared" si="0"/>
        <v>-15.517241379310359</v>
      </c>
      <c r="S30">
        <f t="shared" si="1"/>
        <v>218447</v>
      </c>
      <c r="T30">
        <f t="shared" si="2"/>
        <v>0</v>
      </c>
      <c r="U30">
        <f t="shared" si="3"/>
        <v>0</v>
      </c>
      <c r="V30">
        <v>0.67</v>
      </c>
      <c r="W30">
        <v>0.57999999999999996</v>
      </c>
    </row>
    <row r="31" spans="1:30" x14ac:dyDescent="0.25">
      <c r="A31" t="s">
        <v>39</v>
      </c>
      <c r="B31" t="s">
        <v>130</v>
      </c>
      <c r="C31" t="s">
        <v>130</v>
      </c>
      <c r="D31" t="s">
        <v>130</v>
      </c>
      <c r="E31" t="s">
        <v>130</v>
      </c>
      <c r="J31" t="s">
        <v>130</v>
      </c>
      <c r="K31" t="s">
        <v>130</v>
      </c>
      <c r="L31" t="s">
        <v>130</v>
      </c>
      <c r="M31" t="s">
        <v>130</v>
      </c>
      <c r="R31" t="str">
        <f t="shared" si="0"/>
        <v/>
      </c>
      <c r="S31" t="str">
        <f t="shared" si="1"/>
        <v/>
      </c>
      <c r="T31" t="str">
        <f t="shared" si="2"/>
        <v/>
      </c>
      <c r="U31" t="str">
        <f t="shared" si="3"/>
        <v/>
      </c>
    </row>
    <row r="32" spans="1:30" x14ac:dyDescent="0.25">
      <c r="A32" t="s">
        <v>40</v>
      </c>
      <c r="B32">
        <v>1</v>
      </c>
      <c r="C32">
        <v>1</v>
      </c>
      <c r="D32">
        <v>0</v>
      </c>
      <c r="E32">
        <v>0</v>
      </c>
      <c r="F32">
        <v>371170</v>
      </c>
      <c r="G32">
        <v>0.22</v>
      </c>
      <c r="H32">
        <v>0</v>
      </c>
      <c r="J32">
        <v>1</v>
      </c>
      <c r="K32">
        <v>1</v>
      </c>
      <c r="L32">
        <v>0</v>
      </c>
      <c r="M32">
        <v>0</v>
      </c>
      <c r="N32">
        <v>371170</v>
      </c>
      <c r="O32">
        <v>0.22</v>
      </c>
      <c r="P32">
        <v>0</v>
      </c>
      <c r="R32">
        <f t="shared" si="0"/>
        <v>0</v>
      </c>
      <c r="S32">
        <f t="shared" si="1"/>
        <v>371170</v>
      </c>
      <c r="T32">
        <f t="shared" si="2"/>
        <v>0</v>
      </c>
      <c r="U32">
        <f t="shared" si="3"/>
        <v>0</v>
      </c>
      <c r="V32">
        <v>0.22</v>
      </c>
      <c r="W32">
        <v>0.22</v>
      </c>
    </row>
    <row r="33" spans="1:23" x14ac:dyDescent="0.25">
      <c r="A33" t="s">
        <v>41</v>
      </c>
      <c r="B33">
        <v>1</v>
      </c>
      <c r="C33">
        <v>1</v>
      </c>
      <c r="D33">
        <v>0</v>
      </c>
      <c r="E33">
        <v>0</v>
      </c>
      <c r="F33">
        <v>336176</v>
      </c>
      <c r="G33">
        <v>0.64</v>
      </c>
      <c r="H33">
        <v>18</v>
      </c>
      <c r="J33">
        <v>1</v>
      </c>
      <c r="K33">
        <v>1</v>
      </c>
      <c r="L33">
        <v>0</v>
      </c>
      <c r="M33">
        <v>0</v>
      </c>
      <c r="N33">
        <v>336176</v>
      </c>
      <c r="O33">
        <v>0.66</v>
      </c>
      <c r="P33">
        <v>18</v>
      </c>
      <c r="R33">
        <f t="shared" si="0"/>
        <v>3.0303030303030329</v>
      </c>
      <c r="S33">
        <f t="shared" si="1"/>
        <v>336176</v>
      </c>
      <c r="T33">
        <f t="shared" si="2"/>
        <v>0</v>
      </c>
      <c r="U33">
        <f t="shared" si="3"/>
        <v>0</v>
      </c>
      <c r="V33">
        <v>0.64</v>
      </c>
      <c r="W33">
        <v>0.66</v>
      </c>
    </row>
    <row r="34" spans="1:23" x14ac:dyDescent="0.25">
      <c r="A34" t="s">
        <v>42</v>
      </c>
      <c r="B34">
        <v>1</v>
      </c>
      <c r="C34">
        <v>1</v>
      </c>
      <c r="D34">
        <v>0</v>
      </c>
      <c r="E34">
        <v>0</v>
      </c>
      <c r="F34">
        <v>196254</v>
      </c>
      <c r="G34">
        <v>0.25</v>
      </c>
      <c r="H34">
        <v>0</v>
      </c>
      <c r="J34">
        <v>1</v>
      </c>
      <c r="K34">
        <v>1</v>
      </c>
      <c r="L34">
        <v>0</v>
      </c>
      <c r="M34">
        <v>0</v>
      </c>
      <c r="N34">
        <v>196254</v>
      </c>
      <c r="O34">
        <v>0.28000000000000003</v>
      </c>
      <c r="P34">
        <v>0</v>
      </c>
      <c r="R34">
        <f t="shared" si="0"/>
        <v>10.714285714285724</v>
      </c>
      <c r="S34">
        <f t="shared" si="1"/>
        <v>196254</v>
      </c>
      <c r="T34">
        <f t="shared" si="2"/>
        <v>0</v>
      </c>
      <c r="U34">
        <f t="shared" si="3"/>
        <v>0</v>
      </c>
      <c r="V34">
        <v>0.25</v>
      </c>
      <c r="W34">
        <v>0.28000000000000003</v>
      </c>
    </row>
    <row r="35" spans="1:23" x14ac:dyDescent="0.25">
      <c r="A35" t="s">
        <v>43</v>
      </c>
      <c r="B35">
        <v>1</v>
      </c>
      <c r="C35">
        <v>1</v>
      </c>
      <c r="D35">
        <v>0</v>
      </c>
      <c r="E35">
        <v>0</v>
      </c>
      <c r="F35">
        <v>299215</v>
      </c>
      <c r="G35">
        <v>0.74</v>
      </c>
      <c r="H35">
        <v>45</v>
      </c>
      <c r="J35">
        <v>1</v>
      </c>
      <c r="K35">
        <v>1</v>
      </c>
      <c r="L35">
        <v>0</v>
      </c>
      <c r="M35">
        <v>0</v>
      </c>
      <c r="N35">
        <v>299215</v>
      </c>
      <c r="O35">
        <v>0.83</v>
      </c>
      <c r="P35">
        <v>45</v>
      </c>
      <c r="R35">
        <f t="shared" si="0"/>
        <v>10.843373493975902</v>
      </c>
      <c r="S35">
        <f t="shared" si="1"/>
        <v>299215</v>
      </c>
      <c r="T35">
        <f t="shared" si="2"/>
        <v>0</v>
      </c>
      <c r="U35">
        <f t="shared" si="3"/>
        <v>0</v>
      </c>
      <c r="V35">
        <v>0.74</v>
      </c>
      <c r="W35">
        <v>0.83</v>
      </c>
    </row>
    <row r="36" spans="1:23" x14ac:dyDescent="0.25">
      <c r="A36" t="s">
        <v>44</v>
      </c>
      <c r="B36">
        <v>1</v>
      </c>
      <c r="C36">
        <v>1</v>
      </c>
      <c r="D36">
        <v>0</v>
      </c>
      <c r="E36">
        <v>0</v>
      </c>
      <c r="F36">
        <v>448360</v>
      </c>
      <c r="G36">
        <v>0.3</v>
      </c>
      <c r="H36">
        <v>0</v>
      </c>
      <c r="J36">
        <v>1</v>
      </c>
      <c r="K36">
        <v>1</v>
      </c>
      <c r="L36">
        <v>0</v>
      </c>
      <c r="M36">
        <v>0</v>
      </c>
      <c r="N36">
        <v>448360</v>
      </c>
      <c r="O36">
        <v>0.34</v>
      </c>
      <c r="P36">
        <v>0</v>
      </c>
      <c r="R36">
        <f t="shared" si="0"/>
        <v>11.764705882352951</v>
      </c>
      <c r="S36">
        <f t="shared" si="1"/>
        <v>448360</v>
      </c>
      <c r="T36">
        <f t="shared" si="2"/>
        <v>0</v>
      </c>
      <c r="U36">
        <f t="shared" si="3"/>
        <v>0</v>
      </c>
      <c r="V36">
        <v>0.3</v>
      </c>
      <c r="W36">
        <v>0.34</v>
      </c>
    </row>
    <row r="37" spans="1:23" x14ac:dyDescent="0.25">
      <c r="A37" t="s">
        <v>45</v>
      </c>
      <c r="B37" t="s">
        <v>130</v>
      </c>
      <c r="C37" t="s">
        <v>130</v>
      </c>
      <c r="D37" t="s">
        <v>130</v>
      </c>
      <c r="E37" t="s">
        <v>130</v>
      </c>
      <c r="J37" t="s">
        <v>130</v>
      </c>
      <c r="K37" t="s">
        <v>130</v>
      </c>
      <c r="L37" t="s">
        <v>130</v>
      </c>
      <c r="M37" t="s">
        <v>130</v>
      </c>
      <c r="R37" t="str">
        <f t="shared" si="0"/>
        <v/>
      </c>
      <c r="S37" t="str">
        <f t="shared" si="1"/>
        <v/>
      </c>
      <c r="T37" t="str">
        <f t="shared" si="2"/>
        <v/>
      </c>
      <c r="U37" t="str">
        <f t="shared" si="3"/>
        <v/>
      </c>
    </row>
    <row r="38" spans="1:23" x14ac:dyDescent="0.25">
      <c r="A38" t="s">
        <v>46</v>
      </c>
      <c r="B38">
        <v>1</v>
      </c>
      <c r="C38">
        <v>1</v>
      </c>
      <c r="D38">
        <v>0</v>
      </c>
      <c r="E38">
        <v>0</v>
      </c>
      <c r="F38">
        <v>765950</v>
      </c>
      <c r="G38">
        <v>0.25</v>
      </c>
      <c r="H38">
        <v>0</v>
      </c>
      <c r="J38">
        <v>1</v>
      </c>
      <c r="K38">
        <v>1</v>
      </c>
      <c r="L38">
        <v>0</v>
      </c>
      <c r="M38">
        <v>0</v>
      </c>
      <c r="N38">
        <v>765950</v>
      </c>
      <c r="O38">
        <v>0.27</v>
      </c>
      <c r="P38">
        <v>0</v>
      </c>
      <c r="R38">
        <f t="shared" si="0"/>
        <v>7.4074074074074137</v>
      </c>
      <c r="S38">
        <f t="shared" si="1"/>
        <v>765950</v>
      </c>
      <c r="T38">
        <f t="shared" si="2"/>
        <v>0</v>
      </c>
      <c r="U38">
        <f t="shared" si="3"/>
        <v>0</v>
      </c>
      <c r="V38">
        <v>0.25</v>
      </c>
      <c r="W38">
        <v>0.27</v>
      </c>
    </row>
    <row r="39" spans="1:23" x14ac:dyDescent="0.25">
      <c r="A39" t="s">
        <v>47</v>
      </c>
      <c r="B39">
        <v>1</v>
      </c>
      <c r="C39">
        <v>1</v>
      </c>
      <c r="D39">
        <v>0</v>
      </c>
      <c r="E39">
        <v>0</v>
      </c>
      <c r="F39">
        <v>480257</v>
      </c>
      <c r="G39">
        <v>0.26</v>
      </c>
      <c r="H39">
        <v>0</v>
      </c>
      <c r="J39">
        <v>1</v>
      </c>
      <c r="K39">
        <v>1</v>
      </c>
      <c r="L39">
        <v>0</v>
      </c>
      <c r="M39">
        <v>0</v>
      </c>
      <c r="N39">
        <v>480257</v>
      </c>
      <c r="O39">
        <v>0.28000000000000003</v>
      </c>
      <c r="P39">
        <v>0</v>
      </c>
      <c r="R39">
        <f t="shared" si="0"/>
        <v>7.1428571428571477</v>
      </c>
      <c r="S39">
        <f t="shared" si="1"/>
        <v>480257</v>
      </c>
      <c r="T39">
        <f t="shared" si="2"/>
        <v>0</v>
      </c>
      <c r="U39">
        <f t="shared" si="3"/>
        <v>0</v>
      </c>
      <c r="V39">
        <v>0.26</v>
      </c>
      <c r="W39">
        <v>0.28000000000000003</v>
      </c>
    </row>
    <row r="40" spans="1:23" x14ac:dyDescent="0.25">
      <c r="A40" t="s">
        <v>48</v>
      </c>
      <c r="B40">
        <v>1</v>
      </c>
      <c r="C40">
        <v>1</v>
      </c>
      <c r="D40">
        <v>0</v>
      </c>
      <c r="E40">
        <v>0</v>
      </c>
      <c r="F40">
        <v>211334</v>
      </c>
      <c r="G40">
        <v>0.2</v>
      </c>
      <c r="H40">
        <v>0</v>
      </c>
      <c r="J40">
        <v>1</v>
      </c>
      <c r="K40">
        <v>1</v>
      </c>
      <c r="L40">
        <v>0</v>
      </c>
      <c r="M40">
        <v>0</v>
      </c>
      <c r="N40">
        <v>211334</v>
      </c>
      <c r="O40">
        <v>0.23</v>
      </c>
      <c r="P40">
        <v>0</v>
      </c>
      <c r="R40">
        <f t="shared" si="0"/>
        <v>13.043478260869565</v>
      </c>
      <c r="S40">
        <f t="shared" si="1"/>
        <v>211334</v>
      </c>
      <c r="T40">
        <f t="shared" si="2"/>
        <v>0</v>
      </c>
      <c r="U40">
        <f t="shared" si="3"/>
        <v>0</v>
      </c>
      <c r="V40">
        <v>0.2</v>
      </c>
      <c r="W40">
        <v>0.23</v>
      </c>
    </row>
    <row r="41" spans="1:23" x14ac:dyDescent="0.25">
      <c r="A41" t="s">
        <v>49</v>
      </c>
      <c r="B41" t="s">
        <v>130</v>
      </c>
      <c r="C41" t="s">
        <v>130</v>
      </c>
      <c r="D41" t="s">
        <v>130</v>
      </c>
      <c r="E41" t="s">
        <v>130</v>
      </c>
      <c r="J41" t="s">
        <v>130</v>
      </c>
      <c r="K41" t="s">
        <v>130</v>
      </c>
      <c r="L41" t="s">
        <v>130</v>
      </c>
      <c r="M41" t="s">
        <v>130</v>
      </c>
      <c r="R41" t="str">
        <f t="shared" si="0"/>
        <v/>
      </c>
      <c r="S41" t="str">
        <f t="shared" si="1"/>
        <v/>
      </c>
      <c r="T41" t="str">
        <f t="shared" si="2"/>
        <v/>
      </c>
      <c r="U41" t="str">
        <f t="shared" si="3"/>
        <v/>
      </c>
    </row>
    <row r="42" spans="1:23" x14ac:dyDescent="0.25">
      <c r="A42" t="s">
        <v>50</v>
      </c>
      <c r="B42">
        <v>1</v>
      </c>
      <c r="C42">
        <v>1</v>
      </c>
      <c r="D42">
        <v>0</v>
      </c>
      <c r="E42">
        <v>0</v>
      </c>
      <c r="F42">
        <v>697406</v>
      </c>
      <c r="G42">
        <v>1.72</v>
      </c>
      <c r="H42">
        <v>0</v>
      </c>
      <c r="J42">
        <v>1</v>
      </c>
      <c r="K42">
        <v>1</v>
      </c>
      <c r="L42">
        <v>0</v>
      </c>
      <c r="M42">
        <v>0</v>
      </c>
      <c r="N42">
        <v>697406</v>
      </c>
      <c r="O42">
        <v>1.73</v>
      </c>
      <c r="P42">
        <v>0</v>
      </c>
      <c r="R42">
        <f t="shared" si="0"/>
        <v>0.57803468208092534</v>
      </c>
      <c r="S42">
        <f t="shared" si="1"/>
        <v>697406</v>
      </c>
      <c r="T42">
        <f t="shared" si="2"/>
        <v>0</v>
      </c>
      <c r="U42">
        <f t="shared" si="3"/>
        <v>0</v>
      </c>
      <c r="V42">
        <v>1.72</v>
      </c>
      <c r="W42">
        <v>1.73</v>
      </c>
    </row>
    <row r="43" spans="1:23" x14ac:dyDescent="0.25">
      <c r="A43" t="s">
        <v>51</v>
      </c>
      <c r="B43">
        <v>1</v>
      </c>
      <c r="C43">
        <v>1</v>
      </c>
      <c r="D43">
        <v>0</v>
      </c>
      <c r="E43">
        <v>0</v>
      </c>
      <c r="F43">
        <v>1046434</v>
      </c>
      <c r="G43">
        <v>1.89</v>
      </c>
      <c r="H43">
        <v>0</v>
      </c>
      <c r="J43">
        <v>1</v>
      </c>
      <c r="K43">
        <v>1</v>
      </c>
      <c r="L43">
        <v>0</v>
      </c>
      <c r="M43">
        <v>0</v>
      </c>
      <c r="N43">
        <v>1046434</v>
      </c>
      <c r="O43">
        <v>1.86</v>
      </c>
      <c r="P43">
        <v>0</v>
      </c>
      <c r="R43">
        <f t="shared" si="0"/>
        <v>-1.6129032258064411</v>
      </c>
      <c r="S43">
        <f t="shared" si="1"/>
        <v>1046434</v>
      </c>
      <c r="T43">
        <f t="shared" si="2"/>
        <v>0</v>
      </c>
      <c r="U43">
        <f t="shared" si="3"/>
        <v>0</v>
      </c>
      <c r="V43">
        <v>1.89</v>
      </c>
      <c r="W43">
        <v>1.86</v>
      </c>
    </row>
    <row r="44" spans="1:23" x14ac:dyDescent="0.25">
      <c r="A44" t="s">
        <v>52</v>
      </c>
      <c r="B44" t="s">
        <v>130</v>
      </c>
      <c r="C44" t="s">
        <v>130</v>
      </c>
      <c r="D44" t="s">
        <v>130</v>
      </c>
      <c r="E44" t="s">
        <v>130</v>
      </c>
      <c r="J44" t="s">
        <v>130</v>
      </c>
      <c r="K44" t="s">
        <v>130</v>
      </c>
      <c r="L44" t="s">
        <v>130</v>
      </c>
      <c r="M44" t="s">
        <v>130</v>
      </c>
      <c r="R44" t="str">
        <f t="shared" si="0"/>
        <v/>
      </c>
      <c r="S44" t="str">
        <f t="shared" si="1"/>
        <v/>
      </c>
      <c r="T44" t="str">
        <f t="shared" si="2"/>
        <v/>
      </c>
      <c r="U44" t="str">
        <f t="shared" si="3"/>
        <v/>
      </c>
    </row>
    <row r="45" spans="1:23" x14ac:dyDescent="0.25">
      <c r="A45" t="s">
        <v>53</v>
      </c>
      <c r="B45">
        <v>1</v>
      </c>
      <c r="C45">
        <v>1</v>
      </c>
      <c r="D45">
        <v>0</v>
      </c>
      <c r="E45">
        <v>0</v>
      </c>
      <c r="F45">
        <v>681550</v>
      </c>
      <c r="G45">
        <v>2.14</v>
      </c>
      <c r="H45">
        <v>0</v>
      </c>
      <c r="J45">
        <v>1</v>
      </c>
      <c r="K45">
        <v>1</v>
      </c>
      <c r="L45">
        <v>0</v>
      </c>
      <c r="M45">
        <v>0</v>
      </c>
      <c r="N45">
        <v>681550</v>
      </c>
      <c r="O45">
        <v>1.87</v>
      </c>
      <c r="P45">
        <v>0</v>
      </c>
      <c r="R45">
        <f t="shared" si="0"/>
        <v>-14.438502673796791</v>
      </c>
      <c r="S45">
        <f t="shared" si="1"/>
        <v>681550</v>
      </c>
      <c r="T45">
        <f t="shared" si="2"/>
        <v>0</v>
      </c>
      <c r="U45">
        <f t="shared" si="3"/>
        <v>0</v>
      </c>
      <c r="V45">
        <v>2.14</v>
      </c>
      <c r="W45">
        <v>1.87</v>
      </c>
    </row>
    <row r="46" spans="1:23" x14ac:dyDescent="0.25">
      <c r="A46" t="s">
        <v>54</v>
      </c>
      <c r="B46">
        <v>1</v>
      </c>
      <c r="C46">
        <v>1</v>
      </c>
      <c r="D46">
        <v>0</v>
      </c>
      <c r="E46">
        <v>0</v>
      </c>
      <c r="F46">
        <v>642969</v>
      </c>
      <c r="G46">
        <v>0.97</v>
      </c>
      <c r="H46">
        <v>0</v>
      </c>
      <c r="J46">
        <v>1</v>
      </c>
      <c r="K46">
        <v>1</v>
      </c>
      <c r="L46">
        <v>0</v>
      </c>
      <c r="M46">
        <v>0</v>
      </c>
      <c r="N46">
        <v>642969</v>
      </c>
      <c r="O46">
        <v>1.06</v>
      </c>
      <c r="P46">
        <v>0</v>
      </c>
      <c r="R46">
        <f t="shared" si="0"/>
        <v>8.4905660377358547</v>
      </c>
      <c r="S46">
        <f t="shared" si="1"/>
        <v>642969</v>
      </c>
      <c r="T46">
        <f t="shared" si="2"/>
        <v>0</v>
      </c>
      <c r="U46">
        <f t="shared" si="3"/>
        <v>0</v>
      </c>
      <c r="V46">
        <v>0.97</v>
      </c>
      <c r="W46">
        <v>1.06</v>
      </c>
    </row>
    <row r="47" spans="1:23" x14ac:dyDescent="0.25">
      <c r="A47" t="s">
        <v>55</v>
      </c>
      <c r="B47">
        <v>1</v>
      </c>
      <c r="C47">
        <v>1</v>
      </c>
      <c r="D47">
        <v>0</v>
      </c>
      <c r="E47">
        <v>0</v>
      </c>
      <c r="F47">
        <v>649678</v>
      </c>
      <c r="G47">
        <v>1.9</v>
      </c>
      <c r="H47">
        <v>42</v>
      </c>
      <c r="J47">
        <v>1</v>
      </c>
      <c r="K47">
        <v>1</v>
      </c>
      <c r="L47">
        <v>0</v>
      </c>
      <c r="M47">
        <v>0</v>
      </c>
      <c r="N47">
        <v>649678</v>
      </c>
      <c r="O47">
        <v>2.39</v>
      </c>
      <c r="P47">
        <v>0</v>
      </c>
      <c r="R47">
        <f t="shared" si="0"/>
        <v>20.502092050209214</v>
      </c>
      <c r="S47">
        <f t="shared" si="1"/>
        <v>649678</v>
      </c>
      <c r="T47">
        <f t="shared" si="2"/>
        <v>0</v>
      </c>
      <c r="U47">
        <f t="shared" si="3"/>
        <v>0</v>
      </c>
      <c r="V47">
        <v>1.9</v>
      </c>
      <c r="W47">
        <v>2.39</v>
      </c>
    </row>
    <row r="48" spans="1:23" x14ac:dyDescent="0.25">
      <c r="A48" t="s">
        <v>56</v>
      </c>
      <c r="B48">
        <v>1</v>
      </c>
      <c r="C48">
        <v>1</v>
      </c>
      <c r="D48">
        <v>0</v>
      </c>
      <c r="E48">
        <v>0</v>
      </c>
      <c r="F48">
        <v>685557</v>
      </c>
      <c r="G48">
        <v>1.01</v>
      </c>
      <c r="H48">
        <v>0</v>
      </c>
      <c r="J48">
        <v>1</v>
      </c>
      <c r="K48">
        <v>1</v>
      </c>
      <c r="L48">
        <v>0</v>
      </c>
      <c r="M48">
        <v>0</v>
      </c>
      <c r="N48">
        <v>685557</v>
      </c>
      <c r="O48">
        <v>1.08</v>
      </c>
      <c r="P48">
        <v>0</v>
      </c>
      <c r="R48">
        <f t="shared" si="0"/>
        <v>6.4814814814814863</v>
      </c>
      <c r="S48">
        <f t="shared" si="1"/>
        <v>685557</v>
      </c>
      <c r="T48">
        <f t="shared" si="2"/>
        <v>0</v>
      </c>
      <c r="U48">
        <f t="shared" si="3"/>
        <v>0</v>
      </c>
      <c r="V48">
        <v>1.01</v>
      </c>
      <c r="W48">
        <v>1.08</v>
      </c>
    </row>
    <row r="49" spans="1:23" x14ac:dyDescent="0.25">
      <c r="A49" t="s">
        <v>57</v>
      </c>
      <c r="B49">
        <v>1</v>
      </c>
      <c r="C49">
        <v>1</v>
      </c>
      <c r="D49">
        <v>0</v>
      </c>
      <c r="E49">
        <v>0</v>
      </c>
      <c r="F49">
        <v>691744</v>
      </c>
      <c r="G49">
        <v>1.58</v>
      </c>
      <c r="H49">
        <v>0</v>
      </c>
      <c r="J49">
        <v>1</v>
      </c>
      <c r="K49">
        <v>1</v>
      </c>
      <c r="L49">
        <v>0</v>
      </c>
      <c r="M49">
        <v>0</v>
      </c>
      <c r="N49">
        <v>691744</v>
      </c>
      <c r="O49">
        <v>1.7</v>
      </c>
      <c r="P49">
        <v>0</v>
      </c>
      <c r="R49">
        <f t="shared" si="0"/>
        <v>7.0588235294117574</v>
      </c>
      <c r="S49">
        <f t="shared" si="1"/>
        <v>691744</v>
      </c>
      <c r="T49">
        <f t="shared" si="2"/>
        <v>0</v>
      </c>
      <c r="U49">
        <f t="shared" si="3"/>
        <v>0</v>
      </c>
      <c r="V49">
        <v>1.58</v>
      </c>
      <c r="W49">
        <v>1.7</v>
      </c>
    </row>
    <row r="50" spans="1:23" x14ac:dyDescent="0.25">
      <c r="A50" t="s">
        <v>58</v>
      </c>
      <c r="B50">
        <v>1</v>
      </c>
      <c r="C50">
        <v>1</v>
      </c>
      <c r="D50">
        <v>0</v>
      </c>
      <c r="E50">
        <v>0</v>
      </c>
      <c r="F50">
        <v>478177</v>
      </c>
      <c r="G50">
        <v>1.29</v>
      </c>
      <c r="H50">
        <v>0</v>
      </c>
      <c r="J50">
        <v>1</v>
      </c>
      <c r="K50">
        <v>1</v>
      </c>
      <c r="L50">
        <v>0</v>
      </c>
      <c r="M50">
        <v>0</v>
      </c>
      <c r="N50">
        <v>478191</v>
      </c>
      <c r="O50">
        <v>1.1399999999999999</v>
      </c>
      <c r="P50">
        <v>0</v>
      </c>
      <c r="R50">
        <f t="shared" si="0"/>
        <v>-13.157894736842119</v>
      </c>
      <c r="S50">
        <f t="shared" si="1"/>
        <v>478177</v>
      </c>
      <c r="T50">
        <f t="shared" si="2"/>
        <v>0</v>
      </c>
      <c r="U50">
        <f t="shared" si="3"/>
        <v>2.9277861544992753E-3</v>
      </c>
      <c r="V50">
        <v>1.29</v>
      </c>
      <c r="W50">
        <v>1.1399999999999999</v>
      </c>
    </row>
    <row r="51" spans="1:23" x14ac:dyDescent="0.25">
      <c r="A51" t="s">
        <v>59</v>
      </c>
      <c r="B51">
        <v>1</v>
      </c>
      <c r="C51">
        <v>1</v>
      </c>
      <c r="D51">
        <v>0</v>
      </c>
      <c r="E51">
        <v>0</v>
      </c>
      <c r="F51">
        <v>578628</v>
      </c>
      <c r="G51">
        <v>0.73</v>
      </c>
      <c r="H51">
        <v>0</v>
      </c>
      <c r="J51">
        <v>1</v>
      </c>
      <c r="K51">
        <v>1</v>
      </c>
      <c r="L51">
        <v>0</v>
      </c>
      <c r="M51">
        <v>0</v>
      </c>
      <c r="N51">
        <v>578628</v>
      </c>
      <c r="O51">
        <v>0.86</v>
      </c>
      <c r="P51">
        <v>0</v>
      </c>
      <c r="R51">
        <f t="shared" si="0"/>
        <v>15.116279069767444</v>
      </c>
      <c r="S51">
        <f t="shared" si="1"/>
        <v>578628</v>
      </c>
      <c r="T51">
        <f t="shared" si="2"/>
        <v>0</v>
      </c>
      <c r="U51">
        <f t="shared" si="3"/>
        <v>0</v>
      </c>
      <c r="V51">
        <v>0.73</v>
      </c>
      <c r="W51">
        <v>0.86</v>
      </c>
    </row>
    <row r="52" spans="1:23" x14ac:dyDescent="0.25">
      <c r="A52" t="s">
        <v>60</v>
      </c>
      <c r="B52">
        <v>1</v>
      </c>
      <c r="C52">
        <v>1</v>
      </c>
      <c r="D52">
        <v>0</v>
      </c>
      <c r="E52">
        <v>0</v>
      </c>
      <c r="F52">
        <v>620056</v>
      </c>
      <c r="G52">
        <v>1.1499999999999999</v>
      </c>
      <c r="H52">
        <v>0</v>
      </c>
      <c r="J52">
        <v>1</v>
      </c>
      <c r="K52">
        <v>1</v>
      </c>
      <c r="L52">
        <v>0</v>
      </c>
      <c r="M52">
        <v>0</v>
      </c>
      <c r="N52">
        <v>620056</v>
      </c>
      <c r="O52">
        <v>1.1200000000000001</v>
      </c>
      <c r="P52">
        <v>0</v>
      </c>
      <c r="R52">
        <f t="shared" si="0"/>
        <v>-2.6785714285714106</v>
      </c>
      <c r="S52">
        <f t="shared" si="1"/>
        <v>620056</v>
      </c>
      <c r="T52">
        <f t="shared" si="2"/>
        <v>0</v>
      </c>
      <c r="U52">
        <f t="shared" si="3"/>
        <v>0</v>
      </c>
      <c r="V52">
        <v>1.1499999999999999</v>
      </c>
      <c r="W52">
        <v>1.1200000000000001</v>
      </c>
    </row>
    <row r="53" spans="1:23" x14ac:dyDescent="0.25">
      <c r="A53" t="s">
        <v>61</v>
      </c>
      <c r="B53">
        <v>1</v>
      </c>
      <c r="C53">
        <v>1</v>
      </c>
      <c r="D53">
        <v>0</v>
      </c>
      <c r="E53">
        <v>0</v>
      </c>
      <c r="F53">
        <v>854297</v>
      </c>
      <c r="G53">
        <v>2.06</v>
      </c>
      <c r="H53">
        <v>0</v>
      </c>
      <c r="J53">
        <v>1</v>
      </c>
      <c r="K53">
        <v>1</v>
      </c>
      <c r="L53">
        <v>0</v>
      </c>
      <c r="M53">
        <v>0</v>
      </c>
      <c r="N53">
        <v>854297</v>
      </c>
      <c r="O53">
        <v>2.46</v>
      </c>
      <c r="P53">
        <v>0</v>
      </c>
      <c r="R53">
        <f t="shared" si="0"/>
        <v>16.260162601626014</v>
      </c>
      <c r="S53">
        <f t="shared" si="1"/>
        <v>854297</v>
      </c>
      <c r="T53">
        <f t="shared" si="2"/>
        <v>0</v>
      </c>
      <c r="U53">
        <f t="shared" si="3"/>
        <v>0</v>
      </c>
      <c r="V53">
        <v>2.06</v>
      </c>
      <c r="W53">
        <v>2.46</v>
      </c>
    </row>
    <row r="54" spans="1:23" x14ac:dyDescent="0.25">
      <c r="A54" t="s">
        <v>62</v>
      </c>
      <c r="B54">
        <v>1</v>
      </c>
      <c r="C54">
        <v>1</v>
      </c>
      <c r="D54">
        <v>0</v>
      </c>
      <c r="E54">
        <v>0</v>
      </c>
      <c r="F54">
        <v>534848</v>
      </c>
      <c r="G54">
        <v>2.31</v>
      </c>
      <c r="H54">
        <v>117</v>
      </c>
      <c r="J54">
        <v>1</v>
      </c>
      <c r="K54">
        <v>1</v>
      </c>
      <c r="L54">
        <v>0</v>
      </c>
      <c r="M54">
        <v>0</v>
      </c>
      <c r="N54">
        <v>534848</v>
      </c>
      <c r="O54">
        <v>2.36</v>
      </c>
      <c r="P54">
        <v>99</v>
      </c>
      <c r="R54">
        <f t="shared" si="0"/>
        <v>2.1186440677966027</v>
      </c>
      <c r="S54">
        <f t="shared" si="1"/>
        <v>534848</v>
      </c>
      <c r="T54">
        <f t="shared" si="2"/>
        <v>0</v>
      </c>
      <c r="U54">
        <f t="shared" si="3"/>
        <v>0</v>
      </c>
      <c r="V54">
        <v>2.31</v>
      </c>
      <c r="W54">
        <v>2.36</v>
      </c>
    </row>
    <row r="55" spans="1:23" x14ac:dyDescent="0.25">
      <c r="A55" t="s">
        <v>63</v>
      </c>
      <c r="B55">
        <v>1</v>
      </c>
      <c r="C55">
        <v>1</v>
      </c>
      <c r="D55">
        <v>0</v>
      </c>
      <c r="E55">
        <v>0</v>
      </c>
      <c r="F55">
        <v>768176</v>
      </c>
      <c r="G55">
        <v>2.37</v>
      </c>
      <c r="H55">
        <v>0</v>
      </c>
      <c r="J55">
        <v>1</v>
      </c>
      <c r="K55">
        <v>1</v>
      </c>
      <c r="L55">
        <v>0</v>
      </c>
      <c r="M55">
        <v>0</v>
      </c>
      <c r="N55">
        <v>768176</v>
      </c>
      <c r="O55">
        <v>1.81</v>
      </c>
      <c r="P55">
        <v>0</v>
      </c>
      <c r="R55">
        <f t="shared" si="0"/>
        <v>-30.939226519337019</v>
      </c>
      <c r="S55">
        <f t="shared" si="1"/>
        <v>768176</v>
      </c>
      <c r="T55">
        <f t="shared" si="2"/>
        <v>0</v>
      </c>
      <c r="U55">
        <f t="shared" si="3"/>
        <v>0</v>
      </c>
      <c r="V55">
        <v>2.37</v>
      </c>
      <c r="W55">
        <v>1.81</v>
      </c>
    </row>
    <row r="56" spans="1:23" x14ac:dyDescent="0.25">
      <c r="A56" t="s">
        <v>64</v>
      </c>
      <c r="B56">
        <v>1</v>
      </c>
      <c r="C56">
        <v>1</v>
      </c>
      <c r="D56">
        <v>0</v>
      </c>
      <c r="E56">
        <v>0</v>
      </c>
      <c r="F56">
        <v>656774</v>
      </c>
      <c r="G56">
        <v>1.36</v>
      </c>
      <c r="H56">
        <v>0</v>
      </c>
      <c r="J56">
        <v>1</v>
      </c>
      <c r="K56">
        <v>1</v>
      </c>
      <c r="L56">
        <v>0</v>
      </c>
      <c r="M56">
        <v>0</v>
      </c>
      <c r="N56">
        <v>656760</v>
      </c>
      <c r="O56">
        <v>1.25</v>
      </c>
      <c r="P56">
        <v>0</v>
      </c>
      <c r="R56">
        <f t="shared" si="0"/>
        <v>-8.8000000000000078</v>
      </c>
      <c r="S56">
        <f t="shared" si="1"/>
        <v>656760</v>
      </c>
      <c r="T56">
        <f t="shared" si="2"/>
        <v>2.1316767159997563E-3</v>
      </c>
      <c r="U56">
        <f t="shared" si="3"/>
        <v>0</v>
      </c>
      <c r="V56">
        <v>1.36</v>
      </c>
      <c r="W56">
        <v>1.25</v>
      </c>
    </row>
    <row r="57" spans="1:23" x14ac:dyDescent="0.25">
      <c r="A57" t="s">
        <v>65</v>
      </c>
      <c r="B57">
        <v>1</v>
      </c>
      <c r="C57">
        <v>1</v>
      </c>
      <c r="D57">
        <v>0</v>
      </c>
      <c r="E57">
        <v>0</v>
      </c>
      <c r="F57">
        <v>426840</v>
      </c>
      <c r="G57">
        <v>0.84</v>
      </c>
      <c r="H57">
        <v>0</v>
      </c>
      <c r="J57">
        <v>1</v>
      </c>
      <c r="K57">
        <v>1</v>
      </c>
      <c r="L57">
        <v>0</v>
      </c>
      <c r="M57">
        <v>0</v>
      </c>
      <c r="N57">
        <v>426840</v>
      </c>
      <c r="O57">
        <v>0.83</v>
      </c>
      <c r="P57">
        <v>0</v>
      </c>
      <c r="R57">
        <f t="shared" si="0"/>
        <v>-1.2048192771084349</v>
      </c>
      <c r="S57">
        <f t="shared" si="1"/>
        <v>426840</v>
      </c>
      <c r="T57">
        <f t="shared" si="2"/>
        <v>0</v>
      </c>
      <c r="U57">
        <f t="shared" si="3"/>
        <v>0</v>
      </c>
      <c r="V57">
        <v>0.84</v>
      </c>
      <c r="W57">
        <v>0.83</v>
      </c>
    </row>
    <row r="58" spans="1:23" x14ac:dyDescent="0.25">
      <c r="A58" t="s">
        <v>66</v>
      </c>
      <c r="B58">
        <v>1</v>
      </c>
      <c r="C58">
        <v>1</v>
      </c>
      <c r="D58">
        <v>0</v>
      </c>
      <c r="E58">
        <v>0</v>
      </c>
      <c r="F58">
        <v>614073</v>
      </c>
      <c r="G58">
        <v>26.05</v>
      </c>
      <c r="H58">
        <v>2574</v>
      </c>
      <c r="J58">
        <v>1</v>
      </c>
      <c r="K58">
        <v>1</v>
      </c>
      <c r="L58">
        <v>0</v>
      </c>
      <c r="M58">
        <v>0</v>
      </c>
      <c r="N58">
        <v>614073</v>
      </c>
      <c r="O58">
        <v>26.74</v>
      </c>
      <c r="P58">
        <v>2805</v>
      </c>
      <c r="R58">
        <f t="shared" si="0"/>
        <v>2.5804038893044048</v>
      </c>
      <c r="S58">
        <f t="shared" si="1"/>
        <v>614073</v>
      </c>
      <c r="T58">
        <f t="shared" si="2"/>
        <v>0</v>
      </c>
      <c r="U58">
        <f t="shared" si="3"/>
        <v>0</v>
      </c>
      <c r="V58">
        <v>26.05</v>
      </c>
      <c r="W58">
        <v>26.74</v>
      </c>
    </row>
    <row r="59" spans="1:23" x14ac:dyDescent="0.25">
      <c r="A59" t="s">
        <v>67</v>
      </c>
      <c r="B59">
        <v>1</v>
      </c>
      <c r="C59">
        <v>1</v>
      </c>
      <c r="D59">
        <v>0</v>
      </c>
      <c r="E59">
        <v>0</v>
      </c>
      <c r="F59">
        <v>889584</v>
      </c>
      <c r="G59">
        <v>2.11</v>
      </c>
      <c r="H59">
        <v>32</v>
      </c>
      <c r="J59">
        <v>1</v>
      </c>
      <c r="K59">
        <v>1</v>
      </c>
      <c r="L59">
        <v>0</v>
      </c>
      <c r="M59">
        <v>0</v>
      </c>
      <c r="N59">
        <v>889584</v>
      </c>
      <c r="O59">
        <v>2.0299999999999998</v>
      </c>
      <c r="P59">
        <v>20</v>
      </c>
      <c r="R59">
        <f t="shared" si="0"/>
        <v>-3.9408866995073932</v>
      </c>
      <c r="S59">
        <f t="shared" si="1"/>
        <v>889584</v>
      </c>
      <c r="T59">
        <f t="shared" si="2"/>
        <v>0</v>
      </c>
      <c r="U59">
        <f t="shared" si="3"/>
        <v>0</v>
      </c>
      <c r="V59">
        <v>2.11</v>
      </c>
      <c r="W59">
        <v>2.0299999999999998</v>
      </c>
    </row>
    <row r="60" spans="1:23" x14ac:dyDescent="0.25">
      <c r="A60" t="s">
        <v>68</v>
      </c>
      <c r="B60">
        <v>1</v>
      </c>
      <c r="C60">
        <v>1</v>
      </c>
      <c r="D60">
        <v>0</v>
      </c>
      <c r="E60">
        <v>0</v>
      </c>
      <c r="F60">
        <v>779883</v>
      </c>
      <c r="G60">
        <v>1.23</v>
      </c>
      <c r="H60">
        <v>0</v>
      </c>
      <c r="J60">
        <v>1</v>
      </c>
      <c r="K60">
        <v>1</v>
      </c>
      <c r="L60">
        <v>0</v>
      </c>
      <c r="M60">
        <v>0</v>
      </c>
      <c r="N60">
        <v>779883</v>
      </c>
      <c r="O60">
        <v>1.28</v>
      </c>
      <c r="P60">
        <v>0</v>
      </c>
      <c r="R60">
        <f t="shared" si="0"/>
        <v>3.9062500000000036</v>
      </c>
      <c r="S60">
        <f t="shared" si="1"/>
        <v>779883</v>
      </c>
      <c r="T60">
        <f t="shared" si="2"/>
        <v>0</v>
      </c>
      <c r="U60">
        <f t="shared" si="3"/>
        <v>0</v>
      </c>
      <c r="V60">
        <v>1.23</v>
      </c>
      <c r="W60">
        <v>1.28</v>
      </c>
    </row>
    <row r="61" spans="1:23" x14ac:dyDescent="0.25">
      <c r="A61" t="s">
        <v>69</v>
      </c>
      <c r="B61">
        <v>1</v>
      </c>
      <c r="C61">
        <v>1</v>
      </c>
      <c r="D61">
        <v>0</v>
      </c>
      <c r="E61">
        <v>0</v>
      </c>
      <c r="F61">
        <v>586218</v>
      </c>
      <c r="G61">
        <v>1</v>
      </c>
      <c r="H61">
        <v>0</v>
      </c>
      <c r="J61">
        <v>1</v>
      </c>
      <c r="K61">
        <v>1</v>
      </c>
      <c r="L61">
        <v>0</v>
      </c>
      <c r="M61">
        <v>0</v>
      </c>
      <c r="N61">
        <v>586218</v>
      </c>
      <c r="O61">
        <v>1.04</v>
      </c>
      <c r="P61">
        <v>0</v>
      </c>
      <c r="R61">
        <f t="shared" si="0"/>
        <v>3.8461538461538494</v>
      </c>
      <c r="S61">
        <f t="shared" si="1"/>
        <v>586218</v>
      </c>
      <c r="T61">
        <f t="shared" si="2"/>
        <v>0</v>
      </c>
      <c r="U61">
        <f t="shared" si="3"/>
        <v>0</v>
      </c>
      <c r="V61">
        <v>1</v>
      </c>
      <c r="W61">
        <v>1.04</v>
      </c>
    </row>
    <row r="62" spans="1:23" x14ac:dyDescent="0.25">
      <c r="A62" t="s">
        <v>70</v>
      </c>
      <c r="B62">
        <v>1</v>
      </c>
      <c r="C62">
        <v>1</v>
      </c>
      <c r="D62">
        <v>0</v>
      </c>
      <c r="E62">
        <v>0</v>
      </c>
      <c r="F62">
        <v>784819</v>
      </c>
      <c r="G62">
        <v>80.7</v>
      </c>
      <c r="H62">
        <v>3937</v>
      </c>
      <c r="J62">
        <v>1</v>
      </c>
      <c r="K62">
        <v>1</v>
      </c>
      <c r="L62">
        <v>0</v>
      </c>
      <c r="M62">
        <v>0</v>
      </c>
      <c r="N62">
        <v>784819</v>
      </c>
      <c r="O62">
        <v>111.6</v>
      </c>
      <c r="P62">
        <v>6464</v>
      </c>
      <c r="R62">
        <f t="shared" si="0"/>
        <v>27.688172043010745</v>
      </c>
      <c r="S62">
        <f t="shared" si="1"/>
        <v>784819</v>
      </c>
      <c r="T62">
        <f t="shared" si="2"/>
        <v>0</v>
      </c>
      <c r="U62">
        <f t="shared" si="3"/>
        <v>0</v>
      </c>
      <c r="V62">
        <v>80.7</v>
      </c>
      <c r="W62">
        <v>111.6</v>
      </c>
    </row>
    <row r="63" spans="1:23" x14ac:dyDescent="0.25">
      <c r="A63" t="s">
        <v>71</v>
      </c>
      <c r="B63">
        <v>1</v>
      </c>
      <c r="C63">
        <v>1</v>
      </c>
      <c r="D63">
        <v>0</v>
      </c>
      <c r="E63">
        <v>0</v>
      </c>
      <c r="F63">
        <v>861493</v>
      </c>
      <c r="G63">
        <v>506.13</v>
      </c>
      <c r="H63">
        <v>31365</v>
      </c>
      <c r="J63">
        <v>1</v>
      </c>
      <c r="K63">
        <v>1</v>
      </c>
      <c r="L63">
        <v>0</v>
      </c>
      <c r="M63">
        <v>0</v>
      </c>
      <c r="N63">
        <v>861493</v>
      </c>
      <c r="O63">
        <v>742.09</v>
      </c>
      <c r="P63">
        <v>59193</v>
      </c>
      <c r="R63">
        <f t="shared" si="0"/>
        <v>31.796682343112025</v>
      </c>
      <c r="S63">
        <f t="shared" si="1"/>
        <v>861493</v>
      </c>
      <c r="T63">
        <f t="shared" si="2"/>
        <v>0</v>
      </c>
      <c r="U63">
        <f t="shared" si="3"/>
        <v>0</v>
      </c>
      <c r="V63">
        <v>506.13</v>
      </c>
      <c r="W63">
        <v>742.09</v>
      </c>
    </row>
    <row r="64" spans="1:23" x14ac:dyDescent="0.25">
      <c r="A64" t="s">
        <v>72</v>
      </c>
      <c r="B64">
        <v>1</v>
      </c>
      <c r="C64">
        <v>1</v>
      </c>
      <c r="D64">
        <v>0</v>
      </c>
      <c r="E64">
        <v>0</v>
      </c>
      <c r="F64">
        <v>977031</v>
      </c>
      <c r="G64">
        <v>99.2</v>
      </c>
      <c r="H64">
        <v>7924</v>
      </c>
      <c r="J64">
        <v>1</v>
      </c>
      <c r="K64">
        <v>1</v>
      </c>
      <c r="L64">
        <v>0</v>
      </c>
      <c r="M64">
        <v>0</v>
      </c>
      <c r="N64">
        <v>977031</v>
      </c>
      <c r="O64">
        <v>90.18</v>
      </c>
      <c r="P64">
        <v>5271</v>
      </c>
      <c r="R64">
        <f t="shared" si="0"/>
        <v>-10.002217786648918</v>
      </c>
      <c r="S64">
        <f t="shared" si="1"/>
        <v>977031</v>
      </c>
      <c r="T64">
        <f t="shared" si="2"/>
        <v>0</v>
      </c>
      <c r="U64">
        <f t="shared" si="3"/>
        <v>0</v>
      </c>
      <c r="V64">
        <v>99.2</v>
      </c>
      <c r="W64">
        <v>90.18</v>
      </c>
    </row>
    <row r="65" spans="1:23" x14ac:dyDescent="0.25">
      <c r="A65" t="s">
        <v>73</v>
      </c>
      <c r="B65">
        <v>1</v>
      </c>
      <c r="C65">
        <v>1</v>
      </c>
      <c r="D65">
        <v>0</v>
      </c>
      <c r="E65">
        <v>0</v>
      </c>
      <c r="F65">
        <v>818180</v>
      </c>
      <c r="G65">
        <v>8.6300000000000008</v>
      </c>
      <c r="H65">
        <v>0</v>
      </c>
      <c r="J65">
        <v>1</v>
      </c>
      <c r="K65">
        <v>1</v>
      </c>
      <c r="L65">
        <v>0</v>
      </c>
      <c r="M65">
        <v>0</v>
      </c>
      <c r="N65">
        <v>818180</v>
      </c>
      <c r="O65">
        <v>7.61</v>
      </c>
      <c r="P65">
        <v>48</v>
      </c>
      <c r="R65">
        <f t="shared" si="0"/>
        <v>-13.403416557161634</v>
      </c>
      <c r="S65">
        <f t="shared" si="1"/>
        <v>818180</v>
      </c>
      <c r="T65">
        <f t="shared" si="2"/>
        <v>0</v>
      </c>
      <c r="U65">
        <f t="shared" si="3"/>
        <v>0</v>
      </c>
      <c r="V65">
        <v>8.6300000000000008</v>
      </c>
      <c r="W65">
        <v>7.61</v>
      </c>
    </row>
    <row r="66" spans="1:23" x14ac:dyDescent="0.25">
      <c r="A66" t="s">
        <v>74</v>
      </c>
      <c r="B66">
        <v>1</v>
      </c>
      <c r="C66">
        <v>1</v>
      </c>
      <c r="D66">
        <v>0</v>
      </c>
      <c r="E66">
        <v>0</v>
      </c>
      <c r="F66">
        <v>619845</v>
      </c>
      <c r="G66">
        <v>7.07</v>
      </c>
      <c r="H66">
        <v>164</v>
      </c>
      <c r="J66">
        <v>1</v>
      </c>
      <c r="K66">
        <v>1</v>
      </c>
      <c r="L66">
        <v>0</v>
      </c>
      <c r="M66">
        <v>0</v>
      </c>
      <c r="N66">
        <v>619845</v>
      </c>
      <c r="O66">
        <v>6.46</v>
      </c>
      <c r="P66">
        <v>0</v>
      </c>
      <c r="R66">
        <f t="shared" si="0"/>
        <v>-9.4427244582043386</v>
      </c>
      <c r="S66">
        <f t="shared" si="1"/>
        <v>619845</v>
      </c>
      <c r="T66">
        <f t="shared" si="2"/>
        <v>0</v>
      </c>
      <c r="U66">
        <f t="shared" si="3"/>
        <v>0</v>
      </c>
      <c r="V66">
        <v>7.07</v>
      </c>
      <c r="W66">
        <v>6.46</v>
      </c>
    </row>
    <row r="67" spans="1:23" x14ac:dyDescent="0.25">
      <c r="A67" t="s">
        <v>75</v>
      </c>
      <c r="B67">
        <v>1</v>
      </c>
      <c r="C67">
        <v>1</v>
      </c>
      <c r="D67">
        <v>0</v>
      </c>
      <c r="E67">
        <v>0</v>
      </c>
      <c r="F67">
        <v>655111</v>
      </c>
      <c r="G67">
        <v>1102.95</v>
      </c>
      <c r="H67">
        <v>30635</v>
      </c>
      <c r="J67">
        <v>1</v>
      </c>
      <c r="K67">
        <v>1</v>
      </c>
      <c r="L67">
        <v>0</v>
      </c>
      <c r="M67">
        <v>0</v>
      </c>
      <c r="N67">
        <v>655111</v>
      </c>
      <c r="O67">
        <v>852.77</v>
      </c>
      <c r="P67">
        <v>35818</v>
      </c>
      <c r="R67">
        <f t="shared" ref="R67:R121" si="4">IF( AND( OR(B67=0, C67=1), OR(J67=0, K67=1)), (O67-G67)/O67*100, "")</f>
        <v>-29.337335975702715</v>
      </c>
      <c r="S67">
        <f t="shared" ref="S67:S121" si="5">IF( AND( B67=1, E67&lt;&gt;1, J67=1, M67&lt;&gt;1),MIN(F67,N67), "")</f>
        <v>655111</v>
      </c>
      <c r="T67">
        <f t="shared" ref="T67:T121" si="6">IF( S67&lt;&gt;"", (F67-S67)/S67*100, "")</f>
        <v>0</v>
      </c>
      <c r="U67">
        <f t="shared" ref="U67:U121" si="7">IF( S67&lt;&gt;"", (N67-S67)/S67*100, "")</f>
        <v>0</v>
      </c>
      <c r="V67">
        <v>1102.95</v>
      </c>
      <c r="W67">
        <v>852.77</v>
      </c>
    </row>
    <row r="68" spans="1:23" x14ac:dyDescent="0.25">
      <c r="A68" t="s">
        <v>76</v>
      </c>
      <c r="B68">
        <v>1</v>
      </c>
      <c r="C68">
        <v>1</v>
      </c>
      <c r="D68">
        <v>0</v>
      </c>
      <c r="E68">
        <v>0</v>
      </c>
      <c r="F68">
        <v>685280</v>
      </c>
      <c r="G68">
        <v>5.71</v>
      </c>
      <c r="H68">
        <v>39</v>
      </c>
      <c r="J68">
        <v>1</v>
      </c>
      <c r="K68">
        <v>1</v>
      </c>
      <c r="L68">
        <v>0</v>
      </c>
      <c r="M68">
        <v>0</v>
      </c>
      <c r="N68">
        <v>685280</v>
      </c>
      <c r="O68">
        <v>6.29</v>
      </c>
      <c r="P68">
        <v>18</v>
      </c>
      <c r="R68">
        <f t="shared" si="4"/>
        <v>9.2209856915739277</v>
      </c>
      <c r="S68">
        <f t="shared" si="5"/>
        <v>685280</v>
      </c>
      <c r="T68">
        <f t="shared" si="6"/>
        <v>0</v>
      </c>
      <c r="U68">
        <f t="shared" si="7"/>
        <v>0</v>
      </c>
      <c r="V68">
        <v>5.71</v>
      </c>
      <c r="W68">
        <v>6.29</v>
      </c>
    </row>
    <row r="69" spans="1:23" x14ac:dyDescent="0.25">
      <c r="A69" t="s">
        <v>77</v>
      </c>
      <c r="B69">
        <v>1</v>
      </c>
      <c r="C69">
        <v>1</v>
      </c>
      <c r="D69">
        <v>0</v>
      </c>
      <c r="E69">
        <v>0</v>
      </c>
      <c r="F69">
        <v>687150</v>
      </c>
      <c r="G69">
        <v>2.93</v>
      </c>
      <c r="H69">
        <v>0</v>
      </c>
      <c r="J69">
        <v>1</v>
      </c>
      <c r="K69">
        <v>1</v>
      </c>
      <c r="L69">
        <v>0</v>
      </c>
      <c r="M69">
        <v>0</v>
      </c>
      <c r="N69">
        <v>687150</v>
      </c>
      <c r="O69">
        <v>3.99</v>
      </c>
      <c r="P69">
        <v>0</v>
      </c>
      <c r="R69">
        <f t="shared" si="4"/>
        <v>26.56641604010025</v>
      </c>
      <c r="S69">
        <f t="shared" si="5"/>
        <v>687150</v>
      </c>
      <c r="T69">
        <f t="shared" si="6"/>
        <v>0</v>
      </c>
      <c r="U69">
        <f t="shared" si="7"/>
        <v>0</v>
      </c>
      <c r="V69">
        <v>2.93</v>
      </c>
      <c r="W69">
        <v>3.99</v>
      </c>
    </row>
    <row r="70" spans="1:23" x14ac:dyDescent="0.25">
      <c r="A70" t="s">
        <v>78</v>
      </c>
      <c r="B70">
        <v>1</v>
      </c>
      <c r="C70">
        <v>1</v>
      </c>
      <c r="D70">
        <v>0</v>
      </c>
      <c r="E70">
        <v>0</v>
      </c>
      <c r="F70">
        <v>524059</v>
      </c>
      <c r="G70">
        <v>1.42</v>
      </c>
      <c r="H70">
        <v>0</v>
      </c>
      <c r="J70">
        <v>1</v>
      </c>
      <c r="K70">
        <v>1</v>
      </c>
      <c r="L70">
        <v>0</v>
      </c>
      <c r="M70">
        <v>0</v>
      </c>
      <c r="N70">
        <v>524059</v>
      </c>
      <c r="O70">
        <v>1.59</v>
      </c>
      <c r="P70">
        <v>0</v>
      </c>
      <c r="R70">
        <f t="shared" si="4"/>
        <v>10.691823899371078</v>
      </c>
      <c r="S70">
        <f t="shared" si="5"/>
        <v>524059</v>
      </c>
      <c r="T70">
        <f t="shared" si="6"/>
        <v>0</v>
      </c>
      <c r="U70">
        <f t="shared" si="7"/>
        <v>0</v>
      </c>
      <c r="V70">
        <v>1.42</v>
      </c>
      <c r="W70">
        <v>1.59</v>
      </c>
    </row>
    <row r="71" spans="1:23" x14ac:dyDescent="0.25">
      <c r="A71" t="s">
        <v>79</v>
      </c>
      <c r="B71">
        <v>1</v>
      </c>
      <c r="C71">
        <v>1</v>
      </c>
      <c r="D71">
        <v>0</v>
      </c>
      <c r="E71">
        <v>0</v>
      </c>
      <c r="F71">
        <v>591784</v>
      </c>
      <c r="G71">
        <v>70.28</v>
      </c>
      <c r="H71">
        <v>6255</v>
      </c>
      <c r="J71">
        <v>1</v>
      </c>
      <c r="K71">
        <v>1</v>
      </c>
      <c r="L71">
        <v>0</v>
      </c>
      <c r="M71">
        <v>0</v>
      </c>
      <c r="N71">
        <v>591784</v>
      </c>
      <c r="O71">
        <v>76.989999999999995</v>
      </c>
      <c r="P71">
        <v>2879</v>
      </c>
      <c r="R71">
        <f t="shared" si="4"/>
        <v>8.715417586699564</v>
      </c>
      <c r="S71">
        <f t="shared" si="5"/>
        <v>591784</v>
      </c>
      <c r="T71">
        <f t="shared" si="6"/>
        <v>0</v>
      </c>
      <c r="U71">
        <f t="shared" si="7"/>
        <v>0</v>
      </c>
      <c r="V71">
        <v>70.28</v>
      </c>
      <c r="W71">
        <v>76.989999999999995</v>
      </c>
    </row>
    <row r="72" spans="1:23" x14ac:dyDescent="0.25">
      <c r="A72" t="s">
        <v>80</v>
      </c>
      <c r="B72">
        <v>1</v>
      </c>
      <c r="C72">
        <v>1</v>
      </c>
      <c r="D72">
        <v>0</v>
      </c>
      <c r="E72">
        <v>0</v>
      </c>
      <c r="F72">
        <v>771357</v>
      </c>
      <c r="G72">
        <v>13.98</v>
      </c>
      <c r="H72">
        <v>789</v>
      </c>
      <c r="J72">
        <v>1</v>
      </c>
      <c r="K72">
        <v>1</v>
      </c>
      <c r="L72">
        <v>0</v>
      </c>
      <c r="M72">
        <v>0</v>
      </c>
      <c r="N72">
        <v>771357</v>
      </c>
      <c r="O72">
        <v>10.65</v>
      </c>
      <c r="P72">
        <v>672</v>
      </c>
      <c r="R72">
        <f t="shared" si="4"/>
        <v>-31.267605633802813</v>
      </c>
      <c r="S72">
        <f t="shared" si="5"/>
        <v>771357</v>
      </c>
      <c r="T72">
        <f t="shared" si="6"/>
        <v>0</v>
      </c>
      <c r="U72">
        <f t="shared" si="7"/>
        <v>0</v>
      </c>
      <c r="V72">
        <v>13.98</v>
      </c>
      <c r="W72">
        <v>10.65</v>
      </c>
    </row>
    <row r="73" spans="1:23" x14ac:dyDescent="0.25">
      <c r="A73" t="s">
        <v>81</v>
      </c>
      <c r="B73">
        <v>1</v>
      </c>
      <c r="C73">
        <v>1</v>
      </c>
      <c r="D73">
        <v>0</v>
      </c>
      <c r="E73">
        <v>0</v>
      </c>
      <c r="F73">
        <v>884930</v>
      </c>
      <c r="G73">
        <v>25.72</v>
      </c>
      <c r="H73">
        <v>5189</v>
      </c>
      <c r="J73">
        <v>1</v>
      </c>
      <c r="K73">
        <v>1</v>
      </c>
      <c r="L73">
        <v>0</v>
      </c>
      <c r="M73">
        <v>0</v>
      </c>
      <c r="N73">
        <v>884930</v>
      </c>
      <c r="O73">
        <v>26.63</v>
      </c>
      <c r="P73">
        <v>5848</v>
      </c>
      <c r="R73">
        <f t="shared" si="4"/>
        <v>3.4171986481411945</v>
      </c>
      <c r="S73">
        <f t="shared" si="5"/>
        <v>884930</v>
      </c>
      <c r="T73">
        <f t="shared" si="6"/>
        <v>0</v>
      </c>
      <c r="U73">
        <f t="shared" si="7"/>
        <v>0</v>
      </c>
      <c r="V73">
        <v>25.72</v>
      </c>
      <c r="W73">
        <v>26.63</v>
      </c>
    </row>
    <row r="74" spans="1:23" x14ac:dyDescent="0.25">
      <c r="A74" t="s">
        <v>82</v>
      </c>
      <c r="B74">
        <v>1</v>
      </c>
      <c r="C74">
        <v>1</v>
      </c>
      <c r="D74">
        <v>0</v>
      </c>
      <c r="E74">
        <v>0</v>
      </c>
      <c r="F74">
        <v>1062748</v>
      </c>
      <c r="G74">
        <v>29.03</v>
      </c>
      <c r="H74">
        <v>1587</v>
      </c>
      <c r="J74">
        <v>1</v>
      </c>
      <c r="K74">
        <v>1</v>
      </c>
      <c r="L74">
        <v>0</v>
      </c>
      <c r="M74">
        <v>0</v>
      </c>
      <c r="N74">
        <v>1062748</v>
      </c>
      <c r="O74">
        <v>28.67</v>
      </c>
      <c r="P74">
        <v>1554</v>
      </c>
      <c r="R74">
        <f t="shared" si="4"/>
        <v>-1.2556679455877204</v>
      </c>
      <c r="S74">
        <f t="shared" si="5"/>
        <v>1062748</v>
      </c>
      <c r="T74">
        <f t="shared" si="6"/>
        <v>0</v>
      </c>
      <c r="U74">
        <f t="shared" si="7"/>
        <v>0</v>
      </c>
      <c r="V74">
        <v>29.03</v>
      </c>
      <c r="W74">
        <v>28.67</v>
      </c>
    </row>
    <row r="75" spans="1:23" x14ac:dyDescent="0.25">
      <c r="A75" t="s">
        <v>83</v>
      </c>
      <c r="B75">
        <v>1</v>
      </c>
      <c r="C75">
        <v>1</v>
      </c>
      <c r="D75">
        <v>0</v>
      </c>
      <c r="E75">
        <v>0</v>
      </c>
      <c r="F75">
        <v>772524</v>
      </c>
      <c r="G75">
        <v>7.27</v>
      </c>
      <c r="H75">
        <v>287</v>
      </c>
      <c r="J75">
        <v>1</v>
      </c>
      <c r="K75">
        <v>1</v>
      </c>
      <c r="L75">
        <v>0</v>
      </c>
      <c r="M75">
        <v>0</v>
      </c>
      <c r="N75">
        <v>772524</v>
      </c>
      <c r="O75">
        <v>8.83</v>
      </c>
      <c r="P75">
        <v>280</v>
      </c>
      <c r="R75">
        <f t="shared" si="4"/>
        <v>17.667044167610424</v>
      </c>
      <c r="S75">
        <f t="shared" si="5"/>
        <v>772524</v>
      </c>
      <c r="T75">
        <f t="shared" si="6"/>
        <v>0</v>
      </c>
      <c r="U75">
        <f t="shared" si="7"/>
        <v>0</v>
      </c>
      <c r="V75">
        <v>7.27</v>
      </c>
      <c r="W75">
        <v>8.83</v>
      </c>
    </row>
    <row r="76" spans="1:23" x14ac:dyDescent="0.25">
      <c r="A76" t="s">
        <v>84</v>
      </c>
      <c r="B76">
        <v>1</v>
      </c>
      <c r="C76">
        <v>1</v>
      </c>
      <c r="D76">
        <v>0</v>
      </c>
      <c r="E76">
        <v>0</v>
      </c>
      <c r="F76">
        <v>562608</v>
      </c>
      <c r="G76">
        <v>6.6</v>
      </c>
      <c r="H76">
        <v>32</v>
      </c>
      <c r="J76">
        <v>1</v>
      </c>
      <c r="K76">
        <v>1</v>
      </c>
      <c r="L76">
        <v>0</v>
      </c>
      <c r="M76">
        <v>0</v>
      </c>
      <c r="N76">
        <v>562608</v>
      </c>
      <c r="O76">
        <v>7.32</v>
      </c>
      <c r="P76">
        <v>0</v>
      </c>
      <c r="R76">
        <f t="shared" si="4"/>
        <v>9.8360655737704992</v>
      </c>
      <c r="S76">
        <f t="shared" si="5"/>
        <v>562608</v>
      </c>
      <c r="T76">
        <f t="shared" si="6"/>
        <v>0</v>
      </c>
      <c r="U76">
        <f t="shared" si="7"/>
        <v>0</v>
      </c>
      <c r="V76">
        <v>6.6</v>
      </c>
      <c r="W76">
        <v>7.32</v>
      </c>
    </row>
    <row r="77" spans="1:23" x14ac:dyDescent="0.25">
      <c r="A77" t="s">
        <v>85</v>
      </c>
      <c r="B77">
        <v>1</v>
      </c>
      <c r="C77">
        <v>1</v>
      </c>
      <c r="D77">
        <v>0</v>
      </c>
      <c r="E77">
        <v>0</v>
      </c>
      <c r="F77">
        <v>824827</v>
      </c>
      <c r="G77">
        <v>15.02</v>
      </c>
      <c r="H77">
        <v>626</v>
      </c>
      <c r="J77">
        <v>1</v>
      </c>
      <c r="K77">
        <v>1</v>
      </c>
      <c r="L77">
        <v>0</v>
      </c>
      <c r="M77">
        <v>0</v>
      </c>
      <c r="N77">
        <v>824827</v>
      </c>
      <c r="O77">
        <v>16.32</v>
      </c>
      <c r="P77">
        <v>640</v>
      </c>
      <c r="R77">
        <f t="shared" si="4"/>
        <v>7.9656862745098076</v>
      </c>
      <c r="S77">
        <f t="shared" si="5"/>
        <v>824827</v>
      </c>
      <c r="T77">
        <f t="shared" si="6"/>
        <v>0</v>
      </c>
      <c r="U77">
        <f t="shared" si="7"/>
        <v>0</v>
      </c>
      <c r="V77">
        <v>15.02</v>
      </c>
      <c r="W77">
        <v>16.32</v>
      </c>
    </row>
    <row r="78" spans="1:23" x14ac:dyDescent="0.25">
      <c r="A78" t="s">
        <v>86</v>
      </c>
      <c r="B78">
        <v>1</v>
      </c>
      <c r="C78">
        <v>1</v>
      </c>
      <c r="D78">
        <v>0</v>
      </c>
      <c r="E78">
        <v>0</v>
      </c>
      <c r="F78">
        <v>1001072</v>
      </c>
      <c r="G78">
        <v>110.59</v>
      </c>
      <c r="H78">
        <v>2164</v>
      </c>
      <c r="J78">
        <v>1</v>
      </c>
      <c r="K78">
        <v>1</v>
      </c>
      <c r="L78">
        <v>0</v>
      </c>
      <c r="M78">
        <v>0</v>
      </c>
      <c r="N78">
        <v>1001072</v>
      </c>
      <c r="O78">
        <v>59.95</v>
      </c>
      <c r="P78">
        <v>4780</v>
      </c>
      <c r="R78">
        <f t="shared" si="4"/>
        <v>-84.470391993327766</v>
      </c>
      <c r="S78">
        <f t="shared" si="5"/>
        <v>1001072</v>
      </c>
      <c r="T78">
        <f t="shared" si="6"/>
        <v>0</v>
      </c>
      <c r="U78">
        <f t="shared" si="7"/>
        <v>0</v>
      </c>
      <c r="V78">
        <v>110.59</v>
      </c>
      <c r="W78">
        <v>59.95</v>
      </c>
    </row>
    <row r="79" spans="1:23" x14ac:dyDescent="0.25">
      <c r="A79" t="s">
        <v>87</v>
      </c>
      <c r="B79">
        <v>1</v>
      </c>
      <c r="C79">
        <v>1</v>
      </c>
      <c r="D79">
        <v>0</v>
      </c>
      <c r="E79">
        <v>0</v>
      </c>
      <c r="F79">
        <v>717281</v>
      </c>
      <c r="G79">
        <v>15.21</v>
      </c>
      <c r="H79">
        <v>1542</v>
      </c>
      <c r="J79">
        <v>1</v>
      </c>
      <c r="K79">
        <v>1</v>
      </c>
      <c r="L79">
        <v>0</v>
      </c>
      <c r="M79">
        <v>0</v>
      </c>
      <c r="N79">
        <v>717281</v>
      </c>
      <c r="O79">
        <v>13.87</v>
      </c>
      <c r="P79">
        <v>1200</v>
      </c>
      <c r="R79">
        <f t="shared" si="4"/>
        <v>-9.6611391492429828</v>
      </c>
      <c r="S79">
        <f t="shared" si="5"/>
        <v>717281</v>
      </c>
      <c r="T79">
        <f t="shared" si="6"/>
        <v>0</v>
      </c>
      <c r="U79">
        <f t="shared" si="7"/>
        <v>0</v>
      </c>
      <c r="V79">
        <v>15.21</v>
      </c>
      <c r="W79">
        <v>13.87</v>
      </c>
    </row>
    <row r="80" spans="1:23" x14ac:dyDescent="0.25">
      <c r="A80" t="s">
        <v>88</v>
      </c>
      <c r="B80">
        <v>1</v>
      </c>
      <c r="C80">
        <v>1</v>
      </c>
      <c r="D80">
        <v>0</v>
      </c>
      <c r="E80">
        <v>0</v>
      </c>
      <c r="F80">
        <v>1262228</v>
      </c>
      <c r="G80">
        <v>11.17</v>
      </c>
      <c r="H80">
        <v>314</v>
      </c>
      <c r="J80">
        <v>1</v>
      </c>
      <c r="K80">
        <v>1</v>
      </c>
      <c r="L80">
        <v>0</v>
      </c>
      <c r="M80">
        <v>0</v>
      </c>
      <c r="N80">
        <v>1262228</v>
      </c>
      <c r="O80">
        <v>9.6300000000000008</v>
      </c>
      <c r="P80">
        <v>402</v>
      </c>
      <c r="R80">
        <f t="shared" si="4"/>
        <v>-15.991692627206636</v>
      </c>
      <c r="S80">
        <f t="shared" si="5"/>
        <v>1262228</v>
      </c>
      <c r="T80">
        <f t="shared" si="6"/>
        <v>0</v>
      </c>
      <c r="U80">
        <f t="shared" si="7"/>
        <v>0</v>
      </c>
      <c r="V80">
        <v>11.17</v>
      </c>
      <c r="W80">
        <v>9.6300000000000008</v>
      </c>
    </row>
    <row r="81" spans="1:26" x14ac:dyDescent="0.25">
      <c r="A81" t="s">
        <v>89</v>
      </c>
      <c r="B81">
        <v>1</v>
      </c>
      <c r="C81">
        <v>1</v>
      </c>
      <c r="D81">
        <v>0</v>
      </c>
      <c r="E81">
        <v>0</v>
      </c>
      <c r="F81">
        <v>784094</v>
      </c>
      <c r="G81">
        <v>7.77</v>
      </c>
      <c r="H81">
        <v>858</v>
      </c>
      <c r="J81">
        <v>1</v>
      </c>
      <c r="K81">
        <v>1</v>
      </c>
      <c r="L81">
        <v>0</v>
      </c>
      <c r="M81">
        <v>0</v>
      </c>
      <c r="N81">
        <v>784094</v>
      </c>
      <c r="O81">
        <v>6.47</v>
      </c>
      <c r="P81">
        <v>143</v>
      </c>
      <c r="R81">
        <f t="shared" si="4"/>
        <v>-20.092735703245747</v>
      </c>
      <c r="S81">
        <f t="shared" si="5"/>
        <v>784094</v>
      </c>
      <c r="T81">
        <f t="shared" si="6"/>
        <v>0</v>
      </c>
      <c r="U81">
        <f t="shared" si="7"/>
        <v>0</v>
      </c>
      <c r="V81">
        <v>7.77</v>
      </c>
      <c r="W81">
        <v>6.47</v>
      </c>
    </row>
    <row r="82" spans="1:26" x14ac:dyDescent="0.25">
      <c r="A82" t="s">
        <v>90</v>
      </c>
      <c r="B82">
        <v>1</v>
      </c>
      <c r="C82">
        <v>0</v>
      </c>
      <c r="D82">
        <v>1</v>
      </c>
      <c r="E82">
        <v>0</v>
      </c>
      <c r="F82">
        <v>1127952</v>
      </c>
      <c r="G82">
        <v>1802.33</v>
      </c>
      <c r="H82">
        <v>18926</v>
      </c>
      <c r="J82">
        <v>1</v>
      </c>
      <c r="K82">
        <v>0</v>
      </c>
      <c r="L82">
        <v>1</v>
      </c>
      <c r="M82">
        <v>0</v>
      </c>
      <c r="N82" s="1">
        <v>1116723</v>
      </c>
      <c r="O82">
        <v>1802.33</v>
      </c>
      <c r="P82">
        <v>18939</v>
      </c>
      <c r="R82" t="str">
        <f t="shared" si="4"/>
        <v/>
      </c>
      <c r="S82">
        <f t="shared" si="5"/>
        <v>1116723</v>
      </c>
      <c r="T82">
        <f t="shared" si="6"/>
        <v>1.0055313627461779</v>
      </c>
      <c r="U82">
        <f t="shared" si="7"/>
        <v>0</v>
      </c>
      <c r="V82">
        <v>1802.33</v>
      </c>
      <c r="W82">
        <v>1802.33</v>
      </c>
    </row>
    <row r="83" spans="1:26" x14ac:dyDescent="0.25">
      <c r="A83" t="s">
        <v>91</v>
      </c>
      <c r="B83">
        <v>1</v>
      </c>
      <c r="C83">
        <v>1</v>
      </c>
      <c r="D83">
        <v>0</v>
      </c>
      <c r="E83">
        <v>0</v>
      </c>
      <c r="F83">
        <v>966248</v>
      </c>
      <c r="G83">
        <v>1681.54</v>
      </c>
      <c r="H83">
        <v>34052</v>
      </c>
      <c r="J83">
        <v>1</v>
      </c>
      <c r="K83">
        <v>0</v>
      </c>
      <c r="L83">
        <v>1</v>
      </c>
      <c r="M83">
        <v>0</v>
      </c>
      <c r="N83" s="1">
        <v>966248</v>
      </c>
      <c r="O83">
        <v>1802.19</v>
      </c>
      <c r="P83">
        <v>42548</v>
      </c>
      <c r="R83" t="str">
        <f t="shared" si="4"/>
        <v/>
      </c>
      <c r="S83">
        <f t="shared" si="5"/>
        <v>966248</v>
      </c>
      <c r="T83">
        <f t="shared" si="6"/>
        <v>0</v>
      </c>
      <c r="U83">
        <f t="shared" si="7"/>
        <v>0</v>
      </c>
      <c r="V83">
        <v>1681.54</v>
      </c>
      <c r="W83">
        <v>1802.19</v>
      </c>
    </row>
    <row r="84" spans="1:26" x14ac:dyDescent="0.25">
      <c r="A84" t="s">
        <v>92</v>
      </c>
      <c r="B84">
        <v>1</v>
      </c>
      <c r="C84">
        <v>0</v>
      </c>
      <c r="D84">
        <v>1</v>
      </c>
      <c r="E84">
        <v>0</v>
      </c>
      <c r="F84">
        <v>666017</v>
      </c>
      <c r="G84">
        <v>1802.1</v>
      </c>
      <c r="H84">
        <v>20752</v>
      </c>
      <c r="J84">
        <v>1</v>
      </c>
      <c r="K84">
        <v>0</v>
      </c>
      <c r="L84">
        <v>0</v>
      </c>
      <c r="M84">
        <v>1</v>
      </c>
      <c r="N84" s="2">
        <v>678253</v>
      </c>
      <c r="O84">
        <v>1445.65</v>
      </c>
      <c r="P84">
        <v>17220</v>
      </c>
      <c r="R84" t="str">
        <f t="shared" si="4"/>
        <v/>
      </c>
      <c r="S84" t="str">
        <f t="shared" si="5"/>
        <v/>
      </c>
      <c r="T84" t="str">
        <f t="shared" si="6"/>
        <v/>
      </c>
    </row>
    <row r="85" spans="1:26" x14ac:dyDescent="0.25">
      <c r="A85" t="s">
        <v>93</v>
      </c>
      <c r="B85">
        <v>1</v>
      </c>
      <c r="C85">
        <v>1</v>
      </c>
      <c r="D85">
        <v>0</v>
      </c>
      <c r="E85">
        <v>0</v>
      </c>
      <c r="F85">
        <v>935106</v>
      </c>
      <c r="G85">
        <v>91.62</v>
      </c>
      <c r="H85">
        <v>2874</v>
      </c>
      <c r="J85">
        <v>1</v>
      </c>
      <c r="K85">
        <v>1</v>
      </c>
      <c r="L85">
        <v>0</v>
      </c>
      <c r="M85">
        <v>0</v>
      </c>
      <c r="N85">
        <v>935106</v>
      </c>
      <c r="O85">
        <v>108.78</v>
      </c>
      <c r="P85">
        <v>3633</v>
      </c>
      <c r="R85">
        <f t="shared" si="4"/>
        <v>15.774958632101486</v>
      </c>
      <c r="S85">
        <f t="shared" si="5"/>
        <v>935106</v>
      </c>
      <c r="T85">
        <f t="shared" si="6"/>
        <v>0</v>
      </c>
      <c r="U85">
        <f t="shared" si="7"/>
        <v>0</v>
      </c>
      <c r="V85">
        <v>91.62</v>
      </c>
      <c r="W85">
        <v>108.78</v>
      </c>
    </row>
    <row r="86" spans="1:26" x14ac:dyDescent="0.25">
      <c r="A86" t="s">
        <v>94</v>
      </c>
      <c r="B86">
        <v>1</v>
      </c>
      <c r="C86">
        <v>1</v>
      </c>
      <c r="D86">
        <v>0</v>
      </c>
      <c r="E86">
        <v>0</v>
      </c>
      <c r="F86">
        <v>889899</v>
      </c>
      <c r="G86">
        <v>40.31</v>
      </c>
      <c r="H86">
        <v>3113</v>
      </c>
      <c r="J86">
        <v>1</v>
      </c>
      <c r="K86">
        <v>1</v>
      </c>
      <c r="L86">
        <v>0</v>
      </c>
      <c r="M86">
        <v>0</v>
      </c>
      <c r="N86">
        <v>889899</v>
      </c>
      <c r="O86">
        <v>25.57</v>
      </c>
      <c r="P86">
        <v>5439</v>
      </c>
      <c r="R86">
        <f t="shared" si="4"/>
        <v>-57.645678529526798</v>
      </c>
      <c r="S86">
        <f t="shared" si="5"/>
        <v>889899</v>
      </c>
      <c r="T86">
        <f t="shared" si="6"/>
        <v>0</v>
      </c>
      <c r="U86">
        <f t="shared" si="7"/>
        <v>0</v>
      </c>
      <c r="V86">
        <v>40.31</v>
      </c>
      <c r="W86">
        <v>25.57</v>
      </c>
    </row>
    <row r="87" spans="1:26" x14ac:dyDescent="0.25">
      <c r="A87" t="s">
        <v>95</v>
      </c>
      <c r="B87">
        <v>1</v>
      </c>
      <c r="C87">
        <v>0</v>
      </c>
      <c r="D87">
        <v>1</v>
      </c>
      <c r="E87">
        <v>0</v>
      </c>
      <c r="F87">
        <v>860949</v>
      </c>
      <c r="G87">
        <v>1803.47</v>
      </c>
      <c r="H87">
        <v>7379</v>
      </c>
      <c r="J87">
        <v>1</v>
      </c>
      <c r="K87">
        <v>0</v>
      </c>
      <c r="L87">
        <v>1</v>
      </c>
      <c r="M87">
        <v>0</v>
      </c>
      <c r="N87" s="1">
        <v>834626</v>
      </c>
      <c r="O87">
        <v>1803.49</v>
      </c>
      <c r="P87">
        <v>11567</v>
      </c>
      <c r="R87" t="str">
        <f t="shared" si="4"/>
        <v/>
      </c>
      <c r="S87">
        <f t="shared" si="5"/>
        <v>834626</v>
      </c>
      <c r="T87">
        <f t="shared" si="6"/>
        <v>3.1538677203921277</v>
      </c>
      <c r="U87">
        <f t="shared" si="7"/>
        <v>0</v>
      </c>
      <c r="V87">
        <v>1803.47</v>
      </c>
      <c r="W87">
        <v>1803.49</v>
      </c>
    </row>
    <row r="88" spans="1:26" x14ac:dyDescent="0.25">
      <c r="A88" t="s">
        <v>96</v>
      </c>
      <c r="B88">
        <v>1</v>
      </c>
      <c r="C88">
        <v>0</v>
      </c>
      <c r="D88">
        <v>1</v>
      </c>
      <c r="E88">
        <v>0</v>
      </c>
      <c r="F88">
        <v>753977</v>
      </c>
      <c r="G88">
        <v>1801.43</v>
      </c>
      <c r="H88">
        <v>35254</v>
      </c>
      <c r="J88">
        <v>1</v>
      </c>
      <c r="K88">
        <v>0</v>
      </c>
      <c r="L88">
        <v>1</v>
      </c>
      <c r="M88">
        <v>0</v>
      </c>
      <c r="N88" s="1">
        <v>753105</v>
      </c>
      <c r="O88">
        <v>1801.55</v>
      </c>
      <c r="P88">
        <v>36922</v>
      </c>
      <c r="R88" t="str">
        <f t="shared" si="4"/>
        <v/>
      </c>
      <c r="S88">
        <f t="shared" si="5"/>
        <v>753105</v>
      </c>
      <c r="T88">
        <f t="shared" si="6"/>
        <v>0.11578730721479741</v>
      </c>
      <c r="U88">
        <f t="shared" si="7"/>
        <v>0</v>
      </c>
      <c r="V88">
        <v>1801.43</v>
      </c>
      <c r="W88">
        <v>1801.55</v>
      </c>
    </row>
    <row r="89" spans="1:26" x14ac:dyDescent="0.25">
      <c r="A89" t="s">
        <v>97</v>
      </c>
      <c r="B89">
        <v>1</v>
      </c>
      <c r="C89">
        <v>1</v>
      </c>
      <c r="D89">
        <v>0</v>
      </c>
      <c r="E89">
        <v>0</v>
      </c>
      <c r="F89">
        <v>1114549</v>
      </c>
      <c r="G89">
        <v>233.38</v>
      </c>
      <c r="H89">
        <v>5996</v>
      </c>
      <c r="J89">
        <v>1</v>
      </c>
      <c r="K89">
        <v>1</v>
      </c>
      <c r="L89">
        <v>0</v>
      </c>
      <c r="M89">
        <v>0</v>
      </c>
      <c r="N89">
        <v>1114549</v>
      </c>
      <c r="O89">
        <v>522.29</v>
      </c>
      <c r="P89">
        <v>14136</v>
      </c>
      <c r="R89">
        <f t="shared" si="4"/>
        <v>55.316012177142959</v>
      </c>
      <c r="S89">
        <f t="shared" si="5"/>
        <v>1114549</v>
      </c>
      <c r="T89">
        <f t="shared" si="6"/>
        <v>0</v>
      </c>
      <c r="U89">
        <f t="shared" si="7"/>
        <v>0</v>
      </c>
      <c r="V89">
        <v>233.38</v>
      </c>
      <c r="W89">
        <v>522.29</v>
      </c>
    </row>
    <row r="90" spans="1:26" x14ac:dyDescent="0.25">
      <c r="A90" t="s">
        <v>98</v>
      </c>
      <c r="B90">
        <v>1</v>
      </c>
      <c r="C90">
        <v>0</v>
      </c>
      <c r="D90">
        <v>1</v>
      </c>
      <c r="E90">
        <v>0</v>
      </c>
      <c r="F90">
        <v>1225532</v>
      </c>
      <c r="G90">
        <v>1801.6</v>
      </c>
      <c r="H90">
        <v>18952</v>
      </c>
      <c r="J90">
        <v>1</v>
      </c>
      <c r="K90">
        <v>0</v>
      </c>
      <c r="L90">
        <v>0</v>
      </c>
      <c r="M90">
        <v>1</v>
      </c>
      <c r="N90" s="2">
        <v>1294243</v>
      </c>
      <c r="O90">
        <v>1087.28</v>
      </c>
      <c r="P90">
        <v>15687</v>
      </c>
      <c r="R90" t="str">
        <f t="shared" si="4"/>
        <v/>
      </c>
      <c r="S90" t="str">
        <f t="shared" si="5"/>
        <v/>
      </c>
      <c r="T90" t="str">
        <f t="shared" si="6"/>
        <v/>
      </c>
      <c r="U90" t="str">
        <f t="shared" si="7"/>
        <v/>
      </c>
    </row>
    <row r="91" spans="1:26" x14ac:dyDescent="0.25">
      <c r="A91" t="s">
        <v>99</v>
      </c>
      <c r="B91">
        <v>1</v>
      </c>
      <c r="C91" s="3">
        <v>1</v>
      </c>
      <c r="D91">
        <v>0</v>
      </c>
      <c r="E91">
        <v>0</v>
      </c>
      <c r="F91">
        <v>774366</v>
      </c>
      <c r="G91">
        <v>536.61</v>
      </c>
      <c r="H91">
        <v>49388</v>
      </c>
      <c r="J91">
        <v>1</v>
      </c>
      <c r="K91">
        <v>1</v>
      </c>
      <c r="L91">
        <v>0</v>
      </c>
      <c r="M91">
        <v>0</v>
      </c>
      <c r="N91">
        <v>774366</v>
      </c>
      <c r="O91">
        <v>1124.29</v>
      </c>
      <c r="P91">
        <v>111645</v>
      </c>
      <c r="R91">
        <f t="shared" si="4"/>
        <v>52.271211164379295</v>
      </c>
      <c r="S91">
        <f t="shared" si="5"/>
        <v>774366</v>
      </c>
      <c r="T91">
        <f t="shared" si="6"/>
        <v>0</v>
      </c>
      <c r="U91">
        <f t="shared" si="7"/>
        <v>0</v>
      </c>
      <c r="V91">
        <v>536.61</v>
      </c>
      <c r="W91">
        <v>1124.29</v>
      </c>
      <c r="Z91" s="4"/>
    </row>
    <row r="92" spans="1:26" x14ac:dyDescent="0.25">
      <c r="A92" t="s">
        <v>100</v>
      </c>
      <c r="B92">
        <v>1</v>
      </c>
      <c r="C92">
        <v>0</v>
      </c>
      <c r="D92">
        <v>0</v>
      </c>
      <c r="E92">
        <v>1</v>
      </c>
      <c r="F92">
        <v>1334641</v>
      </c>
      <c r="G92">
        <v>1008.96</v>
      </c>
      <c r="H92">
        <v>21118</v>
      </c>
      <c r="J92">
        <v>1</v>
      </c>
      <c r="K92">
        <v>0</v>
      </c>
      <c r="L92">
        <v>0</v>
      </c>
      <c r="M92">
        <v>1</v>
      </c>
      <c r="N92" s="2">
        <v>1325600</v>
      </c>
      <c r="O92">
        <v>1236.96</v>
      </c>
      <c r="P92">
        <v>20975</v>
      </c>
      <c r="R92" t="str">
        <f t="shared" si="4"/>
        <v/>
      </c>
      <c r="S92" t="str">
        <f t="shared" si="5"/>
        <v/>
      </c>
      <c r="T92" t="str">
        <f t="shared" si="6"/>
        <v/>
      </c>
      <c r="U92" t="str">
        <f t="shared" si="7"/>
        <v/>
      </c>
    </row>
    <row r="93" spans="1:26" x14ac:dyDescent="0.25">
      <c r="A93" t="s">
        <v>101</v>
      </c>
      <c r="B93">
        <v>1</v>
      </c>
      <c r="C93">
        <v>1</v>
      </c>
      <c r="D93">
        <v>0</v>
      </c>
      <c r="E93">
        <v>0</v>
      </c>
      <c r="F93">
        <v>915068</v>
      </c>
      <c r="G93">
        <v>919.01</v>
      </c>
      <c r="H93">
        <v>29667</v>
      </c>
      <c r="J93">
        <v>1</v>
      </c>
      <c r="K93">
        <v>1</v>
      </c>
      <c r="L93">
        <v>0</v>
      </c>
      <c r="M93">
        <v>0</v>
      </c>
      <c r="N93">
        <v>915068</v>
      </c>
      <c r="O93">
        <v>708.87</v>
      </c>
      <c r="P93">
        <v>23399</v>
      </c>
      <c r="R93">
        <f t="shared" si="4"/>
        <v>-29.644363564546389</v>
      </c>
      <c r="S93">
        <f t="shared" si="5"/>
        <v>915068</v>
      </c>
      <c r="T93">
        <f t="shared" si="6"/>
        <v>0</v>
      </c>
      <c r="U93">
        <f t="shared" si="7"/>
        <v>0</v>
      </c>
      <c r="V93">
        <v>919.01</v>
      </c>
      <c r="W93">
        <v>708.87</v>
      </c>
    </row>
    <row r="94" spans="1:26" x14ac:dyDescent="0.25">
      <c r="A94" t="s">
        <v>102</v>
      </c>
      <c r="B94">
        <v>1</v>
      </c>
      <c r="C94">
        <v>1</v>
      </c>
      <c r="D94">
        <v>0</v>
      </c>
      <c r="E94">
        <v>0</v>
      </c>
      <c r="F94">
        <v>969380</v>
      </c>
      <c r="G94">
        <v>79.53</v>
      </c>
      <c r="H94">
        <v>3450</v>
      </c>
      <c r="J94">
        <v>1</v>
      </c>
      <c r="K94">
        <v>1</v>
      </c>
      <c r="L94">
        <v>0</v>
      </c>
      <c r="M94">
        <v>0</v>
      </c>
      <c r="N94">
        <v>969380</v>
      </c>
      <c r="O94">
        <v>80.680000000000007</v>
      </c>
      <c r="P94">
        <v>3152</v>
      </c>
      <c r="R94">
        <f t="shared" si="4"/>
        <v>1.4253842340109142</v>
      </c>
      <c r="S94">
        <f t="shared" si="5"/>
        <v>969380</v>
      </c>
      <c r="T94">
        <f t="shared" si="6"/>
        <v>0</v>
      </c>
      <c r="U94">
        <f t="shared" si="7"/>
        <v>0</v>
      </c>
      <c r="V94">
        <v>79.53</v>
      </c>
      <c r="W94">
        <v>80.680000000000007</v>
      </c>
    </row>
    <row r="95" spans="1:26" x14ac:dyDescent="0.25">
      <c r="A95" t="s">
        <v>103</v>
      </c>
      <c r="B95">
        <v>1</v>
      </c>
      <c r="C95">
        <v>1</v>
      </c>
      <c r="D95">
        <v>0</v>
      </c>
      <c r="E95">
        <v>0</v>
      </c>
      <c r="F95">
        <v>1113345</v>
      </c>
      <c r="G95">
        <v>1608.75</v>
      </c>
      <c r="H95">
        <v>16458</v>
      </c>
      <c r="J95">
        <v>1</v>
      </c>
      <c r="K95">
        <v>1</v>
      </c>
      <c r="L95">
        <v>0</v>
      </c>
      <c r="M95">
        <v>0</v>
      </c>
      <c r="N95">
        <v>1113345</v>
      </c>
      <c r="O95">
        <v>1011.76</v>
      </c>
      <c r="P95">
        <v>12726</v>
      </c>
      <c r="R95">
        <f t="shared" si="4"/>
        <v>-59.005100023721049</v>
      </c>
      <c r="S95">
        <f t="shared" si="5"/>
        <v>1113345</v>
      </c>
      <c r="T95">
        <f t="shared" si="6"/>
        <v>0</v>
      </c>
      <c r="U95">
        <f t="shared" si="7"/>
        <v>0</v>
      </c>
      <c r="V95">
        <v>1608.75</v>
      </c>
      <c r="W95">
        <v>1011.76</v>
      </c>
    </row>
    <row r="96" spans="1:26" x14ac:dyDescent="0.25">
      <c r="A96" t="s">
        <v>104</v>
      </c>
      <c r="B96" t="s">
        <v>130</v>
      </c>
      <c r="C96" t="s">
        <v>130</v>
      </c>
      <c r="D96" t="s">
        <v>130</v>
      </c>
      <c r="E96" t="s">
        <v>130</v>
      </c>
      <c r="J96" t="s">
        <v>130</v>
      </c>
      <c r="K96" t="s">
        <v>130</v>
      </c>
      <c r="L96" t="s">
        <v>130</v>
      </c>
      <c r="M96" t="s">
        <v>130</v>
      </c>
      <c r="R96" t="str">
        <f t="shared" si="4"/>
        <v/>
      </c>
      <c r="S96" t="str">
        <f t="shared" si="5"/>
        <v/>
      </c>
      <c r="T96" t="str">
        <f t="shared" si="6"/>
        <v/>
      </c>
      <c r="U96" t="str">
        <f t="shared" si="7"/>
        <v/>
      </c>
    </row>
    <row r="97" spans="1:23" x14ac:dyDescent="0.25">
      <c r="A97" t="s">
        <v>105</v>
      </c>
      <c r="B97">
        <v>1</v>
      </c>
      <c r="C97">
        <v>1</v>
      </c>
      <c r="D97">
        <v>0</v>
      </c>
      <c r="E97">
        <v>0</v>
      </c>
      <c r="F97">
        <v>911205</v>
      </c>
      <c r="G97">
        <v>218.87</v>
      </c>
      <c r="H97">
        <v>32803</v>
      </c>
      <c r="J97">
        <v>1</v>
      </c>
      <c r="K97">
        <v>1</v>
      </c>
      <c r="L97">
        <v>0</v>
      </c>
      <c r="M97">
        <v>0</v>
      </c>
      <c r="N97">
        <v>911205</v>
      </c>
      <c r="O97">
        <v>200.68</v>
      </c>
      <c r="P97">
        <v>31348</v>
      </c>
      <c r="R97">
        <f t="shared" si="4"/>
        <v>-9.0641817819413983</v>
      </c>
      <c r="S97">
        <f t="shared" si="5"/>
        <v>911205</v>
      </c>
      <c r="T97">
        <f t="shared" si="6"/>
        <v>0</v>
      </c>
      <c r="U97">
        <f t="shared" si="7"/>
        <v>0</v>
      </c>
      <c r="V97">
        <v>218.87</v>
      </c>
      <c r="W97">
        <v>200.68</v>
      </c>
    </row>
    <row r="98" spans="1:23" x14ac:dyDescent="0.25">
      <c r="A98" t="s">
        <v>106</v>
      </c>
      <c r="B98">
        <v>1</v>
      </c>
      <c r="C98">
        <v>0</v>
      </c>
      <c r="D98">
        <v>1</v>
      </c>
      <c r="E98">
        <v>0</v>
      </c>
      <c r="F98">
        <v>972647</v>
      </c>
      <c r="G98">
        <v>1802.53</v>
      </c>
      <c r="H98">
        <v>34474</v>
      </c>
      <c r="J98">
        <v>1</v>
      </c>
      <c r="K98">
        <v>0</v>
      </c>
      <c r="L98">
        <v>1</v>
      </c>
      <c r="M98">
        <v>0</v>
      </c>
      <c r="N98" s="1">
        <v>972647</v>
      </c>
      <c r="O98">
        <v>1802.6</v>
      </c>
      <c r="P98">
        <v>45460</v>
      </c>
      <c r="R98" t="str">
        <f t="shared" si="4"/>
        <v/>
      </c>
      <c r="S98">
        <f t="shared" si="5"/>
        <v>972647</v>
      </c>
      <c r="T98">
        <f t="shared" si="6"/>
        <v>0</v>
      </c>
      <c r="U98">
        <f t="shared" si="7"/>
        <v>0</v>
      </c>
      <c r="V98">
        <v>1802.53</v>
      </c>
      <c r="W98">
        <v>1802.6</v>
      </c>
    </row>
    <row r="99" spans="1:23" x14ac:dyDescent="0.25">
      <c r="A99" t="s">
        <v>107</v>
      </c>
      <c r="B99">
        <v>1</v>
      </c>
      <c r="C99">
        <v>1</v>
      </c>
      <c r="D99">
        <v>0</v>
      </c>
      <c r="E99">
        <v>0</v>
      </c>
      <c r="F99">
        <v>914947</v>
      </c>
      <c r="G99">
        <v>326.24</v>
      </c>
      <c r="H99">
        <v>4950</v>
      </c>
      <c r="J99">
        <v>1</v>
      </c>
      <c r="K99">
        <v>1</v>
      </c>
      <c r="L99">
        <v>0</v>
      </c>
      <c r="M99">
        <v>0</v>
      </c>
      <c r="N99">
        <v>914947</v>
      </c>
      <c r="O99">
        <v>250.44</v>
      </c>
      <c r="P99">
        <v>3286</v>
      </c>
      <c r="R99">
        <f t="shared" si="4"/>
        <v>-30.266730554224569</v>
      </c>
      <c r="S99">
        <f t="shared" si="5"/>
        <v>914947</v>
      </c>
      <c r="T99">
        <f t="shared" si="6"/>
        <v>0</v>
      </c>
      <c r="U99">
        <f t="shared" si="7"/>
        <v>0</v>
      </c>
      <c r="V99">
        <v>326.24</v>
      </c>
      <c r="W99">
        <v>250.44</v>
      </c>
    </row>
    <row r="100" spans="1:23" x14ac:dyDescent="0.25">
      <c r="A100" t="s">
        <v>108</v>
      </c>
      <c r="B100" t="s">
        <v>130</v>
      </c>
      <c r="C100" t="s">
        <v>130</v>
      </c>
      <c r="D100" t="s">
        <v>130</v>
      </c>
      <c r="E100" t="s">
        <v>130</v>
      </c>
      <c r="J100" t="s">
        <v>130</v>
      </c>
      <c r="K100" t="s">
        <v>130</v>
      </c>
      <c r="L100" t="s">
        <v>130</v>
      </c>
      <c r="M100" t="s">
        <v>130</v>
      </c>
      <c r="R100" t="str">
        <f t="shared" si="4"/>
        <v/>
      </c>
      <c r="S100" t="str">
        <f t="shared" si="5"/>
        <v/>
      </c>
      <c r="T100" t="str">
        <f t="shared" si="6"/>
        <v/>
      </c>
      <c r="U100" t="str">
        <f t="shared" si="7"/>
        <v/>
      </c>
    </row>
    <row r="101" spans="1:23" x14ac:dyDescent="0.25">
      <c r="A101" t="s">
        <v>109</v>
      </c>
      <c r="B101" t="s">
        <v>130</v>
      </c>
      <c r="C101" t="s">
        <v>130</v>
      </c>
      <c r="D101" t="s">
        <v>130</v>
      </c>
      <c r="E101" t="s">
        <v>130</v>
      </c>
      <c r="J101" t="s">
        <v>130</v>
      </c>
      <c r="K101" t="s">
        <v>130</v>
      </c>
      <c r="L101" t="s">
        <v>130</v>
      </c>
      <c r="M101" t="s">
        <v>130</v>
      </c>
      <c r="R101" t="str">
        <f t="shared" si="4"/>
        <v/>
      </c>
      <c r="S101" t="str">
        <f t="shared" si="5"/>
        <v/>
      </c>
      <c r="T101" t="str">
        <f t="shared" si="6"/>
        <v/>
      </c>
      <c r="U101" t="str">
        <f t="shared" si="7"/>
        <v/>
      </c>
    </row>
    <row r="102" spans="1:23" x14ac:dyDescent="0.25">
      <c r="A102" t="s">
        <v>110</v>
      </c>
      <c r="B102" t="s">
        <v>130</v>
      </c>
      <c r="C102" t="s">
        <v>130</v>
      </c>
      <c r="D102" t="s">
        <v>130</v>
      </c>
      <c r="E102" t="s">
        <v>130</v>
      </c>
      <c r="J102" t="s">
        <v>130</v>
      </c>
      <c r="K102" t="s">
        <v>130</v>
      </c>
      <c r="L102" t="s">
        <v>130</v>
      </c>
      <c r="M102" t="s">
        <v>130</v>
      </c>
      <c r="R102" t="str">
        <f t="shared" si="4"/>
        <v/>
      </c>
      <c r="S102" t="str">
        <f t="shared" si="5"/>
        <v/>
      </c>
      <c r="T102" t="str">
        <f t="shared" si="6"/>
        <v/>
      </c>
      <c r="U102" t="str">
        <f t="shared" si="7"/>
        <v/>
      </c>
    </row>
    <row r="103" spans="1:23" x14ac:dyDescent="0.25">
      <c r="A103" t="s">
        <v>111</v>
      </c>
      <c r="B103">
        <v>1</v>
      </c>
      <c r="C103">
        <v>0</v>
      </c>
      <c r="D103">
        <v>1</v>
      </c>
      <c r="F103">
        <v>1188160</v>
      </c>
      <c r="G103">
        <v>1806.73</v>
      </c>
      <c r="H103">
        <v>46365</v>
      </c>
      <c r="J103">
        <v>1</v>
      </c>
      <c r="K103">
        <v>0</v>
      </c>
      <c r="L103">
        <v>0</v>
      </c>
      <c r="M103">
        <v>1</v>
      </c>
      <c r="N103" s="2">
        <v>1194001</v>
      </c>
      <c r="O103">
        <v>1522.13</v>
      </c>
      <c r="P103">
        <v>38952</v>
      </c>
      <c r="R103" t="str">
        <f t="shared" si="4"/>
        <v/>
      </c>
      <c r="S103" t="str">
        <f t="shared" si="5"/>
        <v/>
      </c>
      <c r="T103" t="str">
        <f t="shared" si="6"/>
        <v/>
      </c>
      <c r="U103" t="str">
        <f t="shared" si="7"/>
        <v/>
      </c>
    </row>
    <row r="104" spans="1:23" x14ac:dyDescent="0.25">
      <c r="A104" t="s">
        <v>112</v>
      </c>
      <c r="B104">
        <v>1</v>
      </c>
      <c r="C104">
        <v>0</v>
      </c>
      <c r="D104">
        <v>1</v>
      </c>
      <c r="F104">
        <v>1415317</v>
      </c>
      <c r="G104">
        <v>1806.95</v>
      </c>
      <c r="H104">
        <v>16157</v>
      </c>
      <c r="J104">
        <v>1</v>
      </c>
      <c r="K104">
        <v>0</v>
      </c>
      <c r="L104">
        <v>0</v>
      </c>
      <c r="M104">
        <v>1</v>
      </c>
      <c r="N104" s="2">
        <v>1413630</v>
      </c>
      <c r="O104">
        <v>1730.4</v>
      </c>
      <c r="P104">
        <v>17465</v>
      </c>
      <c r="R104" t="str">
        <f t="shared" si="4"/>
        <v/>
      </c>
      <c r="S104" t="str">
        <f t="shared" si="5"/>
        <v/>
      </c>
      <c r="T104" t="str">
        <f t="shared" si="6"/>
        <v/>
      </c>
      <c r="U104" t="str">
        <f t="shared" si="7"/>
        <v/>
      </c>
    </row>
    <row r="105" spans="1:23" x14ac:dyDescent="0.25">
      <c r="A105" t="s">
        <v>113</v>
      </c>
      <c r="B105" t="s">
        <v>130</v>
      </c>
      <c r="C105" t="s">
        <v>130</v>
      </c>
      <c r="D105" t="s">
        <v>130</v>
      </c>
      <c r="E105" t="s">
        <v>130</v>
      </c>
      <c r="J105" t="s">
        <v>130</v>
      </c>
      <c r="K105" t="s">
        <v>130</v>
      </c>
      <c r="L105" t="s">
        <v>130</v>
      </c>
      <c r="M105" t="s">
        <v>130</v>
      </c>
      <c r="N105" s="2"/>
      <c r="R105" t="str">
        <f t="shared" si="4"/>
        <v/>
      </c>
      <c r="S105" t="str">
        <f t="shared" si="5"/>
        <v/>
      </c>
      <c r="T105" t="str">
        <f t="shared" si="6"/>
        <v/>
      </c>
      <c r="U105" t="str">
        <f t="shared" si="7"/>
        <v/>
      </c>
    </row>
    <row r="106" spans="1:23" x14ac:dyDescent="0.25">
      <c r="A106" t="s">
        <v>114</v>
      </c>
      <c r="B106">
        <v>1</v>
      </c>
      <c r="C106">
        <v>0</v>
      </c>
      <c r="D106">
        <v>1</v>
      </c>
      <c r="E106">
        <v>0</v>
      </c>
      <c r="F106">
        <v>1088896</v>
      </c>
      <c r="G106">
        <v>1809.45</v>
      </c>
      <c r="H106">
        <v>12849</v>
      </c>
      <c r="J106">
        <v>1</v>
      </c>
      <c r="K106">
        <v>0</v>
      </c>
      <c r="L106">
        <v>1</v>
      </c>
      <c r="M106">
        <v>0</v>
      </c>
      <c r="N106" s="1">
        <v>1103160</v>
      </c>
      <c r="O106">
        <v>1809.59</v>
      </c>
      <c r="P106">
        <v>15140</v>
      </c>
      <c r="R106" t="str">
        <f t="shared" si="4"/>
        <v/>
      </c>
      <c r="S106">
        <f t="shared" si="5"/>
        <v>1088896</v>
      </c>
      <c r="T106">
        <f t="shared" si="6"/>
        <v>0</v>
      </c>
      <c r="U106">
        <f t="shared" si="7"/>
        <v>1.3099506288938521</v>
      </c>
      <c r="V106">
        <v>1809.45</v>
      </c>
      <c r="W106">
        <v>1809.59</v>
      </c>
    </row>
    <row r="107" spans="1:23" x14ac:dyDescent="0.25">
      <c r="A107" t="s">
        <v>115</v>
      </c>
      <c r="B107">
        <v>1</v>
      </c>
      <c r="C107">
        <v>1</v>
      </c>
      <c r="D107">
        <v>0</v>
      </c>
      <c r="E107">
        <v>0</v>
      </c>
      <c r="F107">
        <v>1305201</v>
      </c>
      <c r="G107">
        <v>155.72</v>
      </c>
      <c r="H107">
        <v>8351</v>
      </c>
      <c r="J107">
        <v>1</v>
      </c>
      <c r="K107">
        <v>1</v>
      </c>
      <c r="L107">
        <v>0</v>
      </c>
      <c r="M107">
        <v>0</v>
      </c>
      <c r="N107">
        <v>1305201</v>
      </c>
      <c r="O107">
        <v>192.19</v>
      </c>
      <c r="P107">
        <v>11014</v>
      </c>
      <c r="R107">
        <f t="shared" si="4"/>
        <v>18.976013320151932</v>
      </c>
      <c r="S107">
        <f t="shared" si="5"/>
        <v>1305201</v>
      </c>
      <c r="T107">
        <f t="shared" si="6"/>
        <v>0</v>
      </c>
      <c r="U107">
        <f t="shared" si="7"/>
        <v>0</v>
      </c>
      <c r="V107">
        <v>155.72</v>
      </c>
      <c r="W107">
        <v>192.19</v>
      </c>
    </row>
    <row r="108" spans="1:23" x14ac:dyDescent="0.25">
      <c r="A108" t="s">
        <v>116</v>
      </c>
      <c r="B108">
        <v>1</v>
      </c>
      <c r="C108">
        <v>0</v>
      </c>
      <c r="D108">
        <v>1</v>
      </c>
      <c r="E108">
        <v>0</v>
      </c>
      <c r="F108">
        <v>998132</v>
      </c>
      <c r="G108">
        <v>1803.51</v>
      </c>
      <c r="H108">
        <v>13048</v>
      </c>
      <c r="J108">
        <v>1</v>
      </c>
      <c r="K108">
        <v>0</v>
      </c>
      <c r="L108">
        <v>1</v>
      </c>
      <c r="M108">
        <v>0</v>
      </c>
      <c r="N108" s="1">
        <v>1004387</v>
      </c>
      <c r="O108">
        <v>1803.5</v>
      </c>
      <c r="P108">
        <v>14071</v>
      </c>
      <c r="R108" t="str">
        <f t="shared" si="4"/>
        <v/>
      </c>
      <c r="S108">
        <f t="shared" si="5"/>
        <v>998132</v>
      </c>
      <c r="T108">
        <f t="shared" si="6"/>
        <v>0</v>
      </c>
      <c r="U108">
        <f t="shared" si="7"/>
        <v>0.62667062071950397</v>
      </c>
      <c r="V108">
        <v>1803.51</v>
      </c>
      <c r="W108">
        <v>1803.5</v>
      </c>
    </row>
    <row r="109" spans="1:23" x14ac:dyDescent="0.25">
      <c r="A109" t="s">
        <v>117</v>
      </c>
      <c r="B109">
        <v>1</v>
      </c>
      <c r="C109">
        <v>0</v>
      </c>
      <c r="D109">
        <v>0</v>
      </c>
      <c r="E109">
        <v>1</v>
      </c>
      <c r="F109">
        <v>1231432</v>
      </c>
      <c r="G109">
        <v>1007.48</v>
      </c>
      <c r="H109">
        <v>15611</v>
      </c>
      <c r="J109">
        <v>1</v>
      </c>
      <c r="K109">
        <v>0</v>
      </c>
      <c r="L109">
        <v>0</v>
      </c>
      <c r="M109">
        <v>1</v>
      </c>
      <c r="N109" s="2">
        <v>1230350</v>
      </c>
      <c r="O109">
        <v>1506.68</v>
      </c>
      <c r="P109">
        <v>24551</v>
      </c>
      <c r="R109" t="str">
        <f t="shared" si="4"/>
        <v/>
      </c>
      <c r="S109" t="str">
        <f t="shared" si="5"/>
        <v/>
      </c>
      <c r="T109" t="str">
        <f t="shared" si="6"/>
        <v/>
      </c>
      <c r="U109" t="str">
        <f t="shared" si="7"/>
        <v/>
      </c>
    </row>
    <row r="110" spans="1:23" x14ac:dyDescent="0.25">
      <c r="A110" t="s">
        <v>118</v>
      </c>
      <c r="B110">
        <v>1</v>
      </c>
      <c r="C110">
        <v>0</v>
      </c>
      <c r="D110">
        <v>1</v>
      </c>
      <c r="E110">
        <v>0</v>
      </c>
      <c r="F110">
        <v>1743736</v>
      </c>
      <c r="G110">
        <v>1813.67</v>
      </c>
      <c r="H110">
        <v>12013</v>
      </c>
      <c r="J110">
        <v>1</v>
      </c>
      <c r="K110">
        <v>0</v>
      </c>
      <c r="L110">
        <v>0</v>
      </c>
      <c r="M110">
        <v>1</v>
      </c>
      <c r="N110" s="2">
        <v>1765873</v>
      </c>
      <c r="O110">
        <v>1527.91</v>
      </c>
      <c r="P110">
        <v>10472</v>
      </c>
      <c r="R110" t="str">
        <f t="shared" si="4"/>
        <v/>
      </c>
      <c r="S110" t="str">
        <f t="shared" si="5"/>
        <v/>
      </c>
      <c r="T110" t="str">
        <f t="shared" si="6"/>
        <v/>
      </c>
      <c r="U110" t="str">
        <f t="shared" si="7"/>
        <v/>
      </c>
    </row>
    <row r="111" spans="1:23" x14ac:dyDescent="0.25">
      <c r="A111" t="s">
        <v>119</v>
      </c>
      <c r="B111">
        <v>1</v>
      </c>
      <c r="C111">
        <v>0</v>
      </c>
      <c r="D111">
        <v>1</v>
      </c>
      <c r="E111">
        <v>0</v>
      </c>
      <c r="F111">
        <v>1274844</v>
      </c>
      <c r="G111">
        <v>1804.36</v>
      </c>
      <c r="H111">
        <v>15094</v>
      </c>
      <c r="J111">
        <v>1</v>
      </c>
      <c r="K111">
        <v>0</v>
      </c>
      <c r="L111">
        <v>1</v>
      </c>
      <c r="M111">
        <v>0</v>
      </c>
      <c r="N111" s="1">
        <v>1272958</v>
      </c>
      <c r="O111">
        <v>1804.35</v>
      </c>
      <c r="P111">
        <v>15758</v>
      </c>
      <c r="R111" t="str">
        <f t="shared" si="4"/>
        <v/>
      </c>
      <c r="S111">
        <f t="shared" si="5"/>
        <v>1272958</v>
      </c>
      <c r="T111">
        <f t="shared" si="6"/>
        <v>0.14815885520182126</v>
      </c>
      <c r="U111">
        <f t="shared" si="7"/>
        <v>0</v>
      </c>
      <c r="V111">
        <v>1804.36</v>
      </c>
      <c r="W111">
        <v>1804.35</v>
      </c>
    </row>
    <row r="112" spans="1:23" x14ac:dyDescent="0.25">
      <c r="A112" t="s">
        <v>120</v>
      </c>
      <c r="B112">
        <v>1</v>
      </c>
      <c r="C112">
        <v>1</v>
      </c>
      <c r="D112">
        <v>0</v>
      </c>
      <c r="E112">
        <v>0</v>
      </c>
      <c r="F112">
        <v>1442880</v>
      </c>
      <c r="G112">
        <v>177.64</v>
      </c>
      <c r="H112">
        <v>4009</v>
      </c>
      <c r="J112">
        <v>1</v>
      </c>
      <c r="K112">
        <v>1</v>
      </c>
      <c r="L112">
        <v>0</v>
      </c>
      <c r="M112">
        <v>0</v>
      </c>
      <c r="N112">
        <v>1442880</v>
      </c>
      <c r="O112">
        <v>226.89</v>
      </c>
      <c r="P112">
        <v>6074</v>
      </c>
      <c r="R112">
        <f t="shared" si="4"/>
        <v>21.706553836660937</v>
      </c>
      <c r="S112">
        <f t="shared" si="5"/>
        <v>1442880</v>
      </c>
      <c r="T112">
        <f t="shared" si="6"/>
        <v>0</v>
      </c>
      <c r="U112">
        <f t="shared" si="7"/>
        <v>0</v>
      </c>
      <c r="V112">
        <v>177.64</v>
      </c>
      <c r="W112">
        <v>226.89</v>
      </c>
    </row>
    <row r="113" spans="1:23" x14ac:dyDescent="0.25">
      <c r="A113" t="s">
        <v>121</v>
      </c>
      <c r="B113">
        <v>1</v>
      </c>
      <c r="C113">
        <v>1</v>
      </c>
      <c r="D113">
        <v>0</v>
      </c>
      <c r="E113">
        <v>0</v>
      </c>
      <c r="F113">
        <v>1201386</v>
      </c>
      <c r="G113">
        <v>245.76</v>
      </c>
      <c r="H113">
        <v>30545</v>
      </c>
      <c r="J113">
        <v>1</v>
      </c>
      <c r="K113">
        <v>1</v>
      </c>
      <c r="L113">
        <v>0</v>
      </c>
      <c r="M113">
        <v>0</v>
      </c>
      <c r="N113">
        <v>1201386</v>
      </c>
      <c r="O113">
        <v>169.42</v>
      </c>
      <c r="P113">
        <v>15187</v>
      </c>
      <c r="R113">
        <f t="shared" si="4"/>
        <v>-45.059615157596511</v>
      </c>
      <c r="S113">
        <f t="shared" si="5"/>
        <v>1201386</v>
      </c>
      <c r="T113">
        <f t="shared" si="6"/>
        <v>0</v>
      </c>
      <c r="U113">
        <f t="shared" si="7"/>
        <v>0</v>
      </c>
      <c r="V113">
        <v>245.76</v>
      </c>
      <c r="W113">
        <v>169.42</v>
      </c>
    </row>
    <row r="114" spans="1:23" x14ac:dyDescent="0.25">
      <c r="A114" t="s">
        <v>122</v>
      </c>
      <c r="B114">
        <v>1</v>
      </c>
      <c r="C114">
        <v>0</v>
      </c>
      <c r="D114">
        <v>0</v>
      </c>
      <c r="E114">
        <v>1</v>
      </c>
      <c r="F114">
        <v>1740538</v>
      </c>
      <c r="G114">
        <v>985.83</v>
      </c>
      <c r="H114">
        <v>13797</v>
      </c>
      <c r="J114">
        <v>1</v>
      </c>
      <c r="K114">
        <v>0</v>
      </c>
      <c r="L114">
        <v>0</v>
      </c>
      <c r="M114">
        <v>1</v>
      </c>
      <c r="N114" s="2">
        <v>1692912</v>
      </c>
      <c r="O114">
        <v>1554.45</v>
      </c>
      <c r="P114">
        <v>20940</v>
      </c>
      <c r="R114" t="str">
        <f t="shared" si="4"/>
        <v/>
      </c>
      <c r="S114" t="str">
        <f t="shared" si="5"/>
        <v/>
      </c>
      <c r="T114" t="str">
        <f t="shared" si="6"/>
        <v/>
      </c>
      <c r="U114" t="str">
        <f t="shared" si="7"/>
        <v/>
      </c>
    </row>
    <row r="115" spans="1:23" x14ac:dyDescent="0.25">
      <c r="A115" t="s">
        <v>123</v>
      </c>
      <c r="B115">
        <v>1</v>
      </c>
      <c r="C115">
        <v>0</v>
      </c>
      <c r="D115">
        <v>0</v>
      </c>
      <c r="E115">
        <v>1</v>
      </c>
      <c r="F115">
        <v>1092411</v>
      </c>
      <c r="G115">
        <v>868.58</v>
      </c>
      <c r="H115">
        <v>10345</v>
      </c>
      <c r="J115">
        <v>1</v>
      </c>
      <c r="K115">
        <v>0</v>
      </c>
      <c r="L115">
        <v>0</v>
      </c>
      <c r="M115">
        <v>1</v>
      </c>
      <c r="N115" s="2">
        <v>1096005</v>
      </c>
      <c r="O115">
        <v>843.6</v>
      </c>
      <c r="P115">
        <v>10425</v>
      </c>
      <c r="R115" t="str">
        <f t="shared" si="4"/>
        <v/>
      </c>
      <c r="S115" t="str">
        <f t="shared" si="5"/>
        <v/>
      </c>
      <c r="T115" t="str">
        <f t="shared" si="6"/>
        <v/>
      </c>
      <c r="U115" t="str">
        <f t="shared" si="7"/>
        <v/>
      </c>
    </row>
    <row r="116" spans="1:23" x14ac:dyDescent="0.25">
      <c r="A116" t="s">
        <v>124</v>
      </c>
      <c r="B116">
        <v>1</v>
      </c>
      <c r="C116">
        <v>0</v>
      </c>
      <c r="D116">
        <v>1</v>
      </c>
      <c r="E116">
        <v>0</v>
      </c>
      <c r="F116">
        <v>1305990</v>
      </c>
      <c r="G116">
        <v>1808.32</v>
      </c>
      <c r="H116">
        <v>20443</v>
      </c>
      <c r="J116">
        <v>1</v>
      </c>
      <c r="K116">
        <v>0</v>
      </c>
      <c r="L116">
        <v>1</v>
      </c>
      <c r="M116">
        <v>0</v>
      </c>
      <c r="N116" s="1">
        <v>1280083</v>
      </c>
      <c r="O116">
        <v>1808.32</v>
      </c>
      <c r="P116">
        <v>16401</v>
      </c>
      <c r="R116" t="str">
        <f t="shared" si="4"/>
        <v/>
      </c>
      <c r="S116">
        <f t="shared" si="5"/>
        <v>1280083</v>
      </c>
      <c r="T116">
        <f t="shared" si="6"/>
        <v>2.023853140772903</v>
      </c>
      <c r="U116">
        <f t="shared" si="7"/>
        <v>0</v>
      </c>
      <c r="V116">
        <v>1808.32</v>
      </c>
      <c r="W116">
        <v>1808.32</v>
      </c>
    </row>
    <row r="117" spans="1:23" x14ac:dyDescent="0.25">
      <c r="A117" t="s">
        <v>125</v>
      </c>
      <c r="B117">
        <v>1</v>
      </c>
      <c r="C117">
        <v>1</v>
      </c>
      <c r="D117">
        <v>0</v>
      </c>
      <c r="E117">
        <v>0</v>
      </c>
      <c r="F117">
        <v>1510037</v>
      </c>
      <c r="G117">
        <v>663.83</v>
      </c>
      <c r="H117">
        <v>9425</v>
      </c>
      <c r="J117">
        <v>1</v>
      </c>
      <c r="K117">
        <v>1</v>
      </c>
      <c r="L117">
        <v>0</v>
      </c>
      <c r="M117">
        <v>0</v>
      </c>
      <c r="N117">
        <v>1510037</v>
      </c>
      <c r="O117">
        <v>827.74</v>
      </c>
      <c r="P117">
        <v>13280</v>
      </c>
      <c r="R117">
        <f t="shared" si="4"/>
        <v>19.802111774228617</v>
      </c>
      <c r="S117">
        <f t="shared" si="5"/>
        <v>1510037</v>
      </c>
      <c r="T117">
        <f t="shared" si="6"/>
        <v>0</v>
      </c>
      <c r="U117">
        <f t="shared" si="7"/>
        <v>0</v>
      </c>
      <c r="V117">
        <v>663.83</v>
      </c>
      <c r="W117">
        <v>827.74</v>
      </c>
    </row>
    <row r="118" spans="1:23" x14ac:dyDescent="0.25">
      <c r="A118" t="s">
        <v>126</v>
      </c>
      <c r="B118">
        <v>1</v>
      </c>
      <c r="C118">
        <v>0</v>
      </c>
      <c r="D118">
        <v>0</v>
      </c>
      <c r="E118">
        <v>1</v>
      </c>
      <c r="F118">
        <v>1408045</v>
      </c>
      <c r="G118">
        <v>1545.01</v>
      </c>
      <c r="H118">
        <v>11853</v>
      </c>
      <c r="J118">
        <v>1</v>
      </c>
      <c r="K118">
        <v>0</v>
      </c>
      <c r="L118">
        <v>1</v>
      </c>
      <c r="M118">
        <v>0</v>
      </c>
      <c r="N118" s="1">
        <v>1373785</v>
      </c>
      <c r="O118">
        <v>1803.61</v>
      </c>
      <c r="P118">
        <v>17837</v>
      </c>
      <c r="R118" t="str">
        <f t="shared" si="4"/>
        <v/>
      </c>
      <c r="S118" t="str">
        <f t="shared" si="5"/>
        <v/>
      </c>
      <c r="T118" t="str">
        <f t="shared" si="6"/>
        <v/>
      </c>
      <c r="U118" t="str">
        <f t="shared" si="7"/>
        <v/>
      </c>
    </row>
    <row r="119" spans="1:23" x14ac:dyDescent="0.25">
      <c r="A119" t="s">
        <v>127</v>
      </c>
      <c r="B119">
        <v>1</v>
      </c>
      <c r="C119">
        <v>1</v>
      </c>
      <c r="D119">
        <v>0</v>
      </c>
      <c r="E119">
        <v>0</v>
      </c>
      <c r="F119">
        <v>1102621</v>
      </c>
      <c r="G119">
        <v>204.49</v>
      </c>
      <c r="H119">
        <v>5373</v>
      </c>
      <c r="J119">
        <v>1</v>
      </c>
      <c r="K119">
        <v>1</v>
      </c>
      <c r="L119">
        <v>0</v>
      </c>
      <c r="M119">
        <v>0</v>
      </c>
      <c r="N119">
        <v>1102621</v>
      </c>
      <c r="O119">
        <v>212.58</v>
      </c>
      <c r="P119">
        <v>4727</v>
      </c>
      <c r="R119">
        <f t="shared" si="4"/>
        <v>3.8056261172264572</v>
      </c>
      <c r="S119">
        <f t="shared" si="5"/>
        <v>1102621</v>
      </c>
      <c r="T119">
        <f t="shared" si="6"/>
        <v>0</v>
      </c>
      <c r="U119">
        <f t="shared" si="7"/>
        <v>0</v>
      </c>
      <c r="V119">
        <v>204.49</v>
      </c>
      <c r="W119">
        <v>212.58</v>
      </c>
    </row>
    <row r="120" spans="1:23" x14ac:dyDescent="0.25">
      <c r="A120" t="s">
        <v>128</v>
      </c>
      <c r="B120">
        <v>1</v>
      </c>
      <c r="C120">
        <v>0</v>
      </c>
      <c r="D120">
        <v>1</v>
      </c>
      <c r="E120">
        <v>0</v>
      </c>
      <c r="F120">
        <v>1531452</v>
      </c>
      <c r="G120">
        <v>1804.89</v>
      </c>
      <c r="H120">
        <v>17307</v>
      </c>
      <c r="J120">
        <v>1</v>
      </c>
      <c r="K120">
        <v>0</v>
      </c>
      <c r="L120">
        <v>1</v>
      </c>
      <c r="M120">
        <v>0</v>
      </c>
      <c r="N120" s="1">
        <v>1538443</v>
      </c>
      <c r="O120">
        <v>1804.88</v>
      </c>
      <c r="P120">
        <v>20064</v>
      </c>
      <c r="R120" t="str">
        <f t="shared" si="4"/>
        <v/>
      </c>
      <c r="S120">
        <f t="shared" si="5"/>
        <v>1531452</v>
      </c>
      <c r="T120">
        <f t="shared" si="6"/>
        <v>0</v>
      </c>
      <c r="U120">
        <f t="shared" si="7"/>
        <v>0.45649488198128313</v>
      </c>
      <c r="V120">
        <v>1804.89</v>
      </c>
      <c r="W120">
        <v>1804.88</v>
      </c>
    </row>
    <row r="121" spans="1:23" x14ac:dyDescent="0.25">
      <c r="A121" t="s">
        <v>129</v>
      </c>
      <c r="B121">
        <v>1</v>
      </c>
      <c r="C121">
        <v>1</v>
      </c>
      <c r="D121">
        <v>0</v>
      </c>
      <c r="E121">
        <v>0</v>
      </c>
      <c r="F121">
        <v>1439883</v>
      </c>
      <c r="G121">
        <v>171.91</v>
      </c>
      <c r="H121">
        <v>3240</v>
      </c>
      <c r="J121">
        <v>1</v>
      </c>
      <c r="K121">
        <v>1</v>
      </c>
      <c r="L121">
        <v>0</v>
      </c>
      <c r="M121">
        <v>0</v>
      </c>
      <c r="N121">
        <v>1439883</v>
      </c>
      <c r="O121">
        <v>101.76</v>
      </c>
      <c r="P121">
        <v>5716</v>
      </c>
      <c r="R121">
        <f t="shared" si="4"/>
        <v>-68.936713836477978</v>
      </c>
      <c r="S121">
        <f t="shared" si="5"/>
        <v>1439883</v>
      </c>
      <c r="T121">
        <f t="shared" si="6"/>
        <v>0</v>
      </c>
      <c r="U121">
        <f t="shared" si="7"/>
        <v>0</v>
      </c>
      <c r="V121">
        <v>171.91</v>
      </c>
      <c r="W121">
        <v>101.76</v>
      </c>
    </row>
  </sheetData>
  <mergeCells count="1">
    <mergeCell ref="Y2:AA2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K7" workbookViewId="0">
      <selection activeCell="Y11" sqref="Y11:AD27"/>
    </sheetView>
  </sheetViews>
  <sheetFormatPr defaultRowHeight="15" x14ac:dyDescent="0.25"/>
  <cols>
    <col min="5" max="5" width="10.28515625" customWidth="1"/>
    <col min="6" max="6" width="9.140625" customWidth="1"/>
    <col min="8" max="8" width="9.140625" customWidth="1"/>
    <col min="10" max="10" width="10.42578125" customWidth="1"/>
    <col min="13" max="13" width="8.85546875" customWidth="1"/>
    <col min="14" max="14" width="9.140625" customWidth="1"/>
    <col min="24" max="24" width="9.140625" customWidth="1"/>
    <col min="25" max="30" width="9.140625" style="5"/>
  </cols>
  <sheetData>
    <row r="1" spans="1:30" x14ac:dyDescent="0.25">
      <c r="A1" t="s">
        <v>0</v>
      </c>
      <c r="B1" s="9" t="s">
        <v>182</v>
      </c>
      <c r="C1" t="s">
        <v>132</v>
      </c>
      <c r="D1" t="s">
        <v>133</v>
      </c>
      <c r="E1" t="s">
        <v>134</v>
      </c>
      <c r="F1" t="s">
        <v>140</v>
      </c>
      <c r="G1" t="s">
        <v>136</v>
      </c>
      <c r="H1" t="s">
        <v>143</v>
      </c>
      <c r="J1" s="9" t="s">
        <v>184</v>
      </c>
      <c r="K1" t="s">
        <v>132</v>
      </c>
      <c r="L1" t="s">
        <v>133</v>
      </c>
      <c r="M1" t="s">
        <v>134</v>
      </c>
      <c r="N1" t="s">
        <v>140</v>
      </c>
      <c r="O1" t="s">
        <v>136</v>
      </c>
      <c r="P1" t="s">
        <v>143</v>
      </c>
      <c r="R1" t="s">
        <v>187</v>
      </c>
      <c r="S1" t="s">
        <v>191</v>
      </c>
      <c r="T1" s="9" t="s">
        <v>163</v>
      </c>
      <c r="U1" t="s">
        <v>195</v>
      </c>
      <c r="V1" t="s">
        <v>197</v>
      </c>
      <c r="W1" t="s">
        <v>196</v>
      </c>
    </row>
    <row r="2" spans="1:30" x14ac:dyDescent="0.25">
      <c r="A2" t="s">
        <v>10</v>
      </c>
      <c r="B2" t="s">
        <v>130</v>
      </c>
      <c r="C2" t="s">
        <v>130</v>
      </c>
      <c r="D2" t="s">
        <v>130</v>
      </c>
      <c r="E2" t="s">
        <v>130</v>
      </c>
      <c r="J2" t="s">
        <v>130</v>
      </c>
      <c r="K2" t="s">
        <v>130</v>
      </c>
      <c r="L2" t="s">
        <v>130</v>
      </c>
      <c r="M2" t="s">
        <v>130</v>
      </c>
      <c r="R2" t="str">
        <f>IF( AND( OR(B2=0, C2=1), OR(J2=0, K2=1)), (O2-G2)/O2*100, "")</f>
        <v/>
      </c>
      <c r="S2" t="str">
        <f>IF( AND( B2=1, E2&lt;&gt;1, J2=1, M2&lt;&gt;1),MIN(F2,N2), "")</f>
        <v/>
      </c>
      <c r="T2" s="10" t="str">
        <f>IF( S2&lt;&gt;"", (F2-S2)/S2*100, "")</f>
        <v/>
      </c>
      <c r="U2" s="10" t="str">
        <f>IF( S2&lt;&gt;"", (N2-S2)/S2*100, "")</f>
        <v/>
      </c>
      <c r="V2" s="10"/>
      <c r="Y2" s="5" t="s">
        <v>186</v>
      </c>
      <c r="AB2" s="5" t="s">
        <v>188</v>
      </c>
    </row>
    <row r="3" spans="1:30" x14ac:dyDescent="0.25">
      <c r="A3" t="s">
        <v>11</v>
      </c>
      <c r="B3">
        <v>1</v>
      </c>
      <c r="C3">
        <v>1</v>
      </c>
      <c r="D3">
        <v>0</v>
      </c>
      <c r="E3">
        <v>0</v>
      </c>
      <c r="F3">
        <v>515201</v>
      </c>
      <c r="G3">
        <v>0.08</v>
      </c>
      <c r="H3">
        <v>-1</v>
      </c>
      <c r="J3">
        <v>1</v>
      </c>
      <c r="K3">
        <v>1</v>
      </c>
      <c r="L3">
        <v>0</v>
      </c>
      <c r="M3">
        <v>0</v>
      </c>
      <c r="N3">
        <v>515201</v>
      </c>
      <c r="O3">
        <v>0.56999999999999995</v>
      </c>
      <c r="P3">
        <v>-1</v>
      </c>
      <c r="R3">
        <f>IF( AND( OR(B3=0, C3=1), OR(J3=0, K3=1)), (O3-G3)/O3*100, "")</f>
        <v>85.964912280701753</v>
      </c>
      <c r="S3">
        <f>IF( AND( B3=1, E3&lt;&gt;1, J3=1, M3&lt;&gt;1),MIN(F3,N3), "")</f>
        <v>515201</v>
      </c>
      <c r="T3">
        <f>IF( S3&lt;&gt;"", (F3-S3)/S3*100, "")</f>
        <v>0</v>
      </c>
      <c r="U3">
        <f t="shared" ref="U3" si="0">IF( S3&lt;&gt;"", (N3-S3)/S3*100, "")</f>
        <v>0</v>
      </c>
      <c r="V3">
        <v>0.08</v>
      </c>
      <c r="W3">
        <v>0.56999999999999995</v>
      </c>
      <c r="Y3" s="5" t="s">
        <v>154</v>
      </c>
      <c r="Z3" s="5" t="s">
        <v>155</v>
      </c>
      <c r="AA3" s="5" t="s">
        <v>156</v>
      </c>
    </row>
    <row r="4" spans="1:30" x14ac:dyDescent="0.25">
      <c r="A4" t="s">
        <v>12</v>
      </c>
      <c r="B4">
        <v>1</v>
      </c>
      <c r="C4">
        <v>1</v>
      </c>
      <c r="D4">
        <v>0</v>
      </c>
      <c r="E4">
        <v>0</v>
      </c>
      <c r="F4">
        <v>377075</v>
      </c>
      <c r="G4">
        <v>0.08</v>
      </c>
      <c r="H4">
        <v>0</v>
      </c>
      <c r="J4">
        <v>1</v>
      </c>
      <c r="K4">
        <v>1</v>
      </c>
      <c r="L4">
        <v>0</v>
      </c>
      <c r="M4">
        <v>0</v>
      </c>
      <c r="N4">
        <v>377075</v>
      </c>
      <c r="O4">
        <v>0.66</v>
      </c>
      <c r="P4">
        <v>0</v>
      </c>
      <c r="R4">
        <f t="shared" ref="R4:R67" si="1">IF( AND( OR(B4=0, C4=1), OR(J4=0, K4=1)), (O4-G4)/O4*100, "")</f>
        <v>87.87878787878789</v>
      </c>
      <c r="S4">
        <f t="shared" ref="S4:S67" si="2">IF( AND( B4=1, E4&lt;&gt;1, J4=1, M4&lt;&gt;1),MIN(F4,N4), "")</f>
        <v>377075</v>
      </c>
      <c r="T4">
        <f t="shared" ref="T4:T67" si="3">IF( S4&lt;&gt;"", (F4-S4)/S4*100, "")</f>
        <v>0</v>
      </c>
      <c r="U4">
        <f t="shared" ref="U4:U67" si="4">IF( S4&lt;&gt;"", (N4-S4)/S4*100, "")</f>
        <v>0</v>
      </c>
      <c r="V4">
        <v>0.08</v>
      </c>
      <c r="W4">
        <v>0.66</v>
      </c>
      <c r="Y4" s="5">
        <f>MIN(R2:R21)</f>
        <v>-66.666666666666686</v>
      </c>
      <c r="Z4" s="5">
        <f>AVERAGE(R2:R21)</f>
        <v>13.607772674496861</v>
      </c>
      <c r="AA4" s="5">
        <f>MAX(R2:R21)</f>
        <v>91.803278688524586</v>
      </c>
    </row>
    <row r="5" spans="1:30" x14ac:dyDescent="0.25">
      <c r="A5" t="s">
        <v>13</v>
      </c>
      <c r="B5">
        <v>1</v>
      </c>
      <c r="C5">
        <v>1</v>
      </c>
      <c r="D5">
        <v>0</v>
      </c>
      <c r="E5">
        <v>0</v>
      </c>
      <c r="F5">
        <v>235565</v>
      </c>
      <c r="G5">
        <v>0.05</v>
      </c>
      <c r="H5">
        <v>0</v>
      </c>
      <c r="J5">
        <v>1</v>
      </c>
      <c r="K5">
        <v>1</v>
      </c>
      <c r="L5">
        <v>0</v>
      </c>
      <c r="M5">
        <v>0</v>
      </c>
      <c r="N5">
        <v>235565</v>
      </c>
      <c r="O5">
        <v>0.61</v>
      </c>
      <c r="P5">
        <v>0</v>
      </c>
      <c r="R5">
        <f t="shared" si="1"/>
        <v>91.803278688524586</v>
      </c>
      <c r="S5">
        <f t="shared" si="2"/>
        <v>235565</v>
      </c>
      <c r="T5">
        <f t="shared" si="3"/>
        <v>0</v>
      </c>
      <c r="U5">
        <f t="shared" si="4"/>
        <v>0</v>
      </c>
      <c r="V5">
        <v>0.05</v>
      </c>
      <c r="W5">
        <v>0.61</v>
      </c>
      <c r="Y5" s="5">
        <f>MIN(R22:R41)</f>
        <v>-21.56862745098039</v>
      </c>
      <c r="Z5" s="5">
        <f>AVERAGE(R22:R41)</f>
        <v>1.0031204617893499</v>
      </c>
      <c r="AA5" s="5">
        <f>MAX(R22:R41)</f>
        <v>13.043478260869565</v>
      </c>
    </row>
    <row r="6" spans="1:30" x14ac:dyDescent="0.25">
      <c r="A6" t="s">
        <v>14</v>
      </c>
      <c r="B6">
        <v>1</v>
      </c>
      <c r="C6">
        <v>1</v>
      </c>
      <c r="D6">
        <v>0</v>
      </c>
      <c r="E6">
        <v>0</v>
      </c>
      <c r="F6">
        <v>149514</v>
      </c>
      <c r="G6">
        <v>0.05</v>
      </c>
      <c r="H6">
        <v>-1</v>
      </c>
      <c r="J6">
        <v>1</v>
      </c>
      <c r="K6">
        <v>1</v>
      </c>
      <c r="L6">
        <v>0</v>
      </c>
      <c r="M6">
        <v>0</v>
      </c>
      <c r="N6">
        <v>149514</v>
      </c>
      <c r="O6">
        <v>0.05</v>
      </c>
      <c r="P6">
        <v>-1</v>
      </c>
      <c r="R6">
        <f t="shared" si="1"/>
        <v>0</v>
      </c>
      <c r="S6">
        <f t="shared" si="2"/>
        <v>149514</v>
      </c>
      <c r="T6">
        <f t="shared" si="3"/>
        <v>0</v>
      </c>
      <c r="U6">
        <f t="shared" si="4"/>
        <v>0</v>
      </c>
      <c r="V6">
        <v>0.05</v>
      </c>
      <c r="W6">
        <v>0.05</v>
      </c>
      <c r="Y6" s="5">
        <f>MIN(R42:R61)</f>
        <v>-43.103448275862071</v>
      </c>
      <c r="Z6" s="5">
        <f>AVERAGE(R42:R61)</f>
        <v>-2.690325957957894</v>
      </c>
      <c r="AA6" s="5">
        <f>MAX(R42:R61)</f>
        <v>22.058823529411761</v>
      </c>
    </row>
    <row r="7" spans="1:30" x14ac:dyDescent="0.25">
      <c r="A7" t="s">
        <v>15</v>
      </c>
      <c r="B7">
        <v>1</v>
      </c>
      <c r="C7">
        <v>1</v>
      </c>
      <c r="D7">
        <v>0</v>
      </c>
      <c r="E7">
        <v>0</v>
      </c>
      <c r="F7">
        <v>320438</v>
      </c>
      <c r="G7">
        <v>0.08</v>
      </c>
      <c r="H7">
        <v>0</v>
      </c>
      <c r="J7">
        <v>1</v>
      </c>
      <c r="K7">
        <v>1</v>
      </c>
      <c r="L7">
        <v>0</v>
      </c>
      <c r="M7">
        <v>0</v>
      </c>
      <c r="N7">
        <v>320438</v>
      </c>
      <c r="O7">
        <v>0.09</v>
      </c>
      <c r="P7">
        <v>0</v>
      </c>
      <c r="R7">
        <f t="shared" si="1"/>
        <v>11.111111111111107</v>
      </c>
      <c r="S7">
        <f t="shared" si="2"/>
        <v>320438</v>
      </c>
      <c r="T7">
        <f t="shared" si="3"/>
        <v>0</v>
      </c>
      <c r="U7">
        <f t="shared" si="4"/>
        <v>0</v>
      </c>
      <c r="V7">
        <v>0.08</v>
      </c>
      <c r="W7">
        <v>0.09</v>
      </c>
      <c r="Y7" s="5">
        <f>MIN(R62:R81)</f>
        <v>-112.46064325853895</v>
      </c>
      <c r="Z7" s="5">
        <f>AVERAGE(R62:R81)</f>
        <v>1.7774396509725645</v>
      </c>
      <c r="AA7" s="5">
        <f>MAX(R62:R81)</f>
        <v>48.685874912157416</v>
      </c>
    </row>
    <row r="8" spans="1:30" x14ac:dyDescent="0.25">
      <c r="A8" t="s">
        <v>16</v>
      </c>
      <c r="B8">
        <v>1</v>
      </c>
      <c r="C8">
        <v>1</v>
      </c>
      <c r="D8">
        <v>0</v>
      </c>
      <c r="E8">
        <v>0</v>
      </c>
      <c r="F8">
        <v>367405</v>
      </c>
      <c r="G8">
        <v>0.09</v>
      </c>
      <c r="H8">
        <v>0</v>
      </c>
      <c r="J8">
        <v>1</v>
      </c>
      <c r="K8">
        <v>1</v>
      </c>
      <c r="L8">
        <v>0</v>
      </c>
      <c r="M8">
        <v>0</v>
      </c>
      <c r="N8">
        <v>367405</v>
      </c>
      <c r="O8">
        <v>0.09</v>
      </c>
      <c r="P8">
        <v>0</v>
      </c>
      <c r="R8">
        <f t="shared" si="1"/>
        <v>0</v>
      </c>
      <c r="S8">
        <f t="shared" si="2"/>
        <v>367405</v>
      </c>
      <c r="T8">
        <f t="shared" si="3"/>
        <v>0</v>
      </c>
      <c r="U8">
        <f t="shared" si="4"/>
        <v>0</v>
      </c>
      <c r="V8">
        <v>0.09</v>
      </c>
      <c r="W8">
        <v>0.09</v>
      </c>
      <c r="Y8" s="5">
        <f>MIN(R82:R101)</f>
        <v>-68.91211769260552</v>
      </c>
      <c r="Z8" s="5">
        <f>AVERAGE(R82:R101)</f>
        <v>-0.19339736217678499</v>
      </c>
      <c r="AA8" s="5">
        <f>MAX(R82:R101)</f>
        <v>32.250038874203078</v>
      </c>
    </row>
    <row r="9" spans="1:30" x14ac:dyDescent="0.25">
      <c r="A9" t="s">
        <v>17</v>
      </c>
      <c r="B9">
        <v>1</v>
      </c>
      <c r="C9">
        <v>1</v>
      </c>
      <c r="D9">
        <v>0</v>
      </c>
      <c r="E9">
        <v>0</v>
      </c>
      <c r="F9">
        <v>195980</v>
      </c>
      <c r="G9">
        <v>0.08</v>
      </c>
      <c r="H9">
        <v>0</v>
      </c>
      <c r="J9">
        <v>1</v>
      </c>
      <c r="K9">
        <v>1</v>
      </c>
      <c r="L9">
        <v>0</v>
      </c>
      <c r="M9">
        <v>0</v>
      </c>
      <c r="N9">
        <v>195980</v>
      </c>
      <c r="O9">
        <v>0.08</v>
      </c>
      <c r="P9">
        <v>0</v>
      </c>
      <c r="R9">
        <f t="shared" si="1"/>
        <v>0</v>
      </c>
      <c r="S9">
        <f t="shared" si="2"/>
        <v>195980</v>
      </c>
      <c r="T9">
        <f t="shared" si="3"/>
        <v>0</v>
      </c>
      <c r="U9">
        <f t="shared" si="4"/>
        <v>0</v>
      </c>
      <c r="V9">
        <v>0.08</v>
      </c>
      <c r="W9">
        <v>0.08</v>
      </c>
      <c r="Y9" s="5">
        <f>MIN(R102:R121)</f>
        <v>-51.680104465600749</v>
      </c>
      <c r="Z9" s="5">
        <f>AVERAGE(R102:R121)</f>
        <v>-10.874056695491952</v>
      </c>
      <c r="AA9" s="5">
        <f>MAX(R102:R121)</f>
        <v>6.1436565033687289</v>
      </c>
    </row>
    <row r="10" spans="1:30" x14ac:dyDescent="0.25">
      <c r="A10" t="s">
        <v>18</v>
      </c>
      <c r="B10">
        <v>1</v>
      </c>
      <c r="C10">
        <v>1</v>
      </c>
      <c r="D10">
        <v>0</v>
      </c>
      <c r="E10">
        <v>0</v>
      </c>
      <c r="F10">
        <v>164420</v>
      </c>
      <c r="G10">
        <v>0.09</v>
      </c>
      <c r="H10">
        <v>0</v>
      </c>
      <c r="J10">
        <v>1</v>
      </c>
      <c r="K10">
        <v>1</v>
      </c>
      <c r="L10">
        <v>0</v>
      </c>
      <c r="M10">
        <v>0</v>
      </c>
      <c r="N10">
        <v>164420</v>
      </c>
      <c r="O10">
        <v>0.11</v>
      </c>
      <c r="P10">
        <v>0</v>
      </c>
      <c r="R10">
        <f t="shared" si="1"/>
        <v>18.181818181818183</v>
      </c>
      <c r="S10">
        <f t="shared" si="2"/>
        <v>164420</v>
      </c>
      <c r="T10">
        <f t="shared" si="3"/>
        <v>0</v>
      </c>
      <c r="U10">
        <f t="shared" si="4"/>
        <v>0</v>
      </c>
      <c r="V10">
        <v>0.09</v>
      </c>
      <c r="W10">
        <v>0.11</v>
      </c>
    </row>
    <row r="11" spans="1:30" x14ac:dyDescent="0.25">
      <c r="A11" t="s">
        <v>19</v>
      </c>
      <c r="B11">
        <v>1</v>
      </c>
      <c r="C11">
        <v>1</v>
      </c>
      <c r="D11">
        <v>0</v>
      </c>
      <c r="E11">
        <v>0</v>
      </c>
      <c r="F11">
        <v>195094</v>
      </c>
      <c r="G11">
        <v>0.05</v>
      </c>
      <c r="H11">
        <v>-1</v>
      </c>
      <c r="J11">
        <v>1</v>
      </c>
      <c r="K11">
        <v>1</v>
      </c>
      <c r="L11">
        <v>0</v>
      </c>
      <c r="M11">
        <v>0</v>
      </c>
      <c r="N11">
        <v>195094</v>
      </c>
      <c r="O11">
        <v>0.05</v>
      </c>
      <c r="P11">
        <v>-1</v>
      </c>
      <c r="R11">
        <f t="shared" si="1"/>
        <v>0</v>
      </c>
      <c r="S11">
        <f t="shared" si="2"/>
        <v>195094</v>
      </c>
      <c r="T11">
        <f t="shared" si="3"/>
        <v>0</v>
      </c>
      <c r="U11">
        <f t="shared" si="4"/>
        <v>0</v>
      </c>
      <c r="V11">
        <v>0.05</v>
      </c>
      <c r="W11">
        <v>0.05</v>
      </c>
      <c r="Y11" s="5" t="s">
        <v>198</v>
      </c>
      <c r="Z11" s="5" t="s">
        <v>190</v>
      </c>
    </row>
    <row r="12" spans="1:30" x14ac:dyDescent="0.25">
      <c r="A12" t="s">
        <v>20</v>
      </c>
      <c r="B12">
        <v>1</v>
      </c>
      <c r="C12">
        <v>1</v>
      </c>
      <c r="D12">
        <v>0</v>
      </c>
      <c r="E12">
        <v>0</v>
      </c>
      <c r="F12">
        <v>279463</v>
      </c>
      <c r="G12">
        <v>0.05</v>
      </c>
      <c r="H12">
        <v>0</v>
      </c>
      <c r="J12">
        <v>1</v>
      </c>
      <c r="K12">
        <v>1</v>
      </c>
      <c r="L12">
        <v>0</v>
      </c>
      <c r="M12">
        <v>0</v>
      </c>
      <c r="N12">
        <v>279463</v>
      </c>
      <c r="O12">
        <v>0.06</v>
      </c>
      <c r="P12">
        <v>0</v>
      </c>
      <c r="R12">
        <f t="shared" si="1"/>
        <v>16.666666666666661</v>
      </c>
      <c r="S12">
        <f t="shared" si="2"/>
        <v>279463</v>
      </c>
      <c r="T12">
        <f t="shared" si="3"/>
        <v>0</v>
      </c>
      <c r="U12">
        <f t="shared" si="4"/>
        <v>0</v>
      </c>
      <c r="V12">
        <v>0.05</v>
      </c>
      <c r="W12">
        <v>0.06</v>
      </c>
      <c r="Y12" s="5" t="s">
        <v>173</v>
      </c>
      <c r="Z12" s="5" t="s">
        <v>174</v>
      </c>
      <c r="AA12" s="5" t="s">
        <v>175</v>
      </c>
      <c r="AB12" s="5" t="s">
        <v>176</v>
      </c>
      <c r="AC12" s="5" t="s">
        <v>177</v>
      </c>
      <c r="AD12" s="5" t="s">
        <v>178</v>
      </c>
    </row>
    <row r="13" spans="1:30" x14ac:dyDescent="0.25">
      <c r="A13" t="s">
        <v>21</v>
      </c>
      <c r="B13">
        <v>1</v>
      </c>
      <c r="C13">
        <v>1</v>
      </c>
      <c r="D13">
        <v>0</v>
      </c>
      <c r="E13">
        <v>0</v>
      </c>
      <c r="F13">
        <v>465172</v>
      </c>
      <c r="G13">
        <v>0.03</v>
      </c>
      <c r="H13">
        <v>-1</v>
      </c>
      <c r="J13">
        <v>1</v>
      </c>
      <c r="K13">
        <v>1</v>
      </c>
      <c r="L13">
        <v>0</v>
      </c>
      <c r="M13">
        <v>0</v>
      </c>
      <c r="N13">
        <v>465172</v>
      </c>
      <c r="O13">
        <v>0.03</v>
      </c>
      <c r="P13">
        <v>-1</v>
      </c>
      <c r="R13">
        <f t="shared" si="1"/>
        <v>0</v>
      </c>
      <c r="S13">
        <f t="shared" si="2"/>
        <v>465172</v>
      </c>
      <c r="T13">
        <f t="shared" si="3"/>
        <v>0</v>
      </c>
      <c r="U13">
        <f t="shared" si="4"/>
        <v>0</v>
      </c>
      <c r="V13">
        <v>0.03</v>
      </c>
      <c r="W13">
        <v>0.03</v>
      </c>
      <c r="Y13" s="5">
        <f>MIN(V2:V21)</f>
        <v>0.01</v>
      </c>
      <c r="Z13" s="5">
        <f>AVERAGE(V2:V21)</f>
        <v>6.2222222222222241E-2</v>
      </c>
      <c r="AA13" s="5">
        <f>MAX(V2:V21)</f>
        <v>0.09</v>
      </c>
      <c r="AB13" s="5">
        <f>MIN(T2:T21)</f>
        <v>0</v>
      </c>
      <c r="AC13" s="5">
        <f>AVERAGE(T2:T21)</f>
        <v>0</v>
      </c>
      <c r="AD13" s="5">
        <f>MAX(T2:T21)</f>
        <v>0</v>
      </c>
    </row>
    <row r="14" spans="1:30" x14ac:dyDescent="0.25">
      <c r="A14" t="s">
        <v>22</v>
      </c>
      <c r="B14">
        <v>1</v>
      </c>
      <c r="C14">
        <v>1</v>
      </c>
      <c r="D14">
        <v>0</v>
      </c>
      <c r="E14">
        <v>0</v>
      </c>
      <c r="F14">
        <v>272844</v>
      </c>
      <c r="G14">
        <v>0.09</v>
      </c>
      <c r="H14">
        <v>0</v>
      </c>
      <c r="J14">
        <v>1</v>
      </c>
      <c r="K14">
        <v>1</v>
      </c>
      <c r="L14">
        <v>0</v>
      </c>
      <c r="M14">
        <v>0</v>
      </c>
      <c r="N14">
        <v>272844</v>
      </c>
      <c r="O14">
        <v>0.09</v>
      </c>
      <c r="P14">
        <v>0</v>
      </c>
      <c r="R14">
        <f t="shared" si="1"/>
        <v>0</v>
      </c>
      <c r="S14">
        <f t="shared" si="2"/>
        <v>272844</v>
      </c>
      <c r="T14">
        <f t="shared" si="3"/>
        <v>0</v>
      </c>
      <c r="U14">
        <f t="shared" si="4"/>
        <v>0</v>
      </c>
      <c r="V14">
        <v>0.09</v>
      </c>
      <c r="W14">
        <v>0.09</v>
      </c>
      <c r="Y14" s="5">
        <f>MIN(V22:V41)</f>
        <v>0.2</v>
      </c>
      <c r="Z14" s="5">
        <f>AVERAGE(V22:V41)</f>
        <v>0.41363636363636364</v>
      </c>
      <c r="AA14" s="5">
        <f>MAX(V22:V41)</f>
        <v>0.97</v>
      </c>
      <c r="AB14" s="5">
        <f>MIN(T22:T41)</f>
        <v>0</v>
      </c>
      <c r="AC14" s="5">
        <f>AVERAGE(T22:T41)</f>
        <v>0</v>
      </c>
      <c r="AD14" s="5">
        <f>MAX(T22:T41)</f>
        <v>0</v>
      </c>
    </row>
    <row r="15" spans="1:30" x14ac:dyDescent="0.25">
      <c r="A15" t="s">
        <v>23</v>
      </c>
      <c r="B15">
        <v>1</v>
      </c>
      <c r="C15">
        <v>1</v>
      </c>
      <c r="D15">
        <v>0</v>
      </c>
      <c r="E15">
        <v>0</v>
      </c>
      <c r="F15">
        <v>306268</v>
      </c>
      <c r="G15">
        <v>0.05</v>
      </c>
      <c r="H15">
        <v>-1</v>
      </c>
      <c r="J15">
        <v>1</v>
      </c>
      <c r="K15">
        <v>1</v>
      </c>
      <c r="L15">
        <v>0</v>
      </c>
      <c r="M15">
        <v>0</v>
      </c>
      <c r="N15">
        <v>306268</v>
      </c>
      <c r="O15">
        <v>0.05</v>
      </c>
      <c r="P15">
        <v>-1</v>
      </c>
      <c r="R15">
        <f t="shared" si="1"/>
        <v>0</v>
      </c>
      <c r="S15">
        <f t="shared" si="2"/>
        <v>306268</v>
      </c>
      <c r="T15">
        <f t="shared" si="3"/>
        <v>0</v>
      </c>
      <c r="U15">
        <f t="shared" si="4"/>
        <v>0</v>
      </c>
      <c r="V15">
        <v>0.05</v>
      </c>
      <c r="W15">
        <v>0.05</v>
      </c>
      <c r="Y15" s="5">
        <f>MIN(V42:V61)</f>
        <v>0.75</v>
      </c>
      <c r="Z15" s="5">
        <f>AVERAGE(V42:V61)</f>
        <v>2.9178947368421055</v>
      </c>
      <c r="AA15" s="5">
        <f>MAX(V42:V61)</f>
        <v>26.36</v>
      </c>
      <c r="AB15" s="5">
        <f>MIN(T42:T61)</f>
        <v>0</v>
      </c>
      <c r="AC15" s="5">
        <f>AVERAGE(T42:T61)</f>
        <v>3.7194220346641304E-4</v>
      </c>
      <c r="AD15" s="5">
        <f>MAX(T42:T61)</f>
        <v>2.9277861544992753E-3</v>
      </c>
    </row>
    <row r="16" spans="1:30" x14ac:dyDescent="0.25">
      <c r="A16" t="s">
        <v>24</v>
      </c>
      <c r="B16">
        <v>1</v>
      </c>
      <c r="C16">
        <v>1</v>
      </c>
      <c r="D16">
        <v>0</v>
      </c>
      <c r="E16">
        <v>0</v>
      </c>
      <c r="F16">
        <v>247693</v>
      </c>
      <c r="G16">
        <v>0.05</v>
      </c>
      <c r="H16">
        <v>-1</v>
      </c>
      <c r="J16">
        <v>1</v>
      </c>
      <c r="K16">
        <v>1</v>
      </c>
      <c r="L16">
        <v>0</v>
      </c>
      <c r="M16">
        <v>0</v>
      </c>
      <c r="N16">
        <v>247693</v>
      </c>
      <c r="O16">
        <v>0.03</v>
      </c>
      <c r="P16">
        <v>-1</v>
      </c>
      <c r="R16">
        <f t="shared" si="1"/>
        <v>-66.666666666666686</v>
      </c>
      <c r="S16">
        <f t="shared" si="2"/>
        <v>247693</v>
      </c>
      <c r="T16">
        <f t="shared" si="3"/>
        <v>0</v>
      </c>
      <c r="U16">
        <f t="shared" si="4"/>
        <v>0</v>
      </c>
      <c r="V16">
        <v>0.05</v>
      </c>
      <c r="W16">
        <v>0.03</v>
      </c>
      <c r="Y16" s="5">
        <f>MIN(V62:V81)</f>
        <v>1.39</v>
      </c>
      <c r="Z16" s="5">
        <f>AVERAGE(V62:V81)</f>
        <v>106.86100000000002</v>
      </c>
      <c r="AA16" s="5">
        <f>MAX(V62:V81)</f>
        <v>1066.17</v>
      </c>
      <c r="AB16" s="5">
        <f>MIN(T62:T81)</f>
        <v>0</v>
      </c>
      <c r="AC16" s="5">
        <f>AVERAGE(T62:T81)</f>
        <v>0</v>
      </c>
      <c r="AD16" s="5">
        <f>MAX(T62:T81)</f>
        <v>0</v>
      </c>
    </row>
    <row r="17" spans="1:30" x14ac:dyDescent="0.25">
      <c r="A17" t="s">
        <v>25</v>
      </c>
      <c r="B17">
        <v>1</v>
      </c>
      <c r="C17">
        <v>1</v>
      </c>
      <c r="D17">
        <v>0</v>
      </c>
      <c r="E17">
        <v>0</v>
      </c>
      <c r="F17">
        <v>288443</v>
      </c>
      <c r="G17">
        <v>0.05</v>
      </c>
      <c r="H17">
        <v>-1</v>
      </c>
      <c r="J17">
        <v>1</v>
      </c>
      <c r="K17">
        <v>1</v>
      </c>
      <c r="L17">
        <v>0</v>
      </c>
      <c r="M17">
        <v>0</v>
      </c>
      <c r="N17">
        <v>288443</v>
      </c>
      <c r="O17">
        <v>0.05</v>
      </c>
      <c r="P17">
        <v>-1</v>
      </c>
      <c r="R17">
        <f t="shared" si="1"/>
        <v>0</v>
      </c>
      <c r="S17">
        <f t="shared" si="2"/>
        <v>288443</v>
      </c>
      <c r="T17">
        <f t="shared" si="3"/>
        <v>0</v>
      </c>
      <c r="U17">
        <f t="shared" si="4"/>
        <v>0</v>
      </c>
      <c r="V17">
        <v>0.05</v>
      </c>
      <c r="W17">
        <v>0.05</v>
      </c>
      <c r="Y17" s="5">
        <f>MIN(V82:V101)</f>
        <v>43.63</v>
      </c>
      <c r="Z17" s="5">
        <f>AVERAGE(V82:V101)</f>
        <v>892.07230769230773</v>
      </c>
      <c r="AA17" s="5">
        <f>MAX(V82:V101)</f>
        <v>1808.87</v>
      </c>
      <c r="AB17" s="5">
        <f>MIN(T82:T101)</f>
        <v>0</v>
      </c>
      <c r="AC17" s="5">
        <f>AVERAGE(T82:T101)</f>
        <v>0.66286033670419608</v>
      </c>
      <c r="AD17" s="5">
        <f>MAX(T82:T101)</f>
        <v>8.6156872206824495</v>
      </c>
    </row>
    <row r="18" spans="1:30" x14ac:dyDescent="0.25">
      <c r="A18" t="s">
        <v>26</v>
      </c>
      <c r="B18" t="s">
        <v>130</v>
      </c>
      <c r="C18" t="s">
        <v>130</v>
      </c>
      <c r="D18" t="s">
        <v>130</v>
      </c>
      <c r="E18" t="s">
        <v>130</v>
      </c>
      <c r="J18" t="s">
        <v>130</v>
      </c>
      <c r="K18" t="s">
        <v>130</v>
      </c>
      <c r="L18" t="s">
        <v>130</v>
      </c>
      <c r="M18" t="s">
        <v>130</v>
      </c>
      <c r="R18" t="str">
        <f t="shared" si="1"/>
        <v/>
      </c>
      <c r="S18" t="str">
        <f t="shared" si="2"/>
        <v/>
      </c>
      <c r="T18" t="str">
        <f t="shared" si="3"/>
        <v/>
      </c>
      <c r="U18" t="str">
        <f t="shared" si="4"/>
        <v/>
      </c>
      <c r="Y18" s="5">
        <f>MIN(V102:V121)</f>
        <v>92.53</v>
      </c>
      <c r="Z18" s="5">
        <f>AVERAGE(V102:V121)</f>
        <v>998.03818181818178</v>
      </c>
      <c r="AA18" s="5">
        <f>MAX(V102:V121)</f>
        <v>1811.88</v>
      </c>
      <c r="AB18" s="5">
        <f>MIN(T102:T121)</f>
        <v>0</v>
      </c>
      <c r="AC18" s="5">
        <f>AVERAGE(T102:T121)</f>
        <v>0.18206727372666787</v>
      </c>
      <c r="AD18" s="5">
        <f>MAX(T102:T121)</f>
        <v>1.7602728079658427</v>
      </c>
    </row>
    <row r="19" spans="1:30" x14ac:dyDescent="0.25">
      <c r="A19" t="s">
        <v>27</v>
      </c>
      <c r="B19">
        <v>1</v>
      </c>
      <c r="C19">
        <v>1</v>
      </c>
      <c r="D19">
        <v>0</v>
      </c>
      <c r="E19">
        <v>0</v>
      </c>
      <c r="F19">
        <v>445751</v>
      </c>
      <c r="G19">
        <v>0.08</v>
      </c>
      <c r="H19">
        <v>0</v>
      </c>
      <c r="J19">
        <v>1</v>
      </c>
      <c r="K19">
        <v>1</v>
      </c>
      <c r="L19">
        <v>0</v>
      </c>
      <c r="M19">
        <v>0</v>
      </c>
      <c r="N19">
        <v>445751</v>
      </c>
      <c r="O19">
        <v>0.08</v>
      </c>
      <c r="P19">
        <v>0</v>
      </c>
      <c r="R19">
        <f t="shared" si="1"/>
        <v>0</v>
      </c>
      <c r="S19">
        <f t="shared" si="2"/>
        <v>445751</v>
      </c>
      <c r="T19">
        <f t="shared" si="3"/>
        <v>0</v>
      </c>
      <c r="U19">
        <f t="shared" si="4"/>
        <v>0</v>
      </c>
      <c r="V19">
        <v>0.08</v>
      </c>
      <c r="W19">
        <v>0.08</v>
      </c>
    </row>
    <row r="20" spans="1:30" x14ac:dyDescent="0.25">
      <c r="A20" t="s">
        <v>28</v>
      </c>
      <c r="B20">
        <v>1</v>
      </c>
      <c r="C20">
        <v>1</v>
      </c>
      <c r="D20">
        <v>0</v>
      </c>
      <c r="E20">
        <v>0</v>
      </c>
      <c r="F20">
        <v>252595</v>
      </c>
      <c r="G20">
        <v>0.06</v>
      </c>
      <c r="H20">
        <v>0</v>
      </c>
      <c r="J20">
        <v>1</v>
      </c>
      <c r="K20">
        <v>1</v>
      </c>
      <c r="L20">
        <v>0</v>
      </c>
      <c r="M20">
        <v>0</v>
      </c>
      <c r="N20">
        <v>252595</v>
      </c>
      <c r="O20">
        <v>0.06</v>
      </c>
      <c r="P20">
        <v>0</v>
      </c>
      <c r="R20">
        <f t="shared" si="1"/>
        <v>0</v>
      </c>
      <c r="S20">
        <f t="shared" si="2"/>
        <v>252595</v>
      </c>
      <c r="T20">
        <f t="shared" si="3"/>
        <v>0</v>
      </c>
      <c r="U20">
        <f t="shared" si="4"/>
        <v>0</v>
      </c>
      <c r="V20">
        <v>0.06</v>
      </c>
      <c r="W20">
        <v>0.06</v>
      </c>
      <c r="Y20" s="5" t="s">
        <v>199</v>
      </c>
      <c r="Z20" s="5" t="s">
        <v>190</v>
      </c>
    </row>
    <row r="21" spans="1:30" x14ac:dyDescent="0.25">
      <c r="A21" t="s">
        <v>29</v>
      </c>
      <c r="B21">
        <v>1</v>
      </c>
      <c r="C21">
        <v>1</v>
      </c>
      <c r="D21">
        <v>0</v>
      </c>
      <c r="E21">
        <v>0</v>
      </c>
      <c r="F21">
        <v>202776</v>
      </c>
      <c r="G21">
        <v>0.01</v>
      </c>
      <c r="H21">
        <v>-1</v>
      </c>
      <c r="J21">
        <v>1</v>
      </c>
      <c r="K21">
        <v>1</v>
      </c>
      <c r="L21">
        <v>0</v>
      </c>
      <c r="M21">
        <v>0</v>
      </c>
      <c r="N21">
        <v>202776</v>
      </c>
      <c r="O21">
        <v>0.01</v>
      </c>
      <c r="P21">
        <v>-1</v>
      </c>
      <c r="R21">
        <f t="shared" si="1"/>
        <v>0</v>
      </c>
      <c r="S21">
        <f t="shared" si="2"/>
        <v>202776</v>
      </c>
      <c r="T21">
        <f t="shared" si="3"/>
        <v>0</v>
      </c>
      <c r="U21">
        <f t="shared" si="4"/>
        <v>0</v>
      </c>
      <c r="V21">
        <v>0.01</v>
      </c>
      <c r="W21">
        <v>0.01</v>
      </c>
      <c r="Y21" s="5" t="s">
        <v>173</v>
      </c>
      <c r="Z21" s="5" t="s">
        <v>174</v>
      </c>
      <c r="AA21" s="5" t="s">
        <v>175</v>
      </c>
      <c r="AB21" s="5" t="s">
        <v>176</v>
      </c>
      <c r="AC21" s="5" t="s">
        <v>177</v>
      </c>
      <c r="AD21" s="5" t="s">
        <v>178</v>
      </c>
    </row>
    <row r="22" spans="1:30" x14ac:dyDescent="0.25">
      <c r="A22" t="s">
        <v>30</v>
      </c>
      <c r="B22" t="s">
        <v>130</v>
      </c>
      <c r="C22" t="s">
        <v>130</v>
      </c>
      <c r="D22" t="s">
        <v>130</v>
      </c>
      <c r="E22" t="s">
        <v>130</v>
      </c>
      <c r="J22" t="s">
        <v>130</v>
      </c>
      <c r="K22" t="s">
        <v>130</v>
      </c>
      <c r="L22" t="s">
        <v>130</v>
      </c>
      <c r="M22" t="s">
        <v>130</v>
      </c>
      <c r="R22" t="str">
        <f t="shared" si="1"/>
        <v/>
      </c>
      <c r="S22" t="str">
        <f t="shared" si="2"/>
        <v/>
      </c>
      <c r="T22" t="str">
        <f t="shared" si="3"/>
        <v/>
      </c>
      <c r="U22" t="str">
        <f t="shared" si="4"/>
        <v/>
      </c>
      <c r="Y22" s="5">
        <f>MIN(W2:W21)</f>
        <v>0.01</v>
      </c>
      <c r="Z22" s="5">
        <f>AVERAGE(W2:W21)</f>
        <v>0.15388888888888883</v>
      </c>
      <c r="AA22" s="5">
        <f>MAX(W2:W21)</f>
        <v>0.66</v>
      </c>
      <c r="AB22" s="5">
        <f>MIN(U2:U21)</f>
        <v>0</v>
      </c>
      <c r="AC22" s="5">
        <f>AVERAGE(U2:U21)</f>
        <v>0</v>
      </c>
      <c r="AD22" s="5">
        <f>MAX(U2:U21)</f>
        <v>0</v>
      </c>
    </row>
    <row r="23" spans="1:30" x14ac:dyDescent="0.25">
      <c r="A23" t="s">
        <v>31</v>
      </c>
      <c r="B23" t="s">
        <v>130</v>
      </c>
      <c r="C23" t="s">
        <v>130</v>
      </c>
      <c r="D23" t="s">
        <v>130</v>
      </c>
      <c r="E23" t="s">
        <v>130</v>
      </c>
      <c r="J23" t="s">
        <v>130</v>
      </c>
      <c r="K23" t="s">
        <v>130</v>
      </c>
      <c r="L23" t="s">
        <v>130</v>
      </c>
      <c r="M23" t="s">
        <v>130</v>
      </c>
      <c r="R23" t="str">
        <f t="shared" si="1"/>
        <v/>
      </c>
      <c r="S23" t="str">
        <f t="shared" si="2"/>
        <v/>
      </c>
      <c r="T23" t="str">
        <f t="shared" si="3"/>
        <v/>
      </c>
      <c r="U23" t="str">
        <f t="shared" si="4"/>
        <v/>
      </c>
      <c r="Y23" s="5">
        <f>MIN(W22:W41)</f>
        <v>0.22</v>
      </c>
      <c r="Z23" s="5">
        <f>AVERAGE(W22:W41)</f>
        <v>0.40454545454545465</v>
      </c>
      <c r="AA23" s="5">
        <f>MAX(W22:W41)</f>
        <v>0.81</v>
      </c>
      <c r="AB23" s="5">
        <f>MIN(U22:U41)</f>
        <v>0</v>
      </c>
      <c r="AC23" s="5">
        <f>AVERAGE(U22:U41)</f>
        <v>0</v>
      </c>
      <c r="AD23" s="5">
        <f>MAX(U22:U41)</f>
        <v>0</v>
      </c>
    </row>
    <row r="24" spans="1:30" x14ac:dyDescent="0.25">
      <c r="A24" t="s">
        <v>32</v>
      </c>
      <c r="B24" t="s">
        <v>130</v>
      </c>
      <c r="C24" t="s">
        <v>130</v>
      </c>
      <c r="D24" t="s">
        <v>130</v>
      </c>
      <c r="E24" t="s">
        <v>130</v>
      </c>
      <c r="J24" t="s">
        <v>130</v>
      </c>
      <c r="K24" t="s">
        <v>130</v>
      </c>
      <c r="L24" t="s">
        <v>130</v>
      </c>
      <c r="M24" t="s">
        <v>130</v>
      </c>
      <c r="R24" t="str">
        <f t="shared" si="1"/>
        <v/>
      </c>
      <c r="S24" t="str">
        <f t="shared" si="2"/>
        <v/>
      </c>
      <c r="T24" t="str">
        <f t="shared" si="3"/>
        <v/>
      </c>
      <c r="U24" t="str">
        <f t="shared" si="4"/>
        <v/>
      </c>
      <c r="Y24" s="5">
        <f>MIN(W42:W61)</f>
        <v>0.81</v>
      </c>
      <c r="Z24" s="5">
        <f>AVERAGE(W42:W61)</f>
        <v>2.8042105263157899</v>
      </c>
      <c r="AA24" s="5">
        <f>MAX(W42:W61)</f>
        <v>24.85</v>
      </c>
      <c r="AB24" s="5">
        <f>MIN(U42:U61)</f>
        <v>0</v>
      </c>
      <c r="AC24" s="5">
        <f>AVERAGE(U42:U61)</f>
        <v>1.6565992762081105E-4</v>
      </c>
      <c r="AD24" s="5">
        <f>MAX(U42:U61)</f>
        <v>3.1475386247954099E-3</v>
      </c>
    </row>
    <row r="25" spans="1:30" x14ac:dyDescent="0.25">
      <c r="A25" t="s">
        <v>33</v>
      </c>
      <c r="B25" t="s">
        <v>130</v>
      </c>
      <c r="C25" t="s">
        <v>130</v>
      </c>
      <c r="D25" t="s">
        <v>130</v>
      </c>
      <c r="E25" t="s">
        <v>130</v>
      </c>
      <c r="J25" t="s">
        <v>130</v>
      </c>
      <c r="K25" t="s">
        <v>130</v>
      </c>
      <c r="L25" t="s">
        <v>130</v>
      </c>
      <c r="M25" t="s">
        <v>130</v>
      </c>
      <c r="R25" t="str">
        <f t="shared" si="1"/>
        <v/>
      </c>
      <c r="S25" t="str">
        <f t="shared" si="2"/>
        <v/>
      </c>
      <c r="T25" t="str">
        <f t="shared" si="3"/>
        <v/>
      </c>
      <c r="U25" t="str">
        <f t="shared" si="4"/>
        <v/>
      </c>
      <c r="Y25" s="5">
        <f>MIN(W62:W81)</f>
        <v>1.59</v>
      </c>
      <c r="Z25" s="5">
        <f>AVERAGE(W62:W81)</f>
        <v>105.65549999999999</v>
      </c>
      <c r="AA25" s="5">
        <f>MAX(W62:W81)</f>
        <v>996.1</v>
      </c>
      <c r="AB25" s="5">
        <f>MIN(U62:U81)</f>
        <v>0</v>
      </c>
      <c r="AC25" s="5">
        <f>AVERAGE(U62:U81)</f>
        <v>0</v>
      </c>
      <c r="AD25" s="5">
        <f>MAX(U62:U81)</f>
        <v>0</v>
      </c>
    </row>
    <row r="26" spans="1:30" x14ac:dyDescent="0.25">
      <c r="A26" t="s">
        <v>34</v>
      </c>
      <c r="B26" t="s">
        <v>130</v>
      </c>
      <c r="C26" t="s">
        <v>130</v>
      </c>
      <c r="D26" t="s">
        <v>130</v>
      </c>
      <c r="E26" t="s">
        <v>130</v>
      </c>
      <c r="J26" t="s">
        <v>130</v>
      </c>
      <c r="K26" t="s">
        <v>130</v>
      </c>
      <c r="L26" t="s">
        <v>130</v>
      </c>
      <c r="M26" t="s">
        <v>130</v>
      </c>
      <c r="R26" t="str">
        <f t="shared" si="1"/>
        <v/>
      </c>
      <c r="S26" t="str">
        <f t="shared" si="2"/>
        <v/>
      </c>
      <c r="T26" t="str">
        <f t="shared" si="3"/>
        <v/>
      </c>
      <c r="U26" t="str">
        <f t="shared" si="4"/>
        <v/>
      </c>
      <c r="Y26" s="5">
        <f>MIN(W82:W101)</f>
        <v>25.83</v>
      </c>
      <c r="Z26" s="5">
        <f>AVERAGE(W82:W101)</f>
        <v>918.98461538461538</v>
      </c>
      <c r="AA26" s="5">
        <f>MAX(W82:W101)</f>
        <v>1809.21</v>
      </c>
      <c r="AB26" s="5">
        <f>MIN(U82:U101)</f>
        <v>0</v>
      </c>
      <c r="AC26" s="5">
        <f>AVERAGE(U82:U101)</f>
        <v>0.37534693925011314</v>
      </c>
      <c r="AD26" s="5">
        <f>MAX(U82:U101)</f>
        <v>2.9247160901116613</v>
      </c>
    </row>
    <row r="27" spans="1:30" x14ac:dyDescent="0.25">
      <c r="A27" t="s">
        <v>35</v>
      </c>
      <c r="B27">
        <v>1</v>
      </c>
      <c r="C27">
        <v>1</v>
      </c>
      <c r="D27">
        <v>0</v>
      </c>
      <c r="E27">
        <v>0</v>
      </c>
      <c r="F27">
        <v>340442</v>
      </c>
      <c r="G27">
        <v>0.3</v>
      </c>
      <c r="H27">
        <v>0</v>
      </c>
      <c r="J27">
        <v>1</v>
      </c>
      <c r="K27">
        <v>1</v>
      </c>
      <c r="L27">
        <v>0</v>
      </c>
      <c r="M27">
        <v>0</v>
      </c>
      <c r="N27">
        <v>340442</v>
      </c>
      <c r="O27">
        <v>0.31</v>
      </c>
      <c r="P27">
        <v>0</v>
      </c>
      <c r="R27">
        <f t="shared" si="1"/>
        <v>3.2258064516129057</v>
      </c>
      <c r="S27">
        <f t="shared" si="2"/>
        <v>340442</v>
      </c>
      <c r="T27">
        <f t="shared" si="3"/>
        <v>0</v>
      </c>
      <c r="U27">
        <f t="shared" si="4"/>
        <v>0</v>
      </c>
      <c r="V27">
        <v>0.3</v>
      </c>
      <c r="W27">
        <v>0.31</v>
      </c>
      <c r="Y27" s="5">
        <f>MIN(W102:W121)</f>
        <v>89.18</v>
      </c>
      <c r="Z27" s="5">
        <f>AVERAGE(W102:W121)</f>
        <v>965.00090909090909</v>
      </c>
      <c r="AA27" s="5">
        <f>MAX(W102:W121)</f>
        <v>1811.99</v>
      </c>
      <c r="AB27" s="5">
        <f>MIN(U102:U121)</f>
        <v>0</v>
      </c>
      <c r="AC27" s="5">
        <f>AVERAGE(U102:U121)</f>
        <v>0.12260686549383536</v>
      </c>
      <c r="AD27" s="5">
        <f>MAX(U102:U121)</f>
        <v>0.79116899273439878</v>
      </c>
    </row>
    <row r="28" spans="1:30" x14ac:dyDescent="0.25">
      <c r="A28" t="s">
        <v>36</v>
      </c>
      <c r="B28">
        <v>1</v>
      </c>
      <c r="C28">
        <v>1</v>
      </c>
      <c r="D28">
        <v>0</v>
      </c>
      <c r="E28">
        <v>0</v>
      </c>
      <c r="F28">
        <v>515906</v>
      </c>
      <c r="G28">
        <v>0.62</v>
      </c>
      <c r="H28">
        <v>0</v>
      </c>
      <c r="J28">
        <v>1</v>
      </c>
      <c r="K28">
        <v>1</v>
      </c>
      <c r="L28">
        <v>0</v>
      </c>
      <c r="M28">
        <v>0</v>
      </c>
      <c r="N28">
        <v>515906</v>
      </c>
      <c r="O28">
        <v>0.51</v>
      </c>
      <c r="P28">
        <v>0</v>
      </c>
      <c r="R28">
        <f t="shared" si="1"/>
        <v>-21.56862745098039</v>
      </c>
      <c r="S28">
        <f t="shared" si="2"/>
        <v>515906</v>
      </c>
      <c r="T28">
        <f t="shared" si="3"/>
        <v>0</v>
      </c>
      <c r="U28">
        <f t="shared" si="4"/>
        <v>0</v>
      </c>
      <c r="V28">
        <v>0.62</v>
      </c>
      <c r="W28">
        <v>0.51</v>
      </c>
    </row>
    <row r="29" spans="1:30" x14ac:dyDescent="0.25">
      <c r="A29" t="s">
        <v>37</v>
      </c>
      <c r="B29" t="s">
        <v>130</v>
      </c>
      <c r="C29" t="s">
        <v>130</v>
      </c>
      <c r="D29" t="s">
        <v>130</v>
      </c>
      <c r="E29" t="s">
        <v>130</v>
      </c>
      <c r="J29" t="s">
        <v>130</v>
      </c>
      <c r="K29" t="s">
        <v>130</v>
      </c>
      <c r="L29" t="s">
        <v>130</v>
      </c>
      <c r="M29" t="s">
        <v>130</v>
      </c>
      <c r="R29" t="str">
        <f t="shared" si="1"/>
        <v/>
      </c>
      <c r="S29" t="str">
        <f t="shared" si="2"/>
        <v/>
      </c>
      <c r="T29" t="str">
        <f t="shared" si="3"/>
        <v/>
      </c>
      <c r="U29" t="str">
        <f t="shared" si="4"/>
        <v/>
      </c>
    </row>
    <row r="30" spans="1:30" x14ac:dyDescent="0.25">
      <c r="A30" t="s">
        <v>38</v>
      </c>
      <c r="B30">
        <v>1</v>
      </c>
      <c r="C30">
        <v>1</v>
      </c>
      <c r="D30">
        <v>0</v>
      </c>
      <c r="E30">
        <v>0</v>
      </c>
      <c r="F30">
        <v>218447</v>
      </c>
      <c r="G30">
        <v>0.57999999999999996</v>
      </c>
      <c r="H30">
        <v>0</v>
      </c>
      <c r="J30">
        <v>1</v>
      </c>
      <c r="K30">
        <v>1</v>
      </c>
      <c r="L30">
        <v>0</v>
      </c>
      <c r="M30">
        <v>0</v>
      </c>
      <c r="N30">
        <v>218447</v>
      </c>
      <c r="O30">
        <v>0.57999999999999996</v>
      </c>
      <c r="P30">
        <v>0</v>
      </c>
      <c r="R30">
        <f t="shared" si="1"/>
        <v>0</v>
      </c>
      <c r="S30">
        <f t="shared" si="2"/>
        <v>218447</v>
      </c>
      <c r="T30">
        <f t="shared" si="3"/>
        <v>0</v>
      </c>
      <c r="U30">
        <f t="shared" si="4"/>
        <v>0</v>
      </c>
      <c r="V30">
        <v>0.57999999999999996</v>
      </c>
      <c r="W30">
        <v>0.57999999999999996</v>
      </c>
    </row>
    <row r="31" spans="1:30" x14ac:dyDescent="0.25">
      <c r="A31" t="s">
        <v>39</v>
      </c>
      <c r="B31" t="s">
        <v>130</v>
      </c>
      <c r="C31" t="s">
        <v>130</v>
      </c>
      <c r="D31" t="s">
        <v>130</v>
      </c>
      <c r="E31" t="s">
        <v>130</v>
      </c>
      <c r="J31" t="s">
        <v>130</v>
      </c>
      <c r="K31" t="s">
        <v>130</v>
      </c>
      <c r="L31" t="s">
        <v>130</v>
      </c>
      <c r="M31" t="s">
        <v>130</v>
      </c>
      <c r="R31" t="str">
        <f t="shared" si="1"/>
        <v/>
      </c>
      <c r="S31" t="str">
        <f t="shared" si="2"/>
        <v/>
      </c>
      <c r="T31" t="str">
        <f t="shared" si="3"/>
        <v/>
      </c>
      <c r="U31" t="str">
        <f t="shared" si="4"/>
        <v/>
      </c>
    </row>
    <row r="32" spans="1:30" x14ac:dyDescent="0.25">
      <c r="A32" t="s">
        <v>40</v>
      </c>
      <c r="B32">
        <v>1</v>
      </c>
      <c r="C32">
        <v>1</v>
      </c>
      <c r="D32">
        <v>0</v>
      </c>
      <c r="E32">
        <v>0</v>
      </c>
      <c r="F32">
        <v>371170</v>
      </c>
      <c r="G32">
        <v>0.2</v>
      </c>
      <c r="H32">
        <v>0</v>
      </c>
      <c r="J32">
        <v>1</v>
      </c>
      <c r="K32">
        <v>1</v>
      </c>
      <c r="L32">
        <v>0</v>
      </c>
      <c r="M32">
        <v>0</v>
      </c>
      <c r="N32">
        <v>371170</v>
      </c>
      <c r="O32">
        <v>0.22</v>
      </c>
      <c r="P32">
        <v>0</v>
      </c>
      <c r="R32">
        <f t="shared" si="1"/>
        <v>9.0909090909090864</v>
      </c>
      <c r="S32">
        <f t="shared" si="2"/>
        <v>371170</v>
      </c>
      <c r="T32">
        <f t="shared" si="3"/>
        <v>0</v>
      </c>
      <c r="U32">
        <f t="shared" si="4"/>
        <v>0</v>
      </c>
      <c r="V32">
        <v>0.2</v>
      </c>
      <c r="W32">
        <v>0.22</v>
      </c>
    </row>
    <row r="33" spans="1:23" x14ac:dyDescent="0.25">
      <c r="A33" t="s">
        <v>41</v>
      </c>
      <c r="B33">
        <v>1</v>
      </c>
      <c r="C33">
        <v>1</v>
      </c>
      <c r="D33">
        <v>0</v>
      </c>
      <c r="E33">
        <v>0</v>
      </c>
      <c r="F33">
        <v>336176</v>
      </c>
      <c r="G33">
        <v>0.61</v>
      </c>
      <c r="H33">
        <v>9</v>
      </c>
      <c r="J33">
        <v>1</v>
      </c>
      <c r="K33">
        <v>1</v>
      </c>
      <c r="L33">
        <v>0</v>
      </c>
      <c r="M33">
        <v>0</v>
      </c>
      <c r="N33">
        <v>336176</v>
      </c>
      <c r="O33">
        <v>0.67</v>
      </c>
      <c r="P33">
        <v>11</v>
      </c>
      <c r="R33">
        <f t="shared" si="1"/>
        <v>8.955223880597023</v>
      </c>
      <c r="S33">
        <f t="shared" si="2"/>
        <v>336176</v>
      </c>
      <c r="T33">
        <f t="shared" si="3"/>
        <v>0</v>
      </c>
      <c r="U33">
        <f t="shared" si="4"/>
        <v>0</v>
      </c>
      <c r="V33">
        <v>0.61</v>
      </c>
      <c r="W33">
        <v>0.67</v>
      </c>
    </row>
    <row r="34" spans="1:23" x14ac:dyDescent="0.25">
      <c r="A34" t="s">
        <v>42</v>
      </c>
      <c r="B34">
        <v>1</v>
      </c>
      <c r="C34">
        <v>1</v>
      </c>
      <c r="D34">
        <v>0</v>
      </c>
      <c r="E34">
        <v>0</v>
      </c>
      <c r="F34">
        <v>196254</v>
      </c>
      <c r="G34">
        <v>0.25</v>
      </c>
      <c r="H34">
        <v>0</v>
      </c>
      <c r="J34">
        <v>1</v>
      </c>
      <c r="K34">
        <v>1</v>
      </c>
      <c r="L34">
        <v>0</v>
      </c>
      <c r="M34">
        <v>0</v>
      </c>
      <c r="N34">
        <v>196254</v>
      </c>
      <c r="O34">
        <v>0.27</v>
      </c>
      <c r="P34">
        <v>0</v>
      </c>
      <c r="R34">
        <f t="shared" si="1"/>
        <v>7.4074074074074137</v>
      </c>
      <c r="S34">
        <f t="shared" si="2"/>
        <v>196254</v>
      </c>
      <c r="T34">
        <f t="shared" si="3"/>
        <v>0</v>
      </c>
      <c r="U34">
        <f t="shared" si="4"/>
        <v>0</v>
      </c>
      <c r="V34">
        <v>0.25</v>
      </c>
      <c r="W34">
        <v>0.27</v>
      </c>
    </row>
    <row r="35" spans="1:23" x14ac:dyDescent="0.25">
      <c r="A35" t="s">
        <v>43</v>
      </c>
      <c r="B35">
        <v>1</v>
      </c>
      <c r="C35">
        <v>1</v>
      </c>
      <c r="D35">
        <v>0</v>
      </c>
      <c r="E35">
        <v>0</v>
      </c>
      <c r="F35">
        <v>299215</v>
      </c>
      <c r="G35">
        <v>0.97</v>
      </c>
      <c r="H35">
        <v>173</v>
      </c>
      <c r="J35">
        <v>1</v>
      </c>
      <c r="K35">
        <v>1</v>
      </c>
      <c r="L35">
        <v>0</v>
      </c>
      <c r="M35">
        <v>0</v>
      </c>
      <c r="N35">
        <v>299215</v>
      </c>
      <c r="O35">
        <v>0.81</v>
      </c>
      <c r="P35">
        <v>100</v>
      </c>
      <c r="R35">
        <f t="shared" si="1"/>
        <v>-19.753086419753075</v>
      </c>
      <c r="S35">
        <f t="shared" si="2"/>
        <v>299215</v>
      </c>
      <c r="T35">
        <f t="shared" si="3"/>
        <v>0</v>
      </c>
      <c r="U35">
        <f t="shared" si="4"/>
        <v>0</v>
      </c>
      <c r="V35">
        <v>0.97</v>
      </c>
      <c r="W35">
        <v>0.81</v>
      </c>
    </row>
    <row r="36" spans="1:23" x14ac:dyDescent="0.25">
      <c r="A36" t="s">
        <v>44</v>
      </c>
      <c r="B36">
        <v>1</v>
      </c>
      <c r="C36">
        <v>1</v>
      </c>
      <c r="D36">
        <v>0</v>
      </c>
      <c r="E36">
        <v>0</v>
      </c>
      <c r="F36">
        <v>448360</v>
      </c>
      <c r="G36">
        <v>0.3</v>
      </c>
      <c r="H36">
        <v>0</v>
      </c>
      <c r="J36">
        <v>1</v>
      </c>
      <c r="K36">
        <v>1</v>
      </c>
      <c r="L36">
        <v>0</v>
      </c>
      <c r="M36">
        <v>0</v>
      </c>
      <c r="N36">
        <v>448360</v>
      </c>
      <c r="O36">
        <v>0.31</v>
      </c>
      <c r="P36">
        <v>0</v>
      </c>
      <c r="R36">
        <f t="shared" si="1"/>
        <v>3.2258064516129057</v>
      </c>
      <c r="S36">
        <f t="shared" si="2"/>
        <v>448360</v>
      </c>
      <c r="T36">
        <f t="shared" si="3"/>
        <v>0</v>
      </c>
      <c r="U36">
        <f t="shared" si="4"/>
        <v>0</v>
      </c>
      <c r="V36">
        <v>0.3</v>
      </c>
      <c r="W36">
        <v>0.31</v>
      </c>
    </row>
    <row r="37" spans="1:23" x14ac:dyDescent="0.25">
      <c r="A37" t="s">
        <v>45</v>
      </c>
      <c r="B37" t="s">
        <v>130</v>
      </c>
      <c r="C37" t="s">
        <v>130</v>
      </c>
      <c r="D37" t="s">
        <v>130</v>
      </c>
      <c r="E37" t="s">
        <v>130</v>
      </c>
      <c r="J37" t="s">
        <v>130</v>
      </c>
      <c r="K37" t="s">
        <v>130</v>
      </c>
      <c r="L37" t="s">
        <v>130</v>
      </c>
      <c r="M37" t="s">
        <v>130</v>
      </c>
      <c r="R37" t="str">
        <f t="shared" si="1"/>
        <v/>
      </c>
      <c r="S37" t="str">
        <f t="shared" si="2"/>
        <v/>
      </c>
      <c r="T37" t="str">
        <f t="shared" si="3"/>
        <v/>
      </c>
      <c r="U37" t="str">
        <f t="shared" si="4"/>
        <v/>
      </c>
    </row>
    <row r="38" spans="1:23" x14ac:dyDescent="0.25">
      <c r="A38" t="s">
        <v>46</v>
      </c>
      <c r="B38">
        <v>1</v>
      </c>
      <c r="C38">
        <v>1</v>
      </c>
      <c r="D38">
        <v>0</v>
      </c>
      <c r="E38">
        <v>0</v>
      </c>
      <c r="F38">
        <v>765950</v>
      </c>
      <c r="G38">
        <v>0.27</v>
      </c>
      <c r="H38">
        <v>0</v>
      </c>
      <c r="J38">
        <v>1</v>
      </c>
      <c r="K38">
        <v>1</v>
      </c>
      <c r="L38">
        <v>0</v>
      </c>
      <c r="M38">
        <v>0</v>
      </c>
      <c r="N38">
        <v>765950</v>
      </c>
      <c r="O38">
        <v>0.27</v>
      </c>
      <c r="P38">
        <v>0</v>
      </c>
      <c r="R38">
        <f t="shared" si="1"/>
        <v>0</v>
      </c>
      <c r="S38">
        <f t="shared" si="2"/>
        <v>765950</v>
      </c>
      <c r="T38">
        <f t="shared" si="3"/>
        <v>0</v>
      </c>
      <c r="U38">
        <f t="shared" si="4"/>
        <v>0</v>
      </c>
      <c r="V38">
        <v>0.27</v>
      </c>
      <c r="W38">
        <v>0.27</v>
      </c>
    </row>
    <row r="39" spans="1:23" x14ac:dyDescent="0.25">
      <c r="A39" t="s">
        <v>47</v>
      </c>
      <c r="B39">
        <v>1</v>
      </c>
      <c r="C39">
        <v>1</v>
      </c>
      <c r="D39">
        <v>0</v>
      </c>
      <c r="E39">
        <v>0</v>
      </c>
      <c r="F39">
        <v>480257</v>
      </c>
      <c r="G39">
        <v>0.25</v>
      </c>
      <c r="H39">
        <v>0</v>
      </c>
      <c r="J39">
        <v>1</v>
      </c>
      <c r="K39">
        <v>1</v>
      </c>
      <c r="L39">
        <v>0</v>
      </c>
      <c r="M39">
        <v>0</v>
      </c>
      <c r="N39">
        <v>480257</v>
      </c>
      <c r="O39">
        <v>0.27</v>
      </c>
      <c r="P39">
        <v>0</v>
      </c>
      <c r="R39">
        <f t="shared" si="1"/>
        <v>7.4074074074074137</v>
      </c>
      <c r="S39">
        <f t="shared" si="2"/>
        <v>480257</v>
      </c>
      <c r="T39">
        <f t="shared" si="3"/>
        <v>0</v>
      </c>
      <c r="U39">
        <f t="shared" si="4"/>
        <v>0</v>
      </c>
      <c r="V39">
        <v>0.25</v>
      </c>
      <c r="W39">
        <v>0.27</v>
      </c>
    </row>
    <row r="40" spans="1:23" x14ac:dyDescent="0.25">
      <c r="A40" t="s">
        <v>48</v>
      </c>
      <c r="B40">
        <v>1</v>
      </c>
      <c r="C40">
        <v>1</v>
      </c>
      <c r="D40">
        <v>0</v>
      </c>
      <c r="E40">
        <v>0</v>
      </c>
      <c r="F40">
        <v>211334</v>
      </c>
      <c r="G40">
        <v>0.2</v>
      </c>
      <c r="H40">
        <v>0</v>
      </c>
      <c r="J40">
        <v>1</v>
      </c>
      <c r="K40">
        <v>1</v>
      </c>
      <c r="L40">
        <v>0</v>
      </c>
      <c r="M40">
        <v>0</v>
      </c>
      <c r="N40">
        <v>211334</v>
      </c>
      <c r="O40">
        <v>0.23</v>
      </c>
      <c r="P40">
        <v>0</v>
      </c>
      <c r="R40">
        <f t="shared" si="1"/>
        <v>13.043478260869565</v>
      </c>
      <c r="S40">
        <f t="shared" si="2"/>
        <v>211334</v>
      </c>
      <c r="T40">
        <f t="shared" si="3"/>
        <v>0</v>
      </c>
      <c r="U40">
        <f t="shared" si="4"/>
        <v>0</v>
      </c>
      <c r="V40">
        <v>0.2</v>
      </c>
      <c r="W40">
        <v>0.23</v>
      </c>
    </row>
    <row r="41" spans="1:23" x14ac:dyDescent="0.25">
      <c r="A41" t="s">
        <v>49</v>
      </c>
      <c r="B41" t="s">
        <v>130</v>
      </c>
      <c r="C41" t="s">
        <v>130</v>
      </c>
      <c r="D41" t="s">
        <v>130</v>
      </c>
      <c r="E41" t="s">
        <v>130</v>
      </c>
      <c r="J41" t="s">
        <v>130</v>
      </c>
      <c r="K41" t="s">
        <v>130</v>
      </c>
      <c r="L41" t="s">
        <v>130</v>
      </c>
      <c r="M41" t="s">
        <v>130</v>
      </c>
      <c r="R41" t="str">
        <f t="shared" si="1"/>
        <v/>
      </c>
      <c r="S41" t="str">
        <f t="shared" si="2"/>
        <v/>
      </c>
      <c r="T41" t="str">
        <f t="shared" si="3"/>
        <v/>
      </c>
      <c r="U41" t="str">
        <f t="shared" si="4"/>
        <v/>
      </c>
    </row>
    <row r="42" spans="1:23" x14ac:dyDescent="0.25">
      <c r="A42" t="s">
        <v>50</v>
      </c>
      <c r="B42">
        <v>1</v>
      </c>
      <c r="C42">
        <v>1</v>
      </c>
      <c r="D42">
        <v>0</v>
      </c>
      <c r="E42">
        <v>0</v>
      </c>
      <c r="F42">
        <v>697420</v>
      </c>
      <c r="G42">
        <v>1.59</v>
      </c>
      <c r="H42">
        <v>0</v>
      </c>
      <c r="J42">
        <v>1</v>
      </c>
      <c r="K42">
        <v>1</v>
      </c>
      <c r="L42">
        <v>0</v>
      </c>
      <c r="M42">
        <v>0</v>
      </c>
      <c r="N42">
        <v>697406</v>
      </c>
      <c r="O42">
        <v>2.04</v>
      </c>
      <c r="P42">
        <v>0</v>
      </c>
      <c r="R42">
        <f t="shared" si="1"/>
        <v>22.058823529411761</v>
      </c>
      <c r="S42">
        <f t="shared" si="2"/>
        <v>697406</v>
      </c>
      <c r="T42">
        <f t="shared" si="3"/>
        <v>2.0074389953628159E-3</v>
      </c>
      <c r="U42">
        <f t="shared" si="4"/>
        <v>0</v>
      </c>
      <c r="V42">
        <v>1.59</v>
      </c>
      <c r="W42">
        <v>2.04</v>
      </c>
    </row>
    <row r="43" spans="1:23" x14ac:dyDescent="0.25">
      <c r="A43" t="s">
        <v>51</v>
      </c>
      <c r="B43">
        <v>1</v>
      </c>
      <c r="C43">
        <v>1</v>
      </c>
      <c r="D43">
        <v>0</v>
      </c>
      <c r="E43">
        <v>0</v>
      </c>
      <c r="F43">
        <v>1046434</v>
      </c>
      <c r="G43">
        <v>1.77</v>
      </c>
      <c r="H43">
        <v>0</v>
      </c>
      <c r="J43">
        <v>1</v>
      </c>
      <c r="K43">
        <v>1</v>
      </c>
      <c r="L43">
        <v>0</v>
      </c>
      <c r="M43">
        <v>0</v>
      </c>
      <c r="N43">
        <v>1046434</v>
      </c>
      <c r="O43">
        <v>1.86</v>
      </c>
      <c r="P43">
        <v>0</v>
      </c>
      <c r="R43">
        <f t="shared" si="1"/>
        <v>4.8387096774193585</v>
      </c>
      <c r="S43">
        <f t="shared" si="2"/>
        <v>1046434</v>
      </c>
      <c r="T43">
        <f t="shared" si="3"/>
        <v>0</v>
      </c>
      <c r="U43">
        <f t="shared" si="4"/>
        <v>0</v>
      </c>
      <c r="V43">
        <v>1.77</v>
      </c>
      <c r="W43">
        <v>1.86</v>
      </c>
    </row>
    <row r="44" spans="1:23" x14ac:dyDescent="0.25">
      <c r="A44" t="s">
        <v>52</v>
      </c>
      <c r="B44" t="s">
        <v>130</v>
      </c>
      <c r="C44" t="s">
        <v>130</v>
      </c>
      <c r="D44" t="s">
        <v>130</v>
      </c>
      <c r="E44" t="s">
        <v>130</v>
      </c>
      <c r="J44" t="s">
        <v>130</v>
      </c>
      <c r="K44" t="s">
        <v>130</v>
      </c>
      <c r="L44" t="s">
        <v>130</v>
      </c>
      <c r="M44" t="s">
        <v>130</v>
      </c>
      <c r="R44" t="str">
        <f t="shared" si="1"/>
        <v/>
      </c>
      <c r="S44" t="str">
        <f t="shared" si="2"/>
        <v/>
      </c>
      <c r="T44" t="str">
        <f t="shared" si="3"/>
        <v/>
      </c>
      <c r="U44" t="str">
        <f t="shared" si="4"/>
        <v/>
      </c>
    </row>
    <row r="45" spans="1:23" x14ac:dyDescent="0.25">
      <c r="A45" t="s">
        <v>53</v>
      </c>
      <c r="B45">
        <v>1</v>
      </c>
      <c r="C45">
        <v>1</v>
      </c>
      <c r="D45">
        <v>0</v>
      </c>
      <c r="E45">
        <v>0</v>
      </c>
      <c r="F45">
        <v>681550</v>
      </c>
      <c r="G45">
        <v>1.86</v>
      </c>
      <c r="H45">
        <v>0</v>
      </c>
      <c r="J45">
        <v>1</v>
      </c>
      <c r="K45">
        <v>1</v>
      </c>
      <c r="L45">
        <v>0</v>
      </c>
      <c r="M45">
        <v>0</v>
      </c>
      <c r="N45">
        <v>681550</v>
      </c>
      <c r="O45">
        <v>1.7</v>
      </c>
      <c r="P45">
        <v>0</v>
      </c>
      <c r="R45">
        <f t="shared" si="1"/>
        <v>-9.4117647058823604</v>
      </c>
      <c r="S45">
        <f t="shared" si="2"/>
        <v>681550</v>
      </c>
      <c r="T45">
        <f t="shared" si="3"/>
        <v>0</v>
      </c>
      <c r="U45">
        <f t="shared" si="4"/>
        <v>0</v>
      </c>
      <c r="V45">
        <v>1.86</v>
      </c>
      <c r="W45">
        <v>1.7</v>
      </c>
    </row>
    <row r="46" spans="1:23" x14ac:dyDescent="0.25">
      <c r="A46" t="s">
        <v>54</v>
      </c>
      <c r="B46">
        <v>1</v>
      </c>
      <c r="C46">
        <v>1</v>
      </c>
      <c r="D46">
        <v>0</v>
      </c>
      <c r="E46">
        <v>0</v>
      </c>
      <c r="F46">
        <v>642969</v>
      </c>
      <c r="G46">
        <v>1.01</v>
      </c>
      <c r="H46">
        <v>0</v>
      </c>
      <c r="J46">
        <v>1</v>
      </c>
      <c r="K46">
        <v>1</v>
      </c>
      <c r="L46">
        <v>0</v>
      </c>
      <c r="M46">
        <v>0</v>
      </c>
      <c r="N46">
        <v>642969</v>
      </c>
      <c r="O46">
        <v>1.1200000000000001</v>
      </c>
      <c r="P46">
        <v>0</v>
      </c>
      <c r="R46">
        <f t="shared" si="1"/>
        <v>9.8214285714285801</v>
      </c>
      <c r="S46">
        <f t="shared" si="2"/>
        <v>642969</v>
      </c>
      <c r="T46">
        <f t="shared" si="3"/>
        <v>0</v>
      </c>
      <c r="U46">
        <f t="shared" si="4"/>
        <v>0</v>
      </c>
      <c r="V46">
        <v>1.01</v>
      </c>
      <c r="W46">
        <v>1.1200000000000001</v>
      </c>
    </row>
    <row r="47" spans="1:23" x14ac:dyDescent="0.25">
      <c r="A47" t="s">
        <v>55</v>
      </c>
      <c r="B47">
        <v>1</v>
      </c>
      <c r="C47">
        <v>1</v>
      </c>
      <c r="D47">
        <v>0</v>
      </c>
      <c r="E47">
        <v>0</v>
      </c>
      <c r="F47">
        <v>649678</v>
      </c>
      <c r="G47">
        <v>2.39</v>
      </c>
      <c r="H47">
        <v>37</v>
      </c>
      <c r="J47">
        <v>1</v>
      </c>
      <c r="K47">
        <v>1</v>
      </c>
      <c r="L47">
        <v>0</v>
      </c>
      <c r="M47">
        <v>0</v>
      </c>
      <c r="N47">
        <v>649678</v>
      </c>
      <c r="O47">
        <v>1.76</v>
      </c>
      <c r="P47">
        <v>19</v>
      </c>
      <c r="R47">
        <f t="shared" si="1"/>
        <v>-35.795454545454554</v>
      </c>
      <c r="S47">
        <f t="shared" si="2"/>
        <v>649678</v>
      </c>
      <c r="T47">
        <f t="shared" si="3"/>
        <v>0</v>
      </c>
      <c r="U47">
        <f t="shared" si="4"/>
        <v>0</v>
      </c>
      <c r="V47">
        <v>2.39</v>
      </c>
      <c r="W47">
        <v>1.76</v>
      </c>
    </row>
    <row r="48" spans="1:23" x14ac:dyDescent="0.25">
      <c r="A48" t="s">
        <v>56</v>
      </c>
      <c r="B48">
        <v>1</v>
      </c>
      <c r="C48">
        <v>1</v>
      </c>
      <c r="D48">
        <v>0</v>
      </c>
      <c r="E48">
        <v>0</v>
      </c>
      <c r="F48">
        <v>685557</v>
      </c>
      <c r="G48">
        <v>1.08</v>
      </c>
      <c r="H48">
        <v>0</v>
      </c>
      <c r="J48">
        <v>1</v>
      </c>
      <c r="K48">
        <v>1</v>
      </c>
      <c r="L48">
        <v>0</v>
      </c>
      <c r="M48">
        <v>0</v>
      </c>
      <c r="N48">
        <v>685557</v>
      </c>
      <c r="O48">
        <v>1.1200000000000001</v>
      </c>
      <c r="P48">
        <v>0</v>
      </c>
      <c r="R48">
        <f t="shared" si="1"/>
        <v>3.5714285714285738</v>
      </c>
      <c r="S48">
        <f t="shared" si="2"/>
        <v>685557</v>
      </c>
      <c r="T48">
        <f t="shared" si="3"/>
        <v>0</v>
      </c>
      <c r="U48">
        <f t="shared" si="4"/>
        <v>0</v>
      </c>
      <c r="V48">
        <v>1.08</v>
      </c>
      <c r="W48">
        <v>1.1200000000000001</v>
      </c>
    </row>
    <row r="49" spans="1:23" x14ac:dyDescent="0.25">
      <c r="A49" t="s">
        <v>57</v>
      </c>
      <c r="B49">
        <v>1</v>
      </c>
      <c r="C49">
        <v>1</v>
      </c>
      <c r="D49">
        <v>0</v>
      </c>
      <c r="E49">
        <v>0</v>
      </c>
      <c r="F49">
        <v>691744</v>
      </c>
      <c r="G49">
        <v>1.64</v>
      </c>
      <c r="H49">
        <v>7</v>
      </c>
      <c r="J49">
        <v>1</v>
      </c>
      <c r="K49">
        <v>1</v>
      </c>
      <c r="L49">
        <v>0</v>
      </c>
      <c r="M49">
        <v>0</v>
      </c>
      <c r="N49">
        <v>691744</v>
      </c>
      <c r="O49">
        <v>1.75</v>
      </c>
      <c r="P49">
        <v>9</v>
      </c>
      <c r="R49">
        <f t="shared" si="1"/>
        <v>6.2857142857142918</v>
      </c>
      <c r="S49">
        <f t="shared" si="2"/>
        <v>691744</v>
      </c>
      <c r="T49">
        <f t="shared" si="3"/>
        <v>0</v>
      </c>
      <c r="U49">
        <f t="shared" si="4"/>
        <v>0</v>
      </c>
      <c r="V49">
        <v>1.64</v>
      </c>
      <c r="W49">
        <v>1.75</v>
      </c>
    </row>
    <row r="50" spans="1:23" x14ac:dyDescent="0.25">
      <c r="A50" t="s">
        <v>58</v>
      </c>
      <c r="B50">
        <v>1</v>
      </c>
      <c r="C50">
        <v>1</v>
      </c>
      <c r="D50">
        <v>0</v>
      </c>
      <c r="E50">
        <v>0</v>
      </c>
      <c r="F50">
        <v>478191</v>
      </c>
      <c r="G50">
        <v>1.37</v>
      </c>
      <c r="H50">
        <v>0</v>
      </c>
      <c r="J50">
        <v>1</v>
      </c>
      <c r="K50">
        <v>1</v>
      </c>
      <c r="L50">
        <v>0</v>
      </c>
      <c r="M50">
        <v>0</v>
      </c>
      <c r="N50">
        <v>478177</v>
      </c>
      <c r="O50">
        <v>1.1399999999999999</v>
      </c>
      <c r="P50">
        <v>0</v>
      </c>
      <c r="R50">
        <f t="shared" si="1"/>
        <v>-20.175438596491247</v>
      </c>
      <c r="S50">
        <f t="shared" si="2"/>
        <v>478177</v>
      </c>
      <c r="T50">
        <f t="shared" si="3"/>
        <v>2.9277861544992753E-3</v>
      </c>
      <c r="U50">
        <f t="shared" si="4"/>
        <v>0</v>
      </c>
      <c r="V50">
        <v>1.37</v>
      </c>
      <c r="W50">
        <v>1.1399999999999999</v>
      </c>
    </row>
    <row r="51" spans="1:23" x14ac:dyDescent="0.25">
      <c r="A51" t="s">
        <v>59</v>
      </c>
      <c r="B51">
        <v>1</v>
      </c>
      <c r="C51">
        <v>1</v>
      </c>
      <c r="D51">
        <v>0</v>
      </c>
      <c r="E51">
        <v>0</v>
      </c>
      <c r="F51">
        <v>578628</v>
      </c>
      <c r="G51">
        <v>0.75</v>
      </c>
      <c r="H51">
        <v>0</v>
      </c>
      <c r="J51">
        <v>1</v>
      </c>
      <c r="K51">
        <v>1</v>
      </c>
      <c r="L51">
        <v>0</v>
      </c>
      <c r="M51">
        <v>0</v>
      </c>
      <c r="N51">
        <v>578628</v>
      </c>
      <c r="O51">
        <v>0.81</v>
      </c>
      <c r="P51">
        <v>0</v>
      </c>
      <c r="R51">
        <f t="shared" si="1"/>
        <v>7.4074074074074137</v>
      </c>
      <c r="S51">
        <f t="shared" si="2"/>
        <v>578628</v>
      </c>
      <c r="T51">
        <f t="shared" si="3"/>
        <v>0</v>
      </c>
      <c r="U51">
        <f t="shared" si="4"/>
        <v>0</v>
      </c>
      <c r="V51">
        <v>0.75</v>
      </c>
      <c r="W51">
        <v>0.81</v>
      </c>
    </row>
    <row r="52" spans="1:23" x14ac:dyDescent="0.25">
      <c r="A52" t="s">
        <v>60</v>
      </c>
      <c r="B52">
        <v>1</v>
      </c>
      <c r="C52">
        <v>1</v>
      </c>
      <c r="D52">
        <v>0</v>
      </c>
      <c r="E52">
        <v>0</v>
      </c>
      <c r="F52">
        <v>620056</v>
      </c>
      <c r="G52">
        <v>1.1499999999999999</v>
      </c>
      <c r="H52">
        <v>0</v>
      </c>
      <c r="J52">
        <v>1</v>
      </c>
      <c r="K52">
        <v>1</v>
      </c>
      <c r="L52">
        <v>0</v>
      </c>
      <c r="M52">
        <v>0</v>
      </c>
      <c r="N52">
        <v>620056</v>
      </c>
      <c r="O52">
        <v>1.19</v>
      </c>
      <c r="P52">
        <v>0</v>
      </c>
      <c r="R52">
        <f t="shared" si="1"/>
        <v>3.3613445378151292</v>
      </c>
      <c r="S52">
        <f t="shared" si="2"/>
        <v>620056</v>
      </c>
      <c r="T52">
        <f t="shared" si="3"/>
        <v>0</v>
      </c>
      <c r="U52">
        <f t="shared" si="4"/>
        <v>0</v>
      </c>
      <c r="V52">
        <v>1.1499999999999999</v>
      </c>
      <c r="W52">
        <v>1.19</v>
      </c>
    </row>
    <row r="53" spans="1:23" x14ac:dyDescent="0.25">
      <c r="A53" t="s">
        <v>61</v>
      </c>
      <c r="B53">
        <v>1</v>
      </c>
      <c r="C53">
        <v>1</v>
      </c>
      <c r="D53">
        <v>0</v>
      </c>
      <c r="E53">
        <v>0</v>
      </c>
      <c r="F53">
        <v>854297</v>
      </c>
      <c r="G53">
        <v>2.25</v>
      </c>
      <c r="H53">
        <v>55</v>
      </c>
      <c r="J53">
        <v>1</v>
      </c>
      <c r="K53">
        <v>1</v>
      </c>
      <c r="L53">
        <v>0</v>
      </c>
      <c r="M53">
        <v>0</v>
      </c>
      <c r="N53">
        <v>854297</v>
      </c>
      <c r="O53">
        <v>2.0299999999999998</v>
      </c>
      <c r="P53">
        <v>0</v>
      </c>
      <c r="R53">
        <f t="shared" si="1"/>
        <v>-10.837438423645331</v>
      </c>
      <c r="S53">
        <f t="shared" si="2"/>
        <v>854297</v>
      </c>
      <c r="T53">
        <f t="shared" si="3"/>
        <v>0</v>
      </c>
      <c r="U53">
        <f t="shared" si="4"/>
        <v>0</v>
      </c>
      <c r="V53">
        <v>2.25</v>
      </c>
      <c r="W53">
        <v>2.0299999999999998</v>
      </c>
    </row>
    <row r="54" spans="1:23" x14ac:dyDescent="0.25">
      <c r="A54" t="s">
        <v>62</v>
      </c>
      <c r="B54">
        <v>1</v>
      </c>
      <c r="C54">
        <v>1</v>
      </c>
      <c r="D54">
        <v>0</v>
      </c>
      <c r="E54">
        <v>0</v>
      </c>
      <c r="F54">
        <v>534848</v>
      </c>
      <c r="G54">
        <v>2.36</v>
      </c>
      <c r="H54">
        <v>107</v>
      </c>
      <c r="J54">
        <v>1</v>
      </c>
      <c r="K54">
        <v>1</v>
      </c>
      <c r="L54">
        <v>0</v>
      </c>
      <c r="M54">
        <v>0</v>
      </c>
      <c r="N54">
        <v>534848</v>
      </c>
      <c r="O54">
        <v>2.82</v>
      </c>
      <c r="P54">
        <v>156</v>
      </c>
      <c r="R54">
        <f t="shared" si="1"/>
        <v>16.312056737588652</v>
      </c>
      <c r="S54">
        <f t="shared" si="2"/>
        <v>534848</v>
      </c>
      <c r="T54">
        <f t="shared" si="3"/>
        <v>0</v>
      </c>
      <c r="U54">
        <f t="shared" si="4"/>
        <v>0</v>
      </c>
      <c r="V54">
        <v>2.36</v>
      </c>
      <c r="W54">
        <v>2.82</v>
      </c>
    </row>
    <row r="55" spans="1:23" x14ac:dyDescent="0.25">
      <c r="A55" t="s">
        <v>63</v>
      </c>
      <c r="B55">
        <v>1</v>
      </c>
      <c r="C55">
        <v>1</v>
      </c>
      <c r="D55">
        <v>0</v>
      </c>
      <c r="E55">
        <v>0</v>
      </c>
      <c r="F55">
        <v>768176</v>
      </c>
      <c r="G55">
        <v>3.32</v>
      </c>
      <c r="H55">
        <v>0</v>
      </c>
      <c r="J55">
        <v>1</v>
      </c>
      <c r="K55">
        <v>1</v>
      </c>
      <c r="L55">
        <v>0</v>
      </c>
      <c r="M55">
        <v>0</v>
      </c>
      <c r="N55">
        <v>768176</v>
      </c>
      <c r="O55">
        <v>2.3199999999999998</v>
      </c>
      <c r="P55">
        <v>0</v>
      </c>
      <c r="R55">
        <f t="shared" si="1"/>
        <v>-43.103448275862071</v>
      </c>
      <c r="S55">
        <f t="shared" si="2"/>
        <v>768176</v>
      </c>
      <c r="T55">
        <f t="shared" si="3"/>
        <v>0</v>
      </c>
      <c r="U55">
        <f t="shared" si="4"/>
        <v>0</v>
      </c>
      <c r="V55">
        <v>3.32</v>
      </c>
      <c r="W55">
        <v>2.3199999999999998</v>
      </c>
    </row>
    <row r="56" spans="1:23" x14ac:dyDescent="0.25">
      <c r="A56" t="s">
        <v>64</v>
      </c>
      <c r="B56">
        <v>1</v>
      </c>
      <c r="C56">
        <v>1</v>
      </c>
      <c r="D56">
        <v>0</v>
      </c>
      <c r="E56">
        <v>0</v>
      </c>
      <c r="F56">
        <v>656774</v>
      </c>
      <c r="G56">
        <v>1.33</v>
      </c>
      <c r="H56">
        <v>0</v>
      </c>
      <c r="J56">
        <v>1</v>
      </c>
      <c r="K56">
        <v>1</v>
      </c>
      <c r="L56">
        <v>0</v>
      </c>
      <c r="M56">
        <v>0</v>
      </c>
      <c r="N56">
        <v>656760</v>
      </c>
      <c r="O56">
        <v>1.23</v>
      </c>
      <c r="P56">
        <v>0</v>
      </c>
      <c r="R56">
        <f t="shared" si="1"/>
        <v>-8.1300813008130142</v>
      </c>
      <c r="S56">
        <f t="shared" si="2"/>
        <v>656760</v>
      </c>
      <c r="T56">
        <f t="shared" si="3"/>
        <v>2.1316767159997563E-3</v>
      </c>
      <c r="U56">
        <f t="shared" si="4"/>
        <v>0</v>
      </c>
      <c r="V56">
        <v>1.33</v>
      </c>
      <c r="W56">
        <v>1.23</v>
      </c>
    </row>
    <row r="57" spans="1:23" x14ac:dyDescent="0.25">
      <c r="A57" t="s">
        <v>65</v>
      </c>
      <c r="B57">
        <v>1</v>
      </c>
      <c r="C57">
        <v>1</v>
      </c>
      <c r="D57">
        <v>0</v>
      </c>
      <c r="E57">
        <v>0</v>
      </c>
      <c r="F57">
        <v>426840</v>
      </c>
      <c r="G57">
        <v>1</v>
      </c>
      <c r="H57">
        <v>0</v>
      </c>
      <c r="J57">
        <v>1</v>
      </c>
      <c r="K57">
        <v>1</v>
      </c>
      <c r="L57">
        <v>0</v>
      </c>
      <c r="M57">
        <v>0</v>
      </c>
      <c r="N57">
        <v>426840</v>
      </c>
      <c r="O57">
        <v>0.84</v>
      </c>
      <c r="P57">
        <v>0</v>
      </c>
      <c r="R57">
        <f t="shared" si="1"/>
        <v>-19.047619047619051</v>
      </c>
      <c r="S57">
        <f t="shared" si="2"/>
        <v>426840</v>
      </c>
      <c r="T57">
        <f t="shared" si="3"/>
        <v>0</v>
      </c>
      <c r="U57">
        <f t="shared" si="4"/>
        <v>0</v>
      </c>
      <c r="V57">
        <v>1</v>
      </c>
      <c r="W57">
        <v>0.84</v>
      </c>
    </row>
    <row r="58" spans="1:23" x14ac:dyDescent="0.25">
      <c r="A58" t="s">
        <v>66</v>
      </c>
      <c r="B58">
        <v>1</v>
      </c>
      <c r="C58">
        <v>1</v>
      </c>
      <c r="D58">
        <v>0</v>
      </c>
      <c r="E58">
        <v>0</v>
      </c>
      <c r="F58">
        <v>614073</v>
      </c>
      <c r="G58">
        <v>26.36</v>
      </c>
      <c r="H58">
        <v>2657</v>
      </c>
      <c r="J58">
        <v>1</v>
      </c>
      <c r="K58">
        <v>1</v>
      </c>
      <c r="L58">
        <v>0</v>
      </c>
      <c r="M58">
        <v>0</v>
      </c>
      <c r="N58">
        <v>614073</v>
      </c>
      <c r="O58">
        <v>24.85</v>
      </c>
      <c r="P58">
        <v>2496</v>
      </c>
      <c r="R58">
        <f t="shared" si="1"/>
        <v>-6.0764587525150819</v>
      </c>
      <c r="S58">
        <f t="shared" si="2"/>
        <v>614073</v>
      </c>
      <c r="T58">
        <f t="shared" si="3"/>
        <v>0</v>
      </c>
      <c r="U58">
        <f t="shared" si="4"/>
        <v>0</v>
      </c>
      <c r="V58">
        <v>26.36</v>
      </c>
      <c r="W58">
        <v>24.85</v>
      </c>
    </row>
    <row r="59" spans="1:23" x14ac:dyDescent="0.25">
      <c r="A59" t="s">
        <v>67</v>
      </c>
      <c r="B59">
        <v>1</v>
      </c>
      <c r="C59">
        <v>1</v>
      </c>
      <c r="D59">
        <v>0</v>
      </c>
      <c r="E59">
        <v>0</v>
      </c>
      <c r="F59">
        <v>889584</v>
      </c>
      <c r="G59">
        <v>2.17</v>
      </c>
      <c r="H59">
        <v>34</v>
      </c>
      <c r="J59">
        <v>1</v>
      </c>
      <c r="K59">
        <v>1</v>
      </c>
      <c r="L59">
        <v>0</v>
      </c>
      <c r="M59">
        <v>0</v>
      </c>
      <c r="N59">
        <v>889612</v>
      </c>
      <c r="O59">
        <v>2.5</v>
      </c>
      <c r="P59">
        <v>22</v>
      </c>
      <c r="R59">
        <f t="shared" si="1"/>
        <v>13.200000000000003</v>
      </c>
      <c r="S59">
        <f t="shared" si="2"/>
        <v>889584</v>
      </c>
      <c r="T59">
        <f t="shared" si="3"/>
        <v>0</v>
      </c>
      <c r="U59">
        <f t="shared" si="4"/>
        <v>3.1475386247954099E-3</v>
      </c>
      <c r="V59">
        <v>2.17</v>
      </c>
      <c r="W59">
        <v>2.5</v>
      </c>
    </row>
    <row r="60" spans="1:23" x14ac:dyDescent="0.25">
      <c r="A60" t="s">
        <v>68</v>
      </c>
      <c r="B60">
        <v>1</v>
      </c>
      <c r="C60">
        <v>1</v>
      </c>
      <c r="D60">
        <v>0</v>
      </c>
      <c r="E60">
        <v>0</v>
      </c>
      <c r="F60">
        <v>779883</v>
      </c>
      <c r="G60">
        <v>1.0900000000000001</v>
      </c>
      <c r="H60">
        <v>0</v>
      </c>
      <c r="J60">
        <v>1</v>
      </c>
      <c r="K60">
        <v>1</v>
      </c>
      <c r="L60">
        <v>0</v>
      </c>
      <c r="M60">
        <v>0</v>
      </c>
      <c r="N60">
        <v>779883</v>
      </c>
      <c r="O60">
        <v>1.17</v>
      </c>
      <c r="P60">
        <v>0</v>
      </c>
      <c r="R60">
        <f t="shared" si="1"/>
        <v>6.8376068376068257</v>
      </c>
      <c r="S60">
        <f t="shared" si="2"/>
        <v>779883</v>
      </c>
      <c r="T60">
        <f t="shared" si="3"/>
        <v>0</v>
      </c>
      <c r="U60">
        <f t="shared" si="4"/>
        <v>0</v>
      </c>
      <c r="V60">
        <v>1.0900000000000001</v>
      </c>
      <c r="W60">
        <v>1.17</v>
      </c>
    </row>
    <row r="61" spans="1:23" x14ac:dyDescent="0.25">
      <c r="A61" t="s">
        <v>69</v>
      </c>
      <c r="B61">
        <v>1</v>
      </c>
      <c r="C61">
        <v>1</v>
      </c>
      <c r="D61">
        <v>0</v>
      </c>
      <c r="E61">
        <v>0</v>
      </c>
      <c r="F61">
        <v>586218</v>
      </c>
      <c r="G61">
        <v>0.95</v>
      </c>
      <c r="H61">
        <v>0</v>
      </c>
      <c r="J61">
        <v>1</v>
      </c>
      <c r="K61">
        <v>1</v>
      </c>
      <c r="L61">
        <v>0</v>
      </c>
      <c r="M61">
        <v>0</v>
      </c>
      <c r="N61">
        <v>586218</v>
      </c>
      <c r="O61">
        <v>1.03</v>
      </c>
      <c r="P61">
        <v>0</v>
      </c>
      <c r="R61">
        <f t="shared" si="1"/>
        <v>7.7669902912621422</v>
      </c>
      <c r="S61">
        <f t="shared" si="2"/>
        <v>586218</v>
      </c>
      <c r="T61">
        <f t="shared" si="3"/>
        <v>0</v>
      </c>
      <c r="U61">
        <f t="shared" si="4"/>
        <v>0</v>
      </c>
      <c r="V61">
        <v>0.95</v>
      </c>
      <c r="W61">
        <v>1.03</v>
      </c>
    </row>
    <row r="62" spans="1:23" x14ac:dyDescent="0.25">
      <c r="A62" t="s">
        <v>70</v>
      </c>
      <c r="B62">
        <v>1</v>
      </c>
      <c r="C62">
        <v>1</v>
      </c>
      <c r="D62">
        <v>0</v>
      </c>
      <c r="E62">
        <v>0</v>
      </c>
      <c r="F62">
        <v>784819</v>
      </c>
      <c r="G62">
        <v>97.16</v>
      </c>
      <c r="H62">
        <v>4886</v>
      </c>
      <c r="J62">
        <v>1</v>
      </c>
      <c r="K62">
        <v>1</v>
      </c>
      <c r="L62">
        <v>0</v>
      </c>
      <c r="M62">
        <v>0</v>
      </c>
      <c r="N62">
        <v>784819</v>
      </c>
      <c r="O62">
        <v>130.97</v>
      </c>
      <c r="P62">
        <v>8231</v>
      </c>
      <c r="R62">
        <f t="shared" si="1"/>
        <v>25.81507215392838</v>
      </c>
      <c r="S62">
        <f t="shared" si="2"/>
        <v>784819</v>
      </c>
      <c r="T62">
        <f t="shared" si="3"/>
        <v>0</v>
      </c>
      <c r="U62">
        <f t="shared" si="4"/>
        <v>0</v>
      </c>
      <c r="V62">
        <v>97.16</v>
      </c>
      <c r="W62">
        <v>130.97</v>
      </c>
    </row>
    <row r="63" spans="1:23" x14ac:dyDescent="0.25">
      <c r="A63" t="s">
        <v>71</v>
      </c>
      <c r="B63">
        <v>1</v>
      </c>
      <c r="C63">
        <v>1</v>
      </c>
      <c r="D63">
        <v>0</v>
      </c>
      <c r="E63">
        <v>0</v>
      </c>
      <c r="F63">
        <v>861493</v>
      </c>
      <c r="G63">
        <v>511.14</v>
      </c>
      <c r="H63">
        <v>31877</v>
      </c>
      <c r="J63">
        <v>1</v>
      </c>
      <c r="K63">
        <v>1</v>
      </c>
      <c r="L63">
        <v>0</v>
      </c>
      <c r="M63">
        <v>0</v>
      </c>
      <c r="N63">
        <v>861493</v>
      </c>
      <c r="O63">
        <v>996.1</v>
      </c>
      <c r="P63">
        <v>60019</v>
      </c>
      <c r="R63">
        <f t="shared" si="1"/>
        <v>48.685874912157416</v>
      </c>
      <c r="S63">
        <f t="shared" si="2"/>
        <v>861493</v>
      </c>
      <c r="T63">
        <f t="shared" si="3"/>
        <v>0</v>
      </c>
      <c r="U63">
        <f t="shared" si="4"/>
        <v>0</v>
      </c>
      <c r="V63">
        <v>511.14</v>
      </c>
      <c r="W63">
        <v>996.1</v>
      </c>
    </row>
    <row r="64" spans="1:23" x14ac:dyDescent="0.25">
      <c r="A64" t="s">
        <v>72</v>
      </c>
      <c r="B64">
        <v>1</v>
      </c>
      <c r="C64">
        <v>1</v>
      </c>
      <c r="D64">
        <v>0</v>
      </c>
      <c r="E64">
        <v>0</v>
      </c>
      <c r="F64">
        <v>977031</v>
      </c>
      <c r="G64">
        <v>110.12</v>
      </c>
      <c r="H64">
        <v>7432</v>
      </c>
      <c r="J64">
        <v>1</v>
      </c>
      <c r="K64">
        <v>1</v>
      </c>
      <c r="L64">
        <v>0</v>
      </c>
      <c r="M64">
        <v>0</v>
      </c>
      <c r="N64">
        <v>977031</v>
      </c>
      <c r="O64">
        <v>107.87</v>
      </c>
      <c r="P64">
        <v>7780</v>
      </c>
      <c r="R64">
        <f t="shared" si="1"/>
        <v>-2.0858440715676276</v>
      </c>
      <c r="S64">
        <f t="shared" si="2"/>
        <v>977031</v>
      </c>
      <c r="T64">
        <f t="shared" si="3"/>
        <v>0</v>
      </c>
      <c r="U64">
        <f t="shared" si="4"/>
        <v>0</v>
      </c>
      <c r="V64">
        <v>110.12</v>
      </c>
      <c r="W64">
        <v>107.87</v>
      </c>
    </row>
    <row r="65" spans="1:23" x14ac:dyDescent="0.25">
      <c r="A65" t="s">
        <v>73</v>
      </c>
      <c r="B65">
        <v>1</v>
      </c>
      <c r="C65">
        <v>1</v>
      </c>
      <c r="D65">
        <v>0</v>
      </c>
      <c r="E65">
        <v>0</v>
      </c>
      <c r="F65">
        <v>818180</v>
      </c>
      <c r="G65">
        <v>10.58</v>
      </c>
      <c r="H65">
        <v>101</v>
      </c>
      <c r="J65">
        <v>1</v>
      </c>
      <c r="K65">
        <v>1</v>
      </c>
      <c r="L65">
        <v>0</v>
      </c>
      <c r="M65">
        <v>0</v>
      </c>
      <c r="N65">
        <v>818180</v>
      </c>
      <c r="O65">
        <v>9.24</v>
      </c>
      <c r="P65">
        <v>398</v>
      </c>
      <c r="R65">
        <f t="shared" si="1"/>
        <v>-14.502164502164499</v>
      </c>
      <c r="S65">
        <f t="shared" si="2"/>
        <v>818180</v>
      </c>
      <c r="T65">
        <f t="shared" si="3"/>
        <v>0</v>
      </c>
      <c r="U65">
        <f t="shared" si="4"/>
        <v>0</v>
      </c>
      <c r="V65">
        <v>10.58</v>
      </c>
      <c r="W65">
        <v>9.24</v>
      </c>
    </row>
    <row r="66" spans="1:23" x14ac:dyDescent="0.25">
      <c r="A66" t="s">
        <v>74</v>
      </c>
      <c r="B66">
        <v>1</v>
      </c>
      <c r="C66">
        <v>1</v>
      </c>
      <c r="D66">
        <v>0</v>
      </c>
      <c r="E66">
        <v>0</v>
      </c>
      <c r="F66">
        <v>619845</v>
      </c>
      <c r="G66">
        <v>6.44</v>
      </c>
      <c r="H66">
        <v>146</v>
      </c>
      <c r="J66">
        <v>1</v>
      </c>
      <c r="K66">
        <v>1</v>
      </c>
      <c r="L66">
        <v>0</v>
      </c>
      <c r="M66">
        <v>0</v>
      </c>
      <c r="N66">
        <v>619845</v>
      </c>
      <c r="O66">
        <v>6.74</v>
      </c>
      <c r="P66">
        <v>46</v>
      </c>
      <c r="R66">
        <f t="shared" si="1"/>
        <v>4.4510385756676536</v>
      </c>
      <c r="S66">
        <f t="shared" si="2"/>
        <v>619845</v>
      </c>
      <c r="T66">
        <f t="shared" si="3"/>
        <v>0</v>
      </c>
      <c r="U66">
        <f t="shared" si="4"/>
        <v>0</v>
      </c>
      <c r="V66">
        <v>6.44</v>
      </c>
      <c r="W66">
        <v>6.74</v>
      </c>
    </row>
    <row r="67" spans="1:23" x14ac:dyDescent="0.25">
      <c r="A67" t="s">
        <v>75</v>
      </c>
      <c r="B67">
        <v>1</v>
      </c>
      <c r="C67">
        <v>1</v>
      </c>
      <c r="D67">
        <v>0</v>
      </c>
      <c r="E67">
        <v>0</v>
      </c>
      <c r="F67">
        <v>655111</v>
      </c>
      <c r="G67">
        <v>1066.17</v>
      </c>
      <c r="H67">
        <v>25040</v>
      </c>
      <c r="J67">
        <v>1</v>
      </c>
      <c r="K67">
        <v>1</v>
      </c>
      <c r="L67">
        <v>0</v>
      </c>
      <c r="M67">
        <v>0</v>
      </c>
      <c r="N67">
        <v>655111</v>
      </c>
      <c r="O67">
        <v>501.82</v>
      </c>
      <c r="P67">
        <v>13303</v>
      </c>
      <c r="R67">
        <f t="shared" si="1"/>
        <v>-112.46064325853895</v>
      </c>
      <c r="S67">
        <f t="shared" si="2"/>
        <v>655111</v>
      </c>
      <c r="T67">
        <f t="shared" si="3"/>
        <v>0</v>
      </c>
      <c r="U67">
        <f t="shared" si="4"/>
        <v>0</v>
      </c>
      <c r="V67">
        <v>1066.17</v>
      </c>
      <c r="W67">
        <v>501.82</v>
      </c>
    </row>
    <row r="68" spans="1:23" x14ac:dyDescent="0.25">
      <c r="A68" t="s">
        <v>76</v>
      </c>
      <c r="B68">
        <v>1</v>
      </c>
      <c r="C68">
        <v>1</v>
      </c>
      <c r="D68">
        <v>0</v>
      </c>
      <c r="E68">
        <v>0</v>
      </c>
      <c r="F68">
        <v>685280</v>
      </c>
      <c r="G68">
        <v>7.27</v>
      </c>
      <c r="H68">
        <v>47</v>
      </c>
      <c r="J68">
        <v>1</v>
      </c>
      <c r="K68">
        <v>1</v>
      </c>
      <c r="L68">
        <v>0</v>
      </c>
      <c r="M68">
        <v>0</v>
      </c>
      <c r="N68">
        <v>685280</v>
      </c>
      <c r="O68">
        <v>5.46</v>
      </c>
      <c r="P68">
        <v>23</v>
      </c>
      <c r="R68">
        <f t="shared" ref="R68:R121" si="5">IF( AND( OR(B68=0, C68=1), OR(J68=0, K68=1)), (O68-G68)/O68*100, "")</f>
        <v>-33.150183150183146</v>
      </c>
      <c r="S68">
        <f t="shared" ref="S68:S121" si="6">IF( AND( B68=1, E68&lt;&gt;1, J68=1, M68&lt;&gt;1),MIN(F68,N68), "")</f>
        <v>685280</v>
      </c>
      <c r="T68">
        <f t="shared" ref="T68:T121" si="7">IF( S68&lt;&gt;"", (F68-S68)/S68*100, "")</f>
        <v>0</v>
      </c>
      <c r="U68">
        <f t="shared" ref="U68:U121" si="8">IF( S68&lt;&gt;"", (N68-S68)/S68*100, "")</f>
        <v>0</v>
      </c>
      <c r="V68">
        <v>7.27</v>
      </c>
      <c r="W68">
        <v>5.46</v>
      </c>
    </row>
    <row r="69" spans="1:23" x14ac:dyDescent="0.25">
      <c r="A69" t="s">
        <v>77</v>
      </c>
      <c r="B69">
        <v>1</v>
      </c>
      <c r="C69">
        <v>1</v>
      </c>
      <c r="D69">
        <v>0</v>
      </c>
      <c r="E69">
        <v>0</v>
      </c>
      <c r="F69">
        <v>687150</v>
      </c>
      <c r="G69">
        <v>3.62</v>
      </c>
      <c r="H69">
        <v>0</v>
      </c>
      <c r="J69">
        <v>1</v>
      </c>
      <c r="K69">
        <v>1</v>
      </c>
      <c r="L69">
        <v>0</v>
      </c>
      <c r="M69">
        <v>0</v>
      </c>
      <c r="N69">
        <v>687150</v>
      </c>
      <c r="O69">
        <v>4.3499999999999996</v>
      </c>
      <c r="P69">
        <v>0</v>
      </c>
      <c r="R69">
        <f t="shared" si="5"/>
        <v>16.781609195402289</v>
      </c>
      <c r="S69">
        <f t="shared" si="6"/>
        <v>687150</v>
      </c>
      <c r="T69">
        <f t="shared" si="7"/>
        <v>0</v>
      </c>
      <c r="U69">
        <f t="shared" si="8"/>
        <v>0</v>
      </c>
      <c r="V69">
        <v>3.62</v>
      </c>
      <c r="W69">
        <v>4.3499999999999996</v>
      </c>
    </row>
    <row r="70" spans="1:23" x14ac:dyDescent="0.25">
      <c r="A70" t="s">
        <v>78</v>
      </c>
      <c r="B70">
        <v>1</v>
      </c>
      <c r="C70">
        <v>1</v>
      </c>
      <c r="D70">
        <v>0</v>
      </c>
      <c r="E70">
        <v>0</v>
      </c>
      <c r="F70">
        <v>524059</v>
      </c>
      <c r="G70">
        <v>1.39</v>
      </c>
      <c r="H70">
        <v>0</v>
      </c>
      <c r="J70">
        <v>1</v>
      </c>
      <c r="K70">
        <v>1</v>
      </c>
      <c r="L70">
        <v>0</v>
      </c>
      <c r="M70">
        <v>0</v>
      </c>
      <c r="N70">
        <v>524059</v>
      </c>
      <c r="O70">
        <v>1.59</v>
      </c>
      <c r="P70">
        <v>0</v>
      </c>
      <c r="R70">
        <f t="shared" si="5"/>
        <v>12.578616352201269</v>
      </c>
      <c r="S70">
        <f t="shared" si="6"/>
        <v>524059</v>
      </c>
      <c r="T70">
        <f t="shared" si="7"/>
        <v>0</v>
      </c>
      <c r="U70">
        <f t="shared" si="8"/>
        <v>0</v>
      </c>
      <c r="V70">
        <v>1.39</v>
      </c>
      <c r="W70">
        <v>1.59</v>
      </c>
    </row>
    <row r="71" spans="1:23" x14ac:dyDescent="0.25">
      <c r="A71" t="s">
        <v>79</v>
      </c>
      <c r="B71">
        <v>1</v>
      </c>
      <c r="C71">
        <v>1</v>
      </c>
      <c r="D71">
        <v>0</v>
      </c>
      <c r="E71">
        <v>0</v>
      </c>
      <c r="F71">
        <v>591784</v>
      </c>
      <c r="G71">
        <v>64.16</v>
      </c>
      <c r="H71">
        <v>4775</v>
      </c>
      <c r="J71">
        <v>1</v>
      </c>
      <c r="K71">
        <v>1</v>
      </c>
      <c r="L71">
        <v>0</v>
      </c>
      <c r="M71">
        <v>0</v>
      </c>
      <c r="N71">
        <v>591784</v>
      </c>
      <c r="O71">
        <v>62.06</v>
      </c>
      <c r="P71">
        <v>5354</v>
      </c>
      <c r="R71">
        <f t="shared" si="5"/>
        <v>-3.3838221076377608</v>
      </c>
      <c r="S71">
        <f t="shared" si="6"/>
        <v>591784</v>
      </c>
      <c r="T71">
        <f t="shared" si="7"/>
        <v>0</v>
      </c>
      <c r="U71">
        <f t="shared" si="8"/>
        <v>0</v>
      </c>
      <c r="V71">
        <v>64.16</v>
      </c>
      <c r="W71">
        <v>62.06</v>
      </c>
    </row>
    <row r="72" spans="1:23" x14ac:dyDescent="0.25">
      <c r="A72" t="s">
        <v>80</v>
      </c>
      <c r="B72">
        <v>1</v>
      </c>
      <c r="C72">
        <v>1</v>
      </c>
      <c r="D72">
        <v>0</v>
      </c>
      <c r="E72">
        <v>0</v>
      </c>
      <c r="F72">
        <v>771357</v>
      </c>
      <c r="G72">
        <v>12.28</v>
      </c>
      <c r="H72">
        <v>695</v>
      </c>
      <c r="J72">
        <v>1</v>
      </c>
      <c r="K72">
        <v>1</v>
      </c>
      <c r="L72">
        <v>0</v>
      </c>
      <c r="M72">
        <v>0</v>
      </c>
      <c r="N72">
        <v>771357</v>
      </c>
      <c r="O72">
        <v>14.84</v>
      </c>
      <c r="P72">
        <v>1423</v>
      </c>
      <c r="R72">
        <f t="shared" si="5"/>
        <v>17.250673854447442</v>
      </c>
      <c r="S72">
        <f t="shared" si="6"/>
        <v>771357</v>
      </c>
      <c r="T72">
        <f t="shared" si="7"/>
        <v>0</v>
      </c>
      <c r="U72">
        <f t="shared" si="8"/>
        <v>0</v>
      </c>
      <c r="V72">
        <v>12.28</v>
      </c>
      <c r="W72">
        <v>14.84</v>
      </c>
    </row>
    <row r="73" spans="1:23" x14ac:dyDescent="0.25">
      <c r="A73" t="s">
        <v>81</v>
      </c>
      <c r="B73">
        <v>1</v>
      </c>
      <c r="C73">
        <v>1</v>
      </c>
      <c r="D73">
        <v>0</v>
      </c>
      <c r="E73">
        <v>0</v>
      </c>
      <c r="F73">
        <v>884930</v>
      </c>
      <c r="G73">
        <v>16.27</v>
      </c>
      <c r="H73">
        <v>1306</v>
      </c>
      <c r="J73">
        <v>1</v>
      </c>
      <c r="K73">
        <v>1</v>
      </c>
      <c r="L73">
        <v>0</v>
      </c>
      <c r="M73">
        <v>0</v>
      </c>
      <c r="N73">
        <v>884930</v>
      </c>
      <c r="O73">
        <v>23.93</v>
      </c>
      <c r="P73">
        <v>3336</v>
      </c>
      <c r="R73">
        <f t="shared" si="5"/>
        <v>32.010029251984953</v>
      </c>
      <c r="S73">
        <f t="shared" si="6"/>
        <v>884930</v>
      </c>
      <c r="T73">
        <f t="shared" si="7"/>
        <v>0</v>
      </c>
      <c r="U73">
        <f t="shared" si="8"/>
        <v>0</v>
      </c>
      <c r="V73">
        <v>16.27</v>
      </c>
      <c r="W73">
        <v>23.93</v>
      </c>
    </row>
    <row r="74" spans="1:23" x14ac:dyDescent="0.25">
      <c r="A74" t="s">
        <v>82</v>
      </c>
      <c r="B74">
        <v>1</v>
      </c>
      <c r="C74">
        <v>1</v>
      </c>
      <c r="D74">
        <v>0</v>
      </c>
      <c r="E74">
        <v>0</v>
      </c>
      <c r="F74">
        <v>1062748</v>
      </c>
      <c r="G74">
        <v>20.54</v>
      </c>
      <c r="H74">
        <v>1206</v>
      </c>
      <c r="J74">
        <v>1</v>
      </c>
      <c r="K74">
        <v>1</v>
      </c>
      <c r="L74">
        <v>0</v>
      </c>
      <c r="M74">
        <v>0</v>
      </c>
      <c r="N74">
        <v>1062748</v>
      </c>
      <c r="O74">
        <v>36.07</v>
      </c>
      <c r="P74">
        <v>3665</v>
      </c>
      <c r="R74">
        <f t="shared" si="5"/>
        <v>43.055170501802053</v>
      </c>
      <c r="S74">
        <f t="shared" si="6"/>
        <v>1062748</v>
      </c>
      <c r="T74">
        <f t="shared" si="7"/>
        <v>0</v>
      </c>
      <c r="U74">
        <f t="shared" si="8"/>
        <v>0</v>
      </c>
      <c r="V74">
        <v>20.54</v>
      </c>
      <c r="W74">
        <v>36.07</v>
      </c>
    </row>
    <row r="75" spans="1:23" x14ac:dyDescent="0.25">
      <c r="A75" t="s">
        <v>83</v>
      </c>
      <c r="B75">
        <v>1</v>
      </c>
      <c r="C75">
        <v>1</v>
      </c>
      <c r="D75">
        <v>0</v>
      </c>
      <c r="E75">
        <v>0</v>
      </c>
      <c r="F75">
        <v>772524</v>
      </c>
      <c r="G75">
        <v>10.15</v>
      </c>
      <c r="H75">
        <v>288</v>
      </c>
      <c r="J75">
        <v>1</v>
      </c>
      <c r="K75">
        <v>1</v>
      </c>
      <c r="L75">
        <v>0</v>
      </c>
      <c r="M75">
        <v>0</v>
      </c>
      <c r="N75">
        <v>772524</v>
      </c>
      <c r="O75">
        <v>10.02</v>
      </c>
      <c r="P75">
        <v>165</v>
      </c>
      <c r="R75">
        <f t="shared" si="5"/>
        <v>-1.2974051896207663</v>
      </c>
      <c r="S75">
        <f t="shared" si="6"/>
        <v>772524</v>
      </c>
      <c r="T75">
        <f t="shared" si="7"/>
        <v>0</v>
      </c>
      <c r="U75">
        <f t="shared" si="8"/>
        <v>0</v>
      </c>
      <c r="V75">
        <v>10.15</v>
      </c>
      <c r="W75">
        <v>10.02</v>
      </c>
    </row>
    <row r="76" spans="1:23" x14ac:dyDescent="0.25">
      <c r="A76" t="s">
        <v>84</v>
      </c>
      <c r="B76">
        <v>1</v>
      </c>
      <c r="C76">
        <v>1</v>
      </c>
      <c r="D76">
        <v>0</v>
      </c>
      <c r="E76">
        <v>0</v>
      </c>
      <c r="F76">
        <v>562608</v>
      </c>
      <c r="G76">
        <v>7.71</v>
      </c>
      <c r="H76">
        <v>44</v>
      </c>
      <c r="J76">
        <v>1</v>
      </c>
      <c r="K76">
        <v>1</v>
      </c>
      <c r="L76">
        <v>0</v>
      </c>
      <c r="M76">
        <v>0</v>
      </c>
      <c r="N76">
        <v>562608</v>
      </c>
      <c r="O76">
        <v>6.94</v>
      </c>
      <c r="P76">
        <v>47</v>
      </c>
      <c r="R76">
        <f t="shared" si="5"/>
        <v>-11.095100864553308</v>
      </c>
      <c r="S76">
        <f t="shared" si="6"/>
        <v>562608</v>
      </c>
      <c r="T76">
        <f t="shared" si="7"/>
        <v>0</v>
      </c>
      <c r="U76">
        <f t="shared" si="8"/>
        <v>0</v>
      </c>
      <c r="V76">
        <v>7.71</v>
      </c>
      <c r="W76">
        <v>6.94</v>
      </c>
    </row>
    <row r="77" spans="1:23" x14ac:dyDescent="0.25">
      <c r="A77" t="s">
        <v>85</v>
      </c>
      <c r="B77">
        <v>1</v>
      </c>
      <c r="C77">
        <v>1</v>
      </c>
      <c r="D77">
        <v>0</v>
      </c>
      <c r="E77">
        <v>0</v>
      </c>
      <c r="F77">
        <v>824827</v>
      </c>
      <c r="G77">
        <v>16.18</v>
      </c>
      <c r="H77">
        <v>788</v>
      </c>
      <c r="J77">
        <v>1</v>
      </c>
      <c r="K77">
        <v>1</v>
      </c>
      <c r="L77">
        <v>0</v>
      </c>
      <c r="M77">
        <v>0</v>
      </c>
      <c r="N77">
        <v>824827</v>
      </c>
      <c r="O77">
        <v>15.91</v>
      </c>
      <c r="P77">
        <v>434</v>
      </c>
      <c r="R77">
        <f t="shared" si="5"/>
        <v>-1.697045883092392</v>
      </c>
      <c r="S77">
        <f t="shared" si="6"/>
        <v>824827</v>
      </c>
      <c r="T77">
        <f t="shared" si="7"/>
        <v>0</v>
      </c>
      <c r="U77">
        <f t="shared" si="8"/>
        <v>0</v>
      </c>
      <c r="V77">
        <v>16.18</v>
      </c>
      <c r="W77">
        <v>15.91</v>
      </c>
    </row>
    <row r="78" spans="1:23" x14ac:dyDescent="0.25">
      <c r="A78" t="s">
        <v>86</v>
      </c>
      <c r="B78">
        <v>1</v>
      </c>
      <c r="C78">
        <v>1</v>
      </c>
      <c r="D78">
        <v>0</v>
      </c>
      <c r="E78">
        <v>0</v>
      </c>
      <c r="F78">
        <v>1001072</v>
      </c>
      <c r="G78">
        <v>142.75</v>
      </c>
      <c r="H78">
        <v>5830</v>
      </c>
      <c r="J78">
        <v>1</v>
      </c>
      <c r="K78">
        <v>1</v>
      </c>
      <c r="L78">
        <v>0</v>
      </c>
      <c r="M78">
        <v>0</v>
      </c>
      <c r="N78">
        <v>1001072</v>
      </c>
      <c r="O78">
        <v>143.68</v>
      </c>
      <c r="P78">
        <v>5142</v>
      </c>
      <c r="R78">
        <f t="shared" si="5"/>
        <v>0.64727171492205371</v>
      </c>
      <c r="S78">
        <f t="shared" si="6"/>
        <v>1001072</v>
      </c>
      <c r="T78">
        <f t="shared" si="7"/>
        <v>0</v>
      </c>
      <c r="U78">
        <f t="shared" si="8"/>
        <v>0</v>
      </c>
      <c r="V78">
        <v>142.75</v>
      </c>
      <c r="W78">
        <v>143.68</v>
      </c>
    </row>
    <row r="79" spans="1:23" x14ac:dyDescent="0.25">
      <c r="A79" t="s">
        <v>87</v>
      </c>
      <c r="B79">
        <v>1</v>
      </c>
      <c r="C79">
        <v>1</v>
      </c>
      <c r="D79">
        <v>0</v>
      </c>
      <c r="E79">
        <v>0</v>
      </c>
      <c r="F79">
        <v>717281</v>
      </c>
      <c r="G79">
        <v>12.29</v>
      </c>
      <c r="H79">
        <v>1079</v>
      </c>
      <c r="J79">
        <v>1</v>
      </c>
      <c r="K79">
        <v>1</v>
      </c>
      <c r="L79">
        <v>0</v>
      </c>
      <c r="M79">
        <v>0</v>
      </c>
      <c r="N79">
        <v>717281</v>
      </c>
      <c r="O79">
        <v>14.99</v>
      </c>
      <c r="P79">
        <v>1472</v>
      </c>
      <c r="R79">
        <f t="shared" si="5"/>
        <v>18.012008005336899</v>
      </c>
      <c r="S79">
        <f t="shared" si="6"/>
        <v>717281</v>
      </c>
      <c r="T79">
        <f t="shared" si="7"/>
        <v>0</v>
      </c>
      <c r="U79">
        <f t="shared" si="8"/>
        <v>0</v>
      </c>
      <c r="V79">
        <v>12.29</v>
      </c>
      <c r="W79">
        <v>14.99</v>
      </c>
    </row>
    <row r="80" spans="1:23" x14ac:dyDescent="0.25">
      <c r="A80" t="s">
        <v>88</v>
      </c>
      <c r="B80">
        <v>1</v>
      </c>
      <c r="C80">
        <v>1</v>
      </c>
      <c r="D80">
        <v>0</v>
      </c>
      <c r="E80">
        <v>0</v>
      </c>
      <c r="F80">
        <v>1262228</v>
      </c>
      <c r="G80">
        <v>12.51</v>
      </c>
      <c r="H80">
        <v>481</v>
      </c>
      <c r="J80">
        <v>1</v>
      </c>
      <c r="K80">
        <v>1</v>
      </c>
      <c r="L80">
        <v>0</v>
      </c>
      <c r="M80">
        <v>0</v>
      </c>
      <c r="N80">
        <v>1262228</v>
      </c>
      <c r="O80">
        <v>12.09</v>
      </c>
      <c r="P80">
        <v>317</v>
      </c>
      <c r="R80">
        <f t="shared" si="5"/>
        <v>-3.4739454094292799</v>
      </c>
      <c r="S80">
        <f t="shared" si="6"/>
        <v>1262228</v>
      </c>
      <c r="T80">
        <f t="shared" si="7"/>
        <v>0</v>
      </c>
      <c r="U80">
        <f t="shared" si="8"/>
        <v>0</v>
      </c>
      <c r="V80">
        <v>12.51</v>
      </c>
      <c r="W80">
        <v>12.09</v>
      </c>
    </row>
    <row r="81" spans="1:23" x14ac:dyDescent="0.25">
      <c r="A81" t="s">
        <v>89</v>
      </c>
      <c r="B81">
        <v>1</v>
      </c>
      <c r="C81">
        <v>1</v>
      </c>
      <c r="D81">
        <v>0</v>
      </c>
      <c r="E81">
        <v>0</v>
      </c>
      <c r="F81">
        <v>784094</v>
      </c>
      <c r="G81">
        <v>8.49</v>
      </c>
      <c r="H81">
        <v>271</v>
      </c>
      <c r="J81">
        <v>1</v>
      </c>
      <c r="K81">
        <v>1</v>
      </c>
      <c r="L81">
        <v>0</v>
      </c>
      <c r="M81">
        <v>0</v>
      </c>
      <c r="N81">
        <v>784094</v>
      </c>
      <c r="O81">
        <v>8.44</v>
      </c>
      <c r="P81">
        <v>321</v>
      </c>
      <c r="R81">
        <f t="shared" si="5"/>
        <v>-0.59241706161138286</v>
      </c>
      <c r="S81">
        <f t="shared" si="6"/>
        <v>784094</v>
      </c>
      <c r="T81">
        <f t="shared" si="7"/>
        <v>0</v>
      </c>
      <c r="U81">
        <f t="shared" si="8"/>
        <v>0</v>
      </c>
      <c r="V81">
        <v>8.49</v>
      </c>
      <c r="W81">
        <v>8.44</v>
      </c>
    </row>
    <row r="82" spans="1:23" x14ac:dyDescent="0.25">
      <c r="A82" t="s">
        <v>90</v>
      </c>
      <c r="B82">
        <v>1</v>
      </c>
      <c r="C82">
        <v>0</v>
      </c>
      <c r="D82">
        <v>1</v>
      </c>
      <c r="E82">
        <v>0</v>
      </c>
      <c r="F82">
        <v>1114262</v>
      </c>
      <c r="G82">
        <v>1807.46</v>
      </c>
      <c r="H82">
        <v>13608</v>
      </c>
      <c r="J82">
        <v>1</v>
      </c>
      <c r="K82">
        <v>0</v>
      </c>
      <c r="L82">
        <v>1</v>
      </c>
      <c r="M82">
        <v>0</v>
      </c>
      <c r="N82">
        <v>1146851</v>
      </c>
      <c r="O82">
        <v>1807.45</v>
      </c>
      <c r="P82">
        <v>17631</v>
      </c>
      <c r="R82" t="str">
        <f t="shared" si="5"/>
        <v/>
      </c>
      <c r="S82">
        <f t="shared" si="6"/>
        <v>1114262</v>
      </c>
      <c r="T82">
        <f t="shared" si="7"/>
        <v>0</v>
      </c>
      <c r="U82">
        <f t="shared" si="8"/>
        <v>2.9247160901116613</v>
      </c>
      <c r="V82">
        <v>1807.46</v>
      </c>
      <c r="W82">
        <v>1807.45</v>
      </c>
    </row>
    <row r="83" spans="1:23" x14ac:dyDescent="0.25">
      <c r="A83" t="s">
        <v>91</v>
      </c>
      <c r="B83">
        <v>1</v>
      </c>
      <c r="C83">
        <v>0</v>
      </c>
      <c r="D83">
        <v>0</v>
      </c>
      <c r="E83">
        <v>1</v>
      </c>
      <c r="F83">
        <v>997078</v>
      </c>
      <c r="G83">
        <v>1227.6099999999999</v>
      </c>
      <c r="H83">
        <v>17094</v>
      </c>
      <c r="J83">
        <v>1</v>
      </c>
      <c r="K83">
        <v>0</v>
      </c>
      <c r="L83">
        <v>0</v>
      </c>
      <c r="M83">
        <v>1</v>
      </c>
      <c r="N83">
        <v>981296</v>
      </c>
      <c r="O83">
        <v>860.54</v>
      </c>
      <c r="P83">
        <v>13257</v>
      </c>
      <c r="R83" t="str">
        <f t="shared" si="5"/>
        <v/>
      </c>
      <c r="S83" t="str">
        <f t="shared" si="6"/>
        <v/>
      </c>
      <c r="T83" t="str">
        <f t="shared" si="7"/>
        <v/>
      </c>
      <c r="U83" t="str">
        <f t="shared" si="8"/>
        <v/>
      </c>
    </row>
    <row r="84" spans="1:23" x14ac:dyDescent="0.25">
      <c r="A84" t="s">
        <v>92</v>
      </c>
      <c r="B84">
        <v>1</v>
      </c>
      <c r="C84">
        <v>0</v>
      </c>
      <c r="D84">
        <v>1</v>
      </c>
      <c r="E84">
        <v>0</v>
      </c>
      <c r="F84">
        <v>663953</v>
      </c>
      <c r="G84">
        <v>1808.87</v>
      </c>
      <c r="H84">
        <v>14743</v>
      </c>
      <c r="J84">
        <v>1</v>
      </c>
      <c r="K84">
        <v>0</v>
      </c>
      <c r="L84">
        <v>1</v>
      </c>
      <c r="M84">
        <v>0</v>
      </c>
      <c r="N84">
        <v>668729</v>
      </c>
      <c r="O84">
        <v>1808.87</v>
      </c>
      <c r="P84">
        <v>16535</v>
      </c>
      <c r="R84" t="str">
        <f t="shared" si="5"/>
        <v/>
      </c>
      <c r="S84">
        <f t="shared" si="6"/>
        <v>663953</v>
      </c>
      <c r="T84">
        <f t="shared" si="7"/>
        <v>0</v>
      </c>
      <c r="U84">
        <f t="shared" si="8"/>
        <v>0.71932802472464163</v>
      </c>
      <c r="V84">
        <v>1808.87</v>
      </c>
      <c r="W84">
        <v>1808.87</v>
      </c>
    </row>
    <row r="85" spans="1:23" x14ac:dyDescent="0.25">
      <c r="A85" t="s">
        <v>93</v>
      </c>
      <c r="B85">
        <v>1</v>
      </c>
      <c r="C85">
        <v>1</v>
      </c>
      <c r="D85">
        <v>0</v>
      </c>
      <c r="E85">
        <v>0</v>
      </c>
      <c r="F85">
        <v>935120</v>
      </c>
      <c r="G85">
        <v>123</v>
      </c>
      <c r="H85">
        <v>4135</v>
      </c>
      <c r="J85">
        <v>1</v>
      </c>
      <c r="K85">
        <v>1</v>
      </c>
      <c r="L85">
        <v>0</v>
      </c>
      <c r="M85">
        <v>0</v>
      </c>
      <c r="N85">
        <v>935106</v>
      </c>
      <c r="O85">
        <v>103.6</v>
      </c>
      <c r="P85">
        <v>3734</v>
      </c>
      <c r="R85">
        <f t="shared" si="5"/>
        <v>-18.725868725868732</v>
      </c>
      <c r="S85">
        <f t="shared" si="6"/>
        <v>935106</v>
      </c>
      <c r="T85">
        <f t="shared" si="7"/>
        <v>1.497156472100489E-3</v>
      </c>
      <c r="U85">
        <f t="shared" si="8"/>
        <v>0</v>
      </c>
      <c r="V85">
        <v>123</v>
      </c>
      <c r="W85">
        <v>103.6</v>
      </c>
    </row>
    <row r="86" spans="1:23" x14ac:dyDescent="0.25">
      <c r="A86" t="s">
        <v>94</v>
      </c>
      <c r="B86">
        <v>1</v>
      </c>
      <c r="C86">
        <v>1</v>
      </c>
      <c r="D86">
        <v>0</v>
      </c>
      <c r="E86">
        <v>0</v>
      </c>
      <c r="F86">
        <v>889899</v>
      </c>
      <c r="G86">
        <v>43.63</v>
      </c>
      <c r="H86">
        <v>5169</v>
      </c>
      <c r="J86">
        <v>1</v>
      </c>
      <c r="K86">
        <v>1</v>
      </c>
      <c r="L86">
        <v>0</v>
      </c>
      <c r="M86">
        <v>0</v>
      </c>
      <c r="N86">
        <v>889899</v>
      </c>
      <c r="O86">
        <v>25.83</v>
      </c>
      <c r="P86">
        <v>5755</v>
      </c>
      <c r="R86">
        <f t="shared" si="5"/>
        <v>-68.91211769260552</v>
      </c>
      <c r="S86">
        <f t="shared" si="6"/>
        <v>889899</v>
      </c>
      <c r="T86">
        <f t="shared" si="7"/>
        <v>0</v>
      </c>
      <c r="U86">
        <f t="shared" si="8"/>
        <v>0</v>
      </c>
      <c r="V86">
        <v>43.63</v>
      </c>
      <c r="W86">
        <v>25.83</v>
      </c>
    </row>
    <row r="87" spans="1:23" x14ac:dyDescent="0.25">
      <c r="A87" t="s">
        <v>95</v>
      </c>
      <c r="B87">
        <v>1</v>
      </c>
      <c r="C87">
        <v>0</v>
      </c>
      <c r="D87">
        <v>1</v>
      </c>
      <c r="E87">
        <v>0</v>
      </c>
      <c r="F87">
        <v>886846</v>
      </c>
      <c r="G87">
        <v>1804.22</v>
      </c>
      <c r="H87">
        <v>6817</v>
      </c>
      <c r="J87">
        <v>1</v>
      </c>
      <c r="K87">
        <v>0</v>
      </c>
      <c r="L87">
        <v>1</v>
      </c>
      <c r="M87">
        <v>0</v>
      </c>
      <c r="N87">
        <v>816499</v>
      </c>
      <c r="O87">
        <v>1804.16</v>
      </c>
      <c r="P87">
        <v>10150</v>
      </c>
      <c r="R87" t="str">
        <f t="shared" si="5"/>
        <v/>
      </c>
      <c r="S87">
        <f t="shared" si="6"/>
        <v>816499</v>
      </c>
      <c r="T87">
        <f t="shared" si="7"/>
        <v>8.6156872206824495</v>
      </c>
      <c r="U87">
        <f t="shared" si="8"/>
        <v>0</v>
      </c>
      <c r="V87">
        <v>1804.22</v>
      </c>
      <c r="W87">
        <v>1804.16</v>
      </c>
    </row>
    <row r="88" spans="1:23" x14ac:dyDescent="0.25">
      <c r="A88" t="s">
        <v>96</v>
      </c>
      <c r="B88">
        <v>1</v>
      </c>
      <c r="C88">
        <v>0</v>
      </c>
      <c r="D88">
        <v>1</v>
      </c>
      <c r="E88">
        <v>0</v>
      </c>
      <c r="F88">
        <v>763851</v>
      </c>
      <c r="G88">
        <v>1806.56</v>
      </c>
      <c r="H88">
        <v>36475</v>
      </c>
      <c r="J88">
        <v>1</v>
      </c>
      <c r="K88">
        <v>0</v>
      </c>
      <c r="L88">
        <v>0</v>
      </c>
      <c r="M88">
        <v>1</v>
      </c>
      <c r="N88">
        <v>775560</v>
      </c>
      <c r="O88">
        <v>949</v>
      </c>
      <c r="P88">
        <v>18779</v>
      </c>
      <c r="R88" t="str">
        <f t="shared" si="5"/>
        <v/>
      </c>
      <c r="S88" t="str">
        <f t="shared" si="6"/>
        <v/>
      </c>
      <c r="T88" t="str">
        <f t="shared" si="7"/>
        <v/>
      </c>
      <c r="U88" t="str">
        <f t="shared" si="8"/>
        <v/>
      </c>
    </row>
    <row r="89" spans="1:23" x14ac:dyDescent="0.25">
      <c r="A89" t="s">
        <v>97</v>
      </c>
      <c r="B89">
        <v>1</v>
      </c>
      <c r="C89">
        <v>1</v>
      </c>
      <c r="D89">
        <v>0</v>
      </c>
      <c r="E89">
        <v>0</v>
      </c>
      <c r="F89">
        <v>1114549</v>
      </c>
      <c r="G89">
        <v>375.3</v>
      </c>
      <c r="H89">
        <v>11366</v>
      </c>
      <c r="J89">
        <v>1</v>
      </c>
      <c r="K89">
        <v>1</v>
      </c>
      <c r="L89">
        <v>0</v>
      </c>
      <c r="M89">
        <v>0</v>
      </c>
      <c r="N89">
        <v>1114549</v>
      </c>
      <c r="O89">
        <v>374.13</v>
      </c>
      <c r="P89">
        <v>9832</v>
      </c>
      <c r="R89">
        <f t="shared" si="5"/>
        <v>-0.31272552321386043</v>
      </c>
      <c r="S89">
        <f t="shared" si="6"/>
        <v>1114549</v>
      </c>
      <c r="T89">
        <f t="shared" si="7"/>
        <v>0</v>
      </c>
      <c r="U89">
        <f t="shared" si="8"/>
        <v>0</v>
      </c>
      <c r="V89">
        <v>375.3</v>
      </c>
      <c r="W89">
        <v>374.13</v>
      </c>
    </row>
    <row r="90" spans="1:23" x14ac:dyDescent="0.25">
      <c r="A90" t="s">
        <v>98</v>
      </c>
      <c r="B90">
        <v>1</v>
      </c>
      <c r="C90">
        <v>0</v>
      </c>
      <c r="D90">
        <v>0</v>
      </c>
      <c r="E90">
        <v>1</v>
      </c>
      <c r="F90">
        <v>1260557</v>
      </c>
      <c r="G90">
        <v>1269.74</v>
      </c>
      <c r="H90">
        <v>16981</v>
      </c>
      <c r="J90">
        <v>1</v>
      </c>
      <c r="K90">
        <v>0</v>
      </c>
      <c r="L90">
        <v>1</v>
      </c>
      <c r="M90">
        <v>0</v>
      </c>
      <c r="N90">
        <v>1226817</v>
      </c>
      <c r="O90">
        <v>1804.39</v>
      </c>
      <c r="P90">
        <v>16035</v>
      </c>
      <c r="R90" t="str">
        <f t="shared" si="5"/>
        <v/>
      </c>
      <c r="S90" t="str">
        <f t="shared" si="6"/>
        <v/>
      </c>
      <c r="T90" t="str">
        <f t="shared" si="7"/>
        <v/>
      </c>
      <c r="U90" t="str">
        <f t="shared" si="8"/>
        <v/>
      </c>
    </row>
    <row r="91" spans="1:23" x14ac:dyDescent="0.25">
      <c r="A91" t="s">
        <v>99</v>
      </c>
      <c r="B91">
        <v>1</v>
      </c>
      <c r="C91" s="4">
        <v>0</v>
      </c>
      <c r="D91">
        <v>1</v>
      </c>
      <c r="E91">
        <v>0</v>
      </c>
      <c r="F91">
        <v>774366</v>
      </c>
      <c r="G91">
        <v>1803.41</v>
      </c>
      <c r="H91">
        <v>169099</v>
      </c>
      <c r="J91">
        <v>1</v>
      </c>
      <c r="K91">
        <v>1</v>
      </c>
      <c r="L91">
        <v>0</v>
      </c>
      <c r="M91">
        <v>0</v>
      </c>
      <c r="N91">
        <v>774366</v>
      </c>
      <c r="O91">
        <v>1022.32</v>
      </c>
      <c r="P91">
        <v>78707</v>
      </c>
      <c r="R91" t="str">
        <f t="shared" si="5"/>
        <v/>
      </c>
      <c r="S91">
        <f t="shared" si="6"/>
        <v>774366</v>
      </c>
      <c r="T91">
        <f t="shared" si="7"/>
        <v>0</v>
      </c>
      <c r="U91">
        <f t="shared" si="8"/>
        <v>0</v>
      </c>
      <c r="V91">
        <v>1803.41</v>
      </c>
      <c r="W91">
        <v>1022.32</v>
      </c>
    </row>
    <row r="92" spans="1:23" x14ac:dyDescent="0.25">
      <c r="A92" t="s">
        <v>100</v>
      </c>
      <c r="B92">
        <v>1</v>
      </c>
      <c r="C92">
        <v>0</v>
      </c>
      <c r="D92">
        <v>1</v>
      </c>
      <c r="E92">
        <v>0</v>
      </c>
      <c r="F92">
        <v>1321395</v>
      </c>
      <c r="G92">
        <v>1802.02</v>
      </c>
      <c r="H92">
        <v>57336</v>
      </c>
      <c r="J92">
        <v>1</v>
      </c>
      <c r="K92">
        <v>0</v>
      </c>
      <c r="L92">
        <v>0</v>
      </c>
      <c r="M92">
        <v>1</v>
      </c>
      <c r="N92">
        <v>1330077</v>
      </c>
      <c r="O92">
        <v>923.64</v>
      </c>
      <c r="P92">
        <v>17012</v>
      </c>
      <c r="R92" t="str">
        <f t="shared" si="5"/>
        <v/>
      </c>
      <c r="S92" t="str">
        <f t="shared" si="6"/>
        <v/>
      </c>
      <c r="T92" t="str">
        <f t="shared" si="7"/>
        <v/>
      </c>
      <c r="U92" t="str">
        <f t="shared" si="8"/>
        <v/>
      </c>
    </row>
    <row r="93" spans="1:23" x14ac:dyDescent="0.25">
      <c r="A93" t="s">
        <v>101</v>
      </c>
      <c r="B93">
        <v>1</v>
      </c>
      <c r="C93">
        <v>1</v>
      </c>
      <c r="D93">
        <v>0</v>
      </c>
      <c r="E93">
        <v>0</v>
      </c>
      <c r="F93">
        <v>915068</v>
      </c>
      <c r="G93">
        <v>514.39</v>
      </c>
      <c r="H93">
        <v>14865</v>
      </c>
      <c r="J93">
        <v>1</v>
      </c>
      <c r="K93">
        <v>1</v>
      </c>
      <c r="L93">
        <v>0</v>
      </c>
      <c r="M93">
        <v>0</v>
      </c>
      <c r="N93">
        <v>915068</v>
      </c>
      <c r="O93">
        <v>647.16</v>
      </c>
      <c r="P93">
        <v>17786</v>
      </c>
      <c r="R93">
        <f t="shared" si="5"/>
        <v>20.515792076148092</v>
      </c>
      <c r="S93">
        <f t="shared" si="6"/>
        <v>915068</v>
      </c>
      <c r="T93">
        <f t="shared" si="7"/>
        <v>0</v>
      </c>
      <c r="U93">
        <f t="shared" si="8"/>
        <v>0</v>
      </c>
      <c r="V93">
        <v>514.39</v>
      </c>
      <c r="W93">
        <v>647.16</v>
      </c>
    </row>
    <row r="94" spans="1:23" x14ac:dyDescent="0.25">
      <c r="A94" t="s">
        <v>102</v>
      </c>
      <c r="B94">
        <v>1</v>
      </c>
      <c r="C94">
        <v>1</v>
      </c>
      <c r="D94">
        <v>0</v>
      </c>
      <c r="E94">
        <v>0</v>
      </c>
      <c r="F94">
        <v>969380</v>
      </c>
      <c r="G94">
        <v>111.68</v>
      </c>
      <c r="H94">
        <v>4389</v>
      </c>
      <c r="J94">
        <v>1</v>
      </c>
      <c r="K94">
        <v>1</v>
      </c>
      <c r="L94">
        <v>0</v>
      </c>
      <c r="M94">
        <v>0</v>
      </c>
      <c r="N94">
        <v>969380</v>
      </c>
      <c r="O94">
        <v>126.72</v>
      </c>
      <c r="P94">
        <v>5486</v>
      </c>
      <c r="R94">
        <f t="shared" si="5"/>
        <v>11.868686868686861</v>
      </c>
      <c r="S94">
        <f t="shared" si="6"/>
        <v>969380</v>
      </c>
      <c r="T94">
        <f t="shared" si="7"/>
        <v>0</v>
      </c>
      <c r="U94">
        <f t="shared" si="8"/>
        <v>0</v>
      </c>
      <c r="V94">
        <v>111.68</v>
      </c>
      <c r="W94">
        <v>126.72</v>
      </c>
    </row>
    <row r="95" spans="1:23" x14ac:dyDescent="0.25">
      <c r="A95" t="s">
        <v>103</v>
      </c>
      <c r="B95">
        <v>1</v>
      </c>
      <c r="C95">
        <v>1</v>
      </c>
      <c r="D95">
        <v>0</v>
      </c>
      <c r="E95">
        <v>0</v>
      </c>
      <c r="F95">
        <v>1113345</v>
      </c>
      <c r="G95">
        <v>1540.58</v>
      </c>
      <c r="H95">
        <v>17479</v>
      </c>
      <c r="J95">
        <v>1</v>
      </c>
      <c r="K95">
        <v>0</v>
      </c>
      <c r="L95">
        <v>1</v>
      </c>
      <c r="M95">
        <v>0</v>
      </c>
      <c r="N95">
        <v>1127100</v>
      </c>
      <c r="O95">
        <v>1802.69</v>
      </c>
      <c r="P95">
        <v>13806</v>
      </c>
      <c r="R95" t="str">
        <f t="shared" si="5"/>
        <v/>
      </c>
      <c r="S95">
        <f t="shared" si="6"/>
        <v>1113345</v>
      </c>
      <c r="T95">
        <f t="shared" si="7"/>
        <v>0</v>
      </c>
      <c r="U95">
        <f t="shared" si="8"/>
        <v>1.2354660954151677</v>
      </c>
      <c r="V95">
        <v>1540.58</v>
      </c>
      <c r="W95">
        <v>1802.69</v>
      </c>
    </row>
    <row r="96" spans="1:23" x14ac:dyDescent="0.25">
      <c r="A96" t="s">
        <v>104</v>
      </c>
      <c r="B96" t="s">
        <v>130</v>
      </c>
      <c r="C96" t="s">
        <v>130</v>
      </c>
      <c r="D96" t="s">
        <v>130</v>
      </c>
      <c r="E96" t="s">
        <v>130</v>
      </c>
      <c r="J96" t="s">
        <v>130</v>
      </c>
      <c r="K96" t="s">
        <v>130</v>
      </c>
      <c r="L96" t="s">
        <v>130</v>
      </c>
      <c r="M96" t="s">
        <v>130</v>
      </c>
      <c r="R96" t="str">
        <f t="shared" si="5"/>
        <v/>
      </c>
      <c r="S96" t="str">
        <f t="shared" si="6"/>
        <v/>
      </c>
      <c r="T96" t="str">
        <f t="shared" si="7"/>
        <v/>
      </c>
      <c r="U96" t="str">
        <f t="shared" si="8"/>
        <v/>
      </c>
    </row>
    <row r="97" spans="1:23" x14ac:dyDescent="0.25">
      <c r="A97" t="s">
        <v>105</v>
      </c>
      <c r="B97">
        <v>1</v>
      </c>
      <c r="C97">
        <v>1</v>
      </c>
      <c r="D97">
        <v>0</v>
      </c>
      <c r="E97">
        <v>0</v>
      </c>
      <c r="F97">
        <v>911205</v>
      </c>
      <c r="G97">
        <v>178.55</v>
      </c>
      <c r="H97">
        <v>24452</v>
      </c>
      <c r="J97">
        <v>1</v>
      </c>
      <c r="K97">
        <v>1</v>
      </c>
      <c r="L97">
        <v>0</v>
      </c>
      <c r="M97">
        <v>0</v>
      </c>
      <c r="N97">
        <v>911205</v>
      </c>
      <c r="O97">
        <v>228.8</v>
      </c>
      <c r="P97">
        <v>24704</v>
      </c>
      <c r="R97">
        <f t="shared" si="5"/>
        <v>21.962412587412587</v>
      </c>
      <c r="S97">
        <f t="shared" si="6"/>
        <v>911205</v>
      </c>
      <c r="T97">
        <f t="shared" si="7"/>
        <v>0</v>
      </c>
      <c r="U97">
        <f t="shared" si="8"/>
        <v>0</v>
      </c>
      <c r="V97">
        <v>178.55</v>
      </c>
      <c r="W97">
        <v>228.8</v>
      </c>
    </row>
    <row r="98" spans="1:23" x14ac:dyDescent="0.25">
      <c r="A98" t="s">
        <v>106</v>
      </c>
      <c r="B98">
        <v>1</v>
      </c>
      <c r="C98">
        <v>1</v>
      </c>
      <c r="D98">
        <v>0</v>
      </c>
      <c r="E98">
        <v>0</v>
      </c>
      <c r="F98">
        <v>972647</v>
      </c>
      <c r="G98">
        <v>1224.43</v>
      </c>
      <c r="H98">
        <v>42834</v>
      </c>
      <c r="J98">
        <v>1</v>
      </c>
      <c r="K98">
        <v>0</v>
      </c>
      <c r="L98">
        <v>1</v>
      </c>
      <c r="M98">
        <v>0</v>
      </c>
      <c r="N98">
        <v>972647</v>
      </c>
      <c r="O98">
        <v>1809.21</v>
      </c>
      <c r="P98">
        <v>38604</v>
      </c>
      <c r="R98" t="str">
        <f t="shared" si="5"/>
        <v/>
      </c>
      <c r="S98">
        <f t="shared" si="6"/>
        <v>972647</v>
      </c>
      <c r="T98">
        <f t="shared" si="7"/>
        <v>0</v>
      </c>
      <c r="U98">
        <f t="shared" si="8"/>
        <v>0</v>
      </c>
      <c r="V98">
        <v>1224.43</v>
      </c>
      <c r="W98">
        <v>1809.21</v>
      </c>
    </row>
    <row r="99" spans="1:23" x14ac:dyDescent="0.25">
      <c r="A99" t="s">
        <v>107</v>
      </c>
      <c r="B99">
        <v>1</v>
      </c>
      <c r="C99">
        <v>1</v>
      </c>
      <c r="D99">
        <v>0</v>
      </c>
      <c r="E99">
        <v>0</v>
      </c>
      <c r="F99">
        <v>914947</v>
      </c>
      <c r="G99">
        <v>261.42</v>
      </c>
      <c r="H99">
        <v>2139</v>
      </c>
      <c r="J99">
        <v>1</v>
      </c>
      <c r="K99">
        <v>1</v>
      </c>
      <c r="L99">
        <v>0</v>
      </c>
      <c r="M99">
        <v>0</v>
      </c>
      <c r="N99">
        <v>914947</v>
      </c>
      <c r="O99">
        <v>385.86</v>
      </c>
      <c r="P99">
        <v>5556</v>
      </c>
      <c r="R99">
        <f t="shared" si="5"/>
        <v>32.250038874203078</v>
      </c>
      <c r="S99">
        <f t="shared" si="6"/>
        <v>914947</v>
      </c>
      <c r="T99">
        <f t="shared" si="7"/>
        <v>0</v>
      </c>
      <c r="U99">
        <f t="shared" si="8"/>
        <v>0</v>
      </c>
      <c r="V99">
        <v>261.42</v>
      </c>
      <c r="W99">
        <v>385.86</v>
      </c>
    </row>
    <row r="100" spans="1:23" x14ac:dyDescent="0.25">
      <c r="A100" t="s">
        <v>108</v>
      </c>
      <c r="B100" t="s">
        <v>130</v>
      </c>
      <c r="C100" t="s">
        <v>130</v>
      </c>
      <c r="D100" t="s">
        <v>130</v>
      </c>
      <c r="E100" t="s">
        <v>130</v>
      </c>
      <c r="J100" t="s">
        <v>130</v>
      </c>
      <c r="K100" t="s">
        <v>130</v>
      </c>
      <c r="L100" t="s">
        <v>130</v>
      </c>
      <c r="M100" t="s">
        <v>130</v>
      </c>
      <c r="R100" t="str">
        <f t="shared" si="5"/>
        <v/>
      </c>
      <c r="S100" t="str">
        <f t="shared" si="6"/>
        <v/>
      </c>
      <c r="T100" t="str">
        <f t="shared" si="7"/>
        <v/>
      </c>
      <c r="U100" t="str">
        <f t="shared" si="8"/>
        <v/>
      </c>
    </row>
    <row r="101" spans="1:23" x14ac:dyDescent="0.25">
      <c r="A101" t="s">
        <v>109</v>
      </c>
      <c r="B101" t="s">
        <v>130</v>
      </c>
      <c r="C101" t="s">
        <v>130</v>
      </c>
      <c r="D101" t="s">
        <v>130</v>
      </c>
      <c r="E101" t="s">
        <v>130</v>
      </c>
      <c r="J101" t="s">
        <v>130</v>
      </c>
      <c r="K101" t="s">
        <v>130</v>
      </c>
      <c r="L101" t="s">
        <v>130</v>
      </c>
      <c r="M101" t="s">
        <v>130</v>
      </c>
      <c r="R101" t="str">
        <f t="shared" si="5"/>
        <v/>
      </c>
      <c r="S101" t="str">
        <f t="shared" si="6"/>
        <v/>
      </c>
      <c r="T101" t="str">
        <f t="shared" si="7"/>
        <v/>
      </c>
      <c r="U101" t="str">
        <f t="shared" si="8"/>
        <v/>
      </c>
    </row>
    <row r="102" spans="1:23" x14ac:dyDescent="0.25">
      <c r="A102" t="s">
        <v>110</v>
      </c>
      <c r="B102" t="s">
        <v>130</v>
      </c>
      <c r="C102" t="s">
        <v>130</v>
      </c>
      <c r="D102" t="s">
        <v>130</v>
      </c>
      <c r="E102" t="s">
        <v>130</v>
      </c>
      <c r="J102" t="s">
        <v>130</v>
      </c>
      <c r="K102" t="s">
        <v>130</v>
      </c>
      <c r="L102" t="s">
        <v>130</v>
      </c>
      <c r="M102" t="s">
        <v>130</v>
      </c>
      <c r="R102" t="str">
        <f t="shared" si="5"/>
        <v/>
      </c>
      <c r="S102" t="str">
        <f t="shared" si="6"/>
        <v/>
      </c>
      <c r="T102" t="str">
        <f t="shared" si="7"/>
        <v/>
      </c>
      <c r="U102" t="str">
        <f t="shared" si="8"/>
        <v/>
      </c>
    </row>
    <row r="103" spans="1:23" x14ac:dyDescent="0.25">
      <c r="A103" t="s">
        <v>111</v>
      </c>
      <c r="B103">
        <v>1</v>
      </c>
      <c r="C103">
        <v>0</v>
      </c>
      <c r="D103">
        <v>0</v>
      </c>
      <c r="E103">
        <v>1</v>
      </c>
      <c r="F103">
        <v>1191064</v>
      </c>
      <c r="G103">
        <v>1530.88</v>
      </c>
      <c r="H103">
        <v>31557</v>
      </c>
      <c r="J103">
        <v>1</v>
      </c>
      <c r="K103">
        <v>0</v>
      </c>
      <c r="L103">
        <v>0</v>
      </c>
      <c r="M103">
        <v>1</v>
      </c>
      <c r="N103">
        <v>1202753</v>
      </c>
      <c r="O103">
        <v>900.65</v>
      </c>
      <c r="P103">
        <v>18882</v>
      </c>
      <c r="R103" t="str">
        <f t="shared" si="5"/>
        <v/>
      </c>
      <c r="S103" t="str">
        <f t="shared" si="6"/>
        <v/>
      </c>
      <c r="T103" t="str">
        <f t="shared" si="7"/>
        <v/>
      </c>
      <c r="U103" t="str">
        <f t="shared" si="8"/>
        <v/>
      </c>
    </row>
    <row r="104" spans="1:23" x14ac:dyDescent="0.25">
      <c r="A104" t="s">
        <v>112</v>
      </c>
      <c r="B104">
        <v>1</v>
      </c>
      <c r="C104">
        <v>0</v>
      </c>
      <c r="D104">
        <v>0</v>
      </c>
      <c r="E104">
        <v>1</v>
      </c>
      <c r="F104">
        <v>1491612</v>
      </c>
      <c r="G104">
        <v>1293.8599999999999</v>
      </c>
      <c r="H104">
        <v>11941</v>
      </c>
      <c r="J104">
        <v>1</v>
      </c>
      <c r="K104">
        <v>0</v>
      </c>
      <c r="L104">
        <v>0</v>
      </c>
      <c r="M104">
        <v>1</v>
      </c>
      <c r="N104">
        <v>1414465</v>
      </c>
      <c r="O104">
        <v>1616.88</v>
      </c>
      <c r="P104">
        <v>17279</v>
      </c>
      <c r="R104" t="str">
        <f t="shared" si="5"/>
        <v/>
      </c>
      <c r="S104" t="str">
        <f t="shared" si="6"/>
        <v/>
      </c>
      <c r="T104" t="str">
        <f t="shared" si="7"/>
        <v/>
      </c>
      <c r="U104" t="str">
        <f t="shared" si="8"/>
        <v/>
      </c>
    </row>
    <row r="105" spans="1:23" x14ac:dyDescent="0.25">
      <c r="A105" t="s">
        <v>113</v>
      </c>
      <c r="B105" t="s">
        <v>130</v>
      </c>
      <c r="C105" t="s">
        <v>130</v>
      </c>
      <c r="D105" t="s">
        <v>130</v>
      </c>
      <c r="E105" t="s">
        <v>130</v>
      </c>
      <c r="J105" t="s">
        <v>130</v>
      </c>
      <c r="K105" t="s">
        <v>130</v>
      </c>
      <c r="L105" t="s">
        <v>130</v>
      </c>
      <c r="M105" t="s">
        <v>130</v>
      </c>
      <c r="R105" t="str">
        <f t="shared" si="5"/>
        <v/>
      </c>
      <c r="S105" t="str">
        <f t="shared" si="6"/>
        <v/>
      </c>
      <c r="T105" t="str">
        <f t="shared" si="7"/>
        <v/>
      </c>
      <c r="U105" t="str">
        <f t="shared" si="8"/>
        <v/>
      </c>
    </row>
    <row r="106" spans="1:23" x14ac:dyDescent="0.25">
      <c r="A106" t="s">
        <v>114</v>
      </c>
      <c r="B106">
        <v>1</v>
      </c>
      <c r="C106">
        <v>0</v>
      </c>
      <c r="D106">
        <v>1</v>
      </c>
      <c r="E106">
        <v>0</v>
      </c>
      <c r="F106">
        <v>1122137</v>
      </c>
      <c r="G106">
        <v>1809.59</v>
      </c>
      <c r="H106">
        <v>16697</v>
      </c>
      <c r="J106">
        <v>1</v>
      </c>
      <c r="K106">
        <v>0</v>
      </c>
      <c r="L106">
        <v>1</v>
      </c>
      <c r="M106">
        <v>0</v>
      </c>
      <c r="N106">
        <v>1131015</v>
      </c>
      <c r="O106">
        <v>1809.52</v>
      </c>
      <c r="P106">
        <v>11025</v>
      </c>
      <c r="R106" t="str">
        <f t="shared" si="5"/>
        <v/>
      </c>
      <c r="S106">
        <f t="shared" si="6"/>
        <v>1122137</v>
      </c>
      <c r="T106">
        <f t="shared" si="7"/>
        <v>0</v>
      </c>
      <c r="U106">
        <f t="shared" si="8"/>
        <v>0.79116899273439878</v>
      </c>
      <c r="V106">
        <v>1809.59</v>
      </c>
      <c r="W106">
        <v>1809.52</v>
      </c>
    </row>
    <row r="107" spans="1:23" x14ac:dyDescent="0.25">
      <c r="A107" t="s">
        <v>115</v>
      </c>
      <c r="B107">
        <v>1</v>
      </c>
      <c r="C107">
        <v>1</v>
      </c>
      <c r="D107">
        <v>0</v>
      </c>
      <c r="E107">
        <v>0</v>
      </c>
      <c r="F107">
        <v>1305201</v>
      </c>
      <c r="G107">
        <v>164.38</v>
      </c>
      <c r="H107">
        <v>6936</v>
      </c>
      <c r="J107">
        <v>1</v>
      </c>
      <c r="K107">
        <v>1</v>
      </c>
      <c r="L107">
        <v>0</v>
      </c>
      <c r="M107">
        <v>0</v>
      </c>
      <c r="N107">
        <v>1305201</v>
      </c>
      <c r="O107">
        <v>175.14</v>
      </c>
      <c r="P107">
        <v>10513</v>
      </c>
      <c r="R107">
        <f t="shared" si="5"/>
        <v>6.1436565033687289</v>
      </c>
      <c r="S107">
        <f t="shared" si="6"/>
        <v>1305201</v>
      </c>
      <c r="T107">
        <f t="shared" si="7"/>
        <v>0</v>
      </c>
      <c r="U107">
        <f t="shared" si="8"/>
        <v>0</v>
      </c>
      <c r="V107">
        <v>164.38</v>
      </c>
      <c r="W107">
        <v>175.14</v>
      </c>
    </row>
    <row r="108" spans="1:23" x14ac:dyDescent="0.25">
      <c r="A108" t="s">
        <v>116</v>
      </c>
      <c r="B108">
        <v>1</v>
      </c>
      <c r="C108">
        <v>0</v>
      </c>
      <c r="D108">
        <v>1</v>
      </c>
      <c r="E108">
        <v>0</v>
      </c>
      <c r="F108">
        <v>1002796</v>
      </c>
      <c r="G108">
        <v>1805.04</v>
      </c>
      <c r="H108">
        <v>18488</v>
      </c>
      <c r="J108">
        <v>1</v>
      </c>
      <c r="K108">
        <v>0</v>
      </c>
      <c r="L108">
        <v>1</v>
      </c>
      <c r="M108">
        <v>0</v>
      </c>
      <c r="N108">
        <v>1002128</v>
      </c>
      <c r="O108">
        <v>1805</v>
      </c>
      <c r="P108">
        <v>11312</v>
      </c>
      <c r="R108" t="str">
        <f t="shared" si="5"/>
        <v/>
      </c>
      <c r="S108">
        <f t="shared" si="6"/>
        <v>1002128</v>
      </c>
      <c r="T108">
        <f t="shared" si="7"/>
        <v>6.6658151453706516E-2</v>
      </c>
      <c r="U108">
        <f t="shared" si="8"/>
        <v>0</v>
      </c>
      <c r="V108">
        <v>1805.04</v>
      </c>
      <c r="W108">
        <v>1805</v>
      </c>
    </row>
    <row r="109" spans="1:23" x14ac:dyDescent="0.25">
      <c r="A109" t="s">
        <v>117</v>
      </c>
      <c r="B109">
        <v>1</v>
      </c>
      <c r="C109">
        <v>0</v>
      </c>
      <c r="D109">
        <v>0</v>
      </c>
      <c r="E109">
        <v>1</v>
      </c>
      <c r="F109">
        <v>1236804</v>
      </c>
      <c r="G109">
        <v>883.76</v>
      </c>
      <c r="H109">
        <v>11001</v>
      </c>
      <c r="J109">
        <v>1</v>
      </c>
      <c r="K109">
        <v>0</v>
      </c>
      <c r="L109">
        <v>0</v>
      </c>
      <c r="M109">
        <v>1</v>
      </c>
      <c r="N109">
        <v>1230336</v>
      </c>
      <c r="O109">
        <v>943.04</v>
      </c>
      <c r="P109">
        <v>11563</v>
      </c>
      <c r="R109" t="str">
        <f t="shared" si="5"/>
        <v/>
      </c>
      <c r="S109" t="str">
        <f t="shared" si="6"/>
        <v/>
      </c>
      <c r="T109" t="str">
        <f t="shared" si="7"/>
        <v/>
      </c>
      <c r="U109" t="str">
        <f t="shared" si="8"/>
        <v/>
      </c>
    </row>
    <row r="110" spans="1:23" x14ac:dyDescent="0.25">
      <c r="A110" t="s">
        <v>118</v>
      </c>
      <c r="B110">
        <v>1</v>
      </c>
      <c r="C110">
        <v>0</v>
      </c>
      <c r="D110">
        <v>0</v>
      </c>
      <c r="E110">
        <v>1</v>
      </c>
      <c r="F110">
        <v>1829047</v>
      </c>
      <c r="G110">
        <v>1268.58</v>
      </c>
      <c r="H110">
        <v>10706</v>
      </c>
      <c r="J110">
        <v>1</v>
      </c>
      <c r="K110">
        <v>0</v>
      </c>
      <c r="L110">
        <v>1</v>
      </c>
      <c r="M110">
        <v>0</v>
      </c>
      <c r="N110">
        <v>1677604</v>
      </c>
      <c r="O110">
        <v>1814.34</v>
      </c>
      <c r="P110">
        <v>12344</v>
      </c>
      <c r="R110" t="str">
        <f t="shared" si="5"/>
        <v/>
      </c>
      <c r="S110" t="str">
        <f t="shared" si="6"/>
        <v/>
      </c>
      <c r="T110" t="str">
        <f t="shared" si="7"/>
        <v/>
      </c>
      <c r="U110" t="str">
        <f t="shared" si="8"/>
        <v/>
      </c>
    </row>
    <row r="111" spans="1:23" x14ac:dyDescent="0.25">
      <c r="A111" t="s">
        <v>119</v>
      </c>
      <c r="B111">
        <v>1</v>
      </c>
      <c r="C111">
        <v>0</v>
      </c>
      <c r="D111">
        <v>1</v>
      </c>
      <c r="E111">
        <v>0</v>
      </c>
      <c r="F111">
        <v>1275210</v>
      </c>
      <c r="G111">
        <v>1804.48</v>
      </c>
      <c r="H111">
        <v>18431</v>
      </c>
      <c r="J111">
        <v>1</v>
      </c>
      <c r="K111">
        <v>0</v>
      </c>
      <c r="L111">
        <v>1</v>
      </c>
      <c r="M111">
        <v>0</v>
      </c>
      <c r="N111">
        <v>1272972</v>
      </c>
      <c r="O111">
        <v>1804.41</v>
      </c>
      <c r="P111">
        <v>18306</v>
      </c>
      <c r="R111" t="str">
        <f t="shared" si="5"/>
        <v/>
      </c>
      <c r="S111">
        <f t="shared" si="6"/>
        <v>1272972</v>
      </c>
      <c r="T111">
        <f t="shared" si="7"/>
        <v>0.17580905157379736</v>
      </c>
      <c r="U111">
        <f t="shared" si="8"/>
        <v>0</v>
      </c>
      <c r="V111">
        <v>1804.48</v>
      </c>
      <c r="W111">
        <v>1804.41</v>
      </c>
    </row>
    <row r="112" spans="1:23" x14ac:dyDescent="0.25">
      <c r="A112" t="s">
        <v>120</v>
      </c>
      <c r="B112">
        <v>1</v>
      </c>
      <c r="C112">
        <v>1</v>
      </c>
      <c r="D112">
        <v>0</v>
      </c>
      <c r="E112">
        <v>0</v>
      </c>
      <c r="F112">
        <v>1442880</v>
      </c>
      <c r="G112">
        <v>251.45</v>
      </c>
      <c r="H112">
        <v>7350</v>
      </c>
      <c r="J112">
        <v>1</v>
      </c>
      <c r="K112">
        <v>1</v>
      </c>
      <c r="L112">
        <v>0</v>
      </c>
      <c r="M112">
        <v>0</v>
      </c>
      <c r="N112">
        <v>1442880</v>
      </c>
      <c r="O112">
        <v>231.97</v>
      </c>
      <c r="P112">
        <v>6739</v>
      </c>
      <c r="R112">
        <f t="shared" si="5"/>
        <v>-8.3976376255550242</v>
      </c>
      <c r="S112">
        <f t="shared" si="6"/>
        <v>1442880</v>
      </c>
      <c r="T112">
        <f t="shared" si="7"/>
        <v>0</v>
      </c>
      <c r="U112">
        <f t="shared" si="8"/>
        <v>0</v>
      </c>
      <c r="V112">
        <v>251.45</v>
      </c>
      <c r="W112">
        <v>231.97</v>
      </c>
    </row>
    <row r="113" spans="1:23" x14ac:dyDescent="0.25">
      <c r="A113" t="s">
        <v>121</v>
      </c>
      <c r="B113">
        <v>1</v>
      </c>
      <c r="C113">
        <v>1</v>
      </c>
      <c r="D113">
        <v>0</v>
      </c>
      <c r="E113">
        <v>0</v>
      </c>
      <c r="F113">
        <v>1201386</v>
      </c>
      <c r="G113">
        <v>185.07</v>
      </c>
      <c r="H113">
        <v>19857</v>
      </c>
      <c r="J113">
        <v>1</v>
      </c>
      <c r="K113">
        <v>1</v>
      </c>
      <c r="L113">
        <v>0</v>
      </c>
      <c r="M113">
        <v>0</v>
      </c>
      <c r="N113">
        <v>1201386</v>
      </c>
      <c r="O113">
        <v>168.79</v>
      </c>
      <c r="P113">
        <v>18401</v>
      </c>
      <c r="R113">
        <f t="shared" si="5"/>
        <v>-9.6451211564666171</v>
      </c>
      <c r="S113">
        <f t="shared" si="6"/>
        <v>1201386</v>
      </c>
      <c r="T113">
        <f t="shared" si="7"/>
        <v>0</v>
      </c>
      <c r="U113">
        <f t="shared" si="8"/>
        <v>0</v>
      </c>
      <c r="V113">
        <v>185.07</v>
      </c>
      <c r="W113">
        <v>168.79</v>
      </c>
    </row>
    <row r="114" spans="1:23" x14ac:dyDescent="0.25">
      <c r="A114" t="s">
        <v>122</v>
      </c>
      <c r="B114">
        <v>1</v>
      </c>
      <c r="C114">
        <v>0</v>
      </c>
      <c r="D114">
        <v>1</v>
      </c>
      <c r="E114">
        <v>0</v>
      </c>
      <c r="F114">
        <v>1683507</v>
      </c>
      <c r="G114">
        <v>1816.31</v>
      </c>
      <c r="H114">
        <v>26381</v>
      </c>
      <c r="J114">
        <v>1</v>
      </c>
      <c r="K114">
        <v>0</v>
      </c>
      <c r="L114">
        <v>0</v>
      </c>
      <c r="M114">
        <v>1</v>
      </c>
      <c r="N114">
        <v>1702914</v>
      </c>
      <c r="O114">
        <v>1611.86</v>
      </c>
      <c r="P114">
        <v>16778</v>
      </c>
      <c r="R114" t="str">
        <f t="shared" si="5"/>
        <v/>
      </c>
      <c r="S114" t="str">
        <f t="shared" si="6"/>
        <v/>
      </c>
      <c r="T114" t="str">
        <f t="shared" si="7"/>
        <v/>
      </c>
      <c r="U114" t="str">
        <f t="shared" si="8"/>
        <v/>
      </c>
    </row>
    <row r="115" spans="1:23" x14ac:dyDescent="0.25">
      <c r="A115" t="s">
        <v>123</v>
      </c>
      <c r="B115">
        <v>1</v>
      </c>
      <c r="C115">
        <v>0</v>
      </c>
      <c r="D115">
        <v>1</v>
      </c>
      <c r="E115">
        <v>0</v>
      </c>
      <c r="F115">
        <v>1080418</v>
      </c>
      <c r="G115">
        <v>1813.69</v>
      </c>
      <c r="H115">
        <v>16879</v>
      </c>
      <c r="J115">
        <v>1</v>
      </c>
      <c r="K115">
        <v>0</v>
      </c>
      <c r="L115">
        <v>0</v>
      </c>
      <c r="M115">
        <v>1</v>
      </c>
      <c r="N115">
        <v>1092935</v>
      </c>
      <c r="O115">
        <v>972.84</v>
      </c>
      <c r="P115">
        <v>9540</v>
      </c>
      <c r="R115" t="str">
        <f t="shared" si="5"/>
        <v/>
      </c>
      <c r="S115" t="str">
        <f t="shared" si="6"/>
        <v/>
      </c>
      <c r="T115" t="str">
        <f t="shared" si="7"/>
        <v/>
      </c>
      <c r="U115" t="str">
        <f t="shared" si="8"/>
        <v/>
      </c>
    </row>
    <row r="116" spans="1:23" x14ac:dyDescent="0.25">
      <c r="A116" t="s">
        <v>124</v>
      </c>
      <c r="B116">
        <v>1</v>
      </c>
      <c r="C116">
        <v>0</v>
      </c>
      <c r="D116">
        <v>1</v>
      </c>
      <c r="E116">
        <v>0</v>
      </c>
      <c r="F116">
        <v>1304642</v>
      </c>
      <c r="G116">
        <v>1811.88</v>
      </c>
      <c r="H116">
        <v>17731</v>
      </c>
      <c r="J116">
        <v>1</v>
      </c>
      <c r="K116">
        <v>0</v>
      </c>
      <c r="L116">
        <v>1</v>
      </c>
      <c r="M116">
        <v>0</v>
      </c>
      <c r="N116">
        <v>1282074</v>
      </c>
      <c r="O116">
        <v>1811.99</v>
      </c>
      <c r="P116">
        <v>17347</v>
      </c>
      <c r="R116" t="str">
        <f t="shared" si="5"/>
        <v/>
      </c>
      <c r="S116">
        <f t="shared" si="6"/>
        <v>1282074</v>
      </c>
      <c r="T116">
        <f t="shared" si="7"/>
        <v>1.7602728079658427</v>
      </c>
      <c r="U116">
        <f t="shared" si="8"/>
        <v>0</v>
      </c>
      <c r="V116">
        <v>1811.88</v>
      </c>
      <c r="W116">
        <v>1811.99</v>
      </c>
    </row>
    <row r="117" spans="1:23" x14ac:dyDescent="0.25">
      <c r="A117" t="s">
        <v>125</v>
      </c>
      <c r="B117">
        <v>1</v>
      </c>
      <c r="C117">
        <v>1</v>
      </c>
      <c r="D117">
        <v>0</v>
      </c>
      <c r="E117">
        <v>0</v>
      </c>
      <c r="F117">
        <v>1510037</v>
      </c>
      <c r="G117">
        <v>998.95</v>
      </c>
      <c r="H117">
        <v>14917</v>
      </c>
      <c r="J117">
        <v>1</v>
      </c>
      <c r="K117">
        <v>1</v>
      </c>
      <c r="L117">
        <v>0</v>
      </c>
      <c r="M117">
        <v>0</v>
      </c>
      <c r="N117">
        <v>1510037</v>
      </c>
      <c r="O117">
        <v>658.59</v>
      </c>
      <c r="P117">
        <v>8805</v>
      </c>
      <c r="R117">
        <f t="shared" si="5"/>
        <v>-51.680104465600749</v>
      </c>
      <c r="S117">
        <f t="shared" si="6"/>
        <v>1510037</v>
      </c>
      <c r="T117">
        <f t="shared" si="7"/>
        <v>0</v>
      </c>
      <c r="U117">
        <f t="shared" si="8"/>
        <v>0</v>
      </c>
      <c r="V117">
        <v>998.95</v>
      </c>
      <c r="W117">
        <v>658.59</v>
      </c>
    </row>
    <row r="118" spans="1:23" x14ac:dyDescent="0.25">
      <c r="A118" t="s">
        <v>126</v>
      </c>
      <c r="B118">
        <v>1</v>
      </c>
      <c r="C118">
        <v>0</v>
      </c>
      <c r="D118">
        <v>1</v>
      </c>
      <c r="E118">
        <v>0</v>
      </c>
      <c r="F118">
        <v>1385634</v>
      </c>
      <c r="G118">
        <v>1804.58</v>
      </c>
      <c r="H118">
        <v>12381</v>
      </c>
      <c r="J118">
        <v>1</v>
      </c>
      <c r="K118">
        <v>0</v>
      </c>
      <c r="L118">
        <v>1</v>
      </c>
      <c r="M118">
        <v>0</v>
      </c>
      <c r="N118">
        <v>1393359</v>
      </c>
      <c r="O118">
        <v>1804.6</v>
      </c>
      <c r="P118">
        <v>16686</v>
      </c>
      <c r="R118" t="str">
        <f t="shared" si="5"/>
        <v/>
      </c>
      <c r="S118">
        <f t="shared" si="6"/>
        <v>1385634</v>
      </c>
      <c r="T118">
        <f t="shared" si="7"/>
        <v>0</v>
      </c>
      <c r="U118">
        <f t="shared" si="8"/>
        <v>0.5575065276977903</v>
      </c>
      <c r="V118">
        <v>1804.58</v>
      </c>
      <c r="W118">
        <v>1804.6</v>
      </c>
    </row>
    <row r="119" spans="1:23" x14ac:dyDescent="0.25">
      <c r="A119" t="s">
        <v>127</v>
      </c>
      <c r="B119">
        <v>1</v>
      </c>
      <c r="C119">
        <v>1</v>
      </c>
      <c r="D119">
        <v>0</v>
      </c>
      <c r="E119">
        <v>0</v>
      </c>
      <c r="F119">
        <v>1102621</v>
      </c>
      <c r="G119">
        <v>250.47</v>
      </c>
      <c r="H119">
        <v>6770</v>
      </c>
      <c r="J119">
        <v>1</v>
      </c>
      <c r="K119">
        <v>1</v>
      </c>
      <c r="L119">
        <v>0</v>
      </c>
      <c r="M119">
        <v>0</v>
      </c>
      <c r="N119">
        <v>1102621</v>
      </c>
      <c r="O119">
        <v>255.82</v>
      </c>
      <c r="P119">
        <v>5952</v>
      </c>
      <c r="R119">
        <f t="shared" si="5"/>
        <v>2.0913142053005997</v>
      </c>
      <c r="S119">
        <f t="shared" si="6"/>
        <v>1102621</v>
      </c>
      <c r="T119">
        <f t="shared" si="7"/>
        <v>0</v>
      </c>
      <c r="U119">
        <f t="shared" si="8"/>
        <v>0</v>
      </c>
      <c r="V119">
        <v>250.47</v>
      </c>
      <c r="W119">
        <v>255.82</v>
      </c>
    </row>
    <row r="120" spans="1:23" x14ac:dyDescent="0.25">
      <c r="A120" t="s">
        <v>128</v>
      </c>
      <c r="B120">
        <v>1</v>
      </c>
      <c r="C120">
        <v>0</v>
      </c>
      <c r="D120">
        <v>1</v>
      </c>
      <c r="E120">
        <v>0</v>
      </c>
      <c r="F120">
        <v>1557024</v>
      </c>
      <c r="G120">
        <v>1807.82</v>
      </c>
      <c r="H120">
        <v>23318</v>
      </c>
      <c r="J120">
        <v>1</v>
      </c>
      <c r="K120">
        <v>0</v>
      </c>
      <c r="L120">
        <v>0</v>
      </c>
      <c r="M120">
        <v>1</v>
      </c>
      <c r="N120">
        <v>1539519</v>
      </c>
      <c r="O120">
        <v>1441.56</v>
      </c>
      <c r="P120">
        <v>20497</v>
      </c>
      <c r="R120" t="str">
        <f t="shared" si="5"/>
        <v/>
      </c>
      <c r="S120" t="str">
        <f t="shared" si="6"/>
        <v/>
      </c>
      <c r="T120" t="str">
        <f t="shared" si="7"/>
        <v/>
      </c>
      <c r="U120" t="str">
        <f t="shared" si="8"/>
        <v/>
      </c>
    </row>
    <row r="121" spans="1:23" x14ac:dyDescent="0.25">
      <c r="A121" t="s">
        <v>129</v>
      </c>
      <c r="B121">
        <v>1</v>
      </c>
      <c r="C121">
        <v>1</v>
      </c>
      <c r="D121">
        <v>0</v>
      </c>
      <c r="E121">
        <v>0</v>
      </c>
      <c r="F121">
        <v>1439883</v>
      </c>
      <c r="G121">
        <v>92.53</v>
      </c>
      <c r="H121">
        <v>2967</v>
      </c>
      <c r="J121">
        <v>1</v>
      </c>
      <c r="K121">
        <v>1</v>
      </c>
      <c r="L121">
        <v>0</v>
      </c>
      <c r="M121">
        <v>0</v>
      </c>
      <c r="N121">
        <v>1439883</v>
      </c>
      <c r="O121">
        <v>89.18</v>
      </c>
      <c r="P121">
        <v>4693</v>
      </c>
      <c r="R121">
        <f t="shared" si="5"/>
        <v>-3.7564476339986475</v>
      </c>
      <c r="S121">
        <f t="shared" si="6"/>
        <v>1439883</v>
      </c>
      <c r="T121">
        <f t="shared" si="7"/>
        <v>0</v>
      </c>
      <c r="U121">
        <f t="shared" si="8"/>
        <v>0</v>
      </c>
      <c r="V121">
        <v>92.53</v>
      </c>
      <c r="W121">
        <v>89.18</v>
      </c>
    </row>
  </sheetData>
  <mergeCells count="1">
    <mergeCell ref="T2:V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workbookViewId="0">
      <selection activeCell="H1" sqref="B1:H1048576"/>
    </sheetView>
  </sheetViews>
  <sheetFormatPr defaultRowHeight="15" x14ac:dyDescent="0.25"/>
  <cols>
    <col min="5" max="5" width="10.28515625" customWidth="1"/>
    <col min="6" max="6" width="9.140625" customWidth="1"/>
    <col min="8" max="8" width="9.140625" customWidth="1"/>
    <col min="9" max="9" width="10.28515625" customWidth="1"/>
    <col min="10" max="10" width="1.85546875" customWidth="1"/>
    <col min="11" max="11" width="9.140625" customWidth="1"/>
    <col min="12" max="12" width="9" customWidth="1"/>
    <col min="13" max="16" width="9.140625" customWidth="1"/>
    <col min="17" max="17" width="0.5703125" customWidth="1"/>
    <col min="18" max="18" width="9.140625" customWidth="1"/>
  </cols>
  <sheetData>
    <row r="1" spans="1:18" x14ac:dyDescent="0.25">
      <c r="A1" t="s">
        <v>0</v>
      </c>
      <c r="B1" t="s">
        <v>131</v>
      </c>
      <c r="C1" t="s">
        <v>132</v>
      </c>
      <c r="D1" t="s">
        <v>133</v>
      </c>
      <c r="E1" t="s">
        <v>134</v>
      </c>
      <c r="F1" t="s">
        <v>140</v>
      </c>
      <c r="G1" t="s">
        <v>136</v>
      </c>
      <c r="H1" t="s">
        <v>143</v>
      </c>
      <c r="I1" t="s">
        <v>137</v>
      </c>
      <c r="J1" t="s">
        <v>138</v>
      </c>
      <c r="K1" t="s">
        <v>8</v>
      </c>
      <c r="L1" t="s">
        <v>7</v>
      </c>
      <c r="M1" t="s">
        <v>5</v>
      </c>
      <c r="N1" t="s">
        <v>6</v>
      </c>
      <c r="O1" t="s">
        <v>139</v>
      </c>
      <c r="P1" t="s">
        <v>141</v>
      </c>
      <c r="Q1" t="s">
        <v>142</v>
      </c>
      <c r="R1" t="s">
        <v>9</v>
      </c>
    </row>
    <row r="2" spans="1:18" x14ac:dyDescent="0.25">
      <c r="B2" t="s">
        <v>130</v>
      </c>
      <c r="C2" t="s">
        <v>130</v>
      </c>
      <c r="D2" t="s">
        <v>130</v>
      </c>
      <c r="E2" t="s">
        <v>130</v>
      </c>
    </row>
    <row r="3" spans="1:18" x14ac:dyDescent="0.25">
      <c r="A3" t="s">
        <v>11</v>
      </c>
      <c r="B3">
        <v>1</v>
      </c>
      <c r="C3">
        <v>1</v>
      </c>
      <c r="D3">
        <v>0</v>
      </c>
      <c r="E3">
        <v>0</v>
      </c>
      <c r="F3">
        <v>515201</v>
      </c>
      <c r="G3">
        <v>0.08</v>
      </c>
      <c r="H3">
        <v>-1</v>
      </c>
      <c r="I3">
        <v>0</v>
      </c>
      <c r="J3">
        <v>515201</v>
      </c>
      <c r="K3">
        <v>515201</v>
      </c>
      <c r="L3">
        <v>515201</v>
      </c>
      <c r="M3">
        <v>0</v>
      </c>
      <c r="N3">
        <v>1</v>
      </c>
      <c r="O3">
        <v>0</v>
      </c>
      <c r="P3">
        <v>0</v>
      </c>
      <c r="Q3">
        <v>492</v>
      </c>
      <c r="R3">
        <v>492</v>
      </c>
    </row>
    <row r="4" spans="1:18" x14ac:dyDescent="0.25">
      <c r="A4" t="s">
        <v>12</v>
      </c>
      <c r="B4">
        <v>1</v>
      </c>
      <c r="C4">
        <v>1</v>
      </c>
      <c r="D4">
        <v>0</v>
      </c>
      <c r="E4">
        <v>0</v>
      </c>
      <c r="F4">
        <v>377075</v>
      </c>
      <c r="G4">
        <v>0.08</v>
      </c>
      <c r="H4">
        <v>0</v>
      </c>
      <c r="I4">
        <v>0</v>
      </c>
      <c r="J4">
        <v>377075</v>
      </c>
      <c r="K4">
        <v>377075</v>
      </c>
      <c r="L4">
        <v>348407.82</v>
      </c>
      <c r="M4">
        <v>0</v>
      </c>
      <c r="N4">
        <v>0</v>
      </c>
      <c r="O4">
        <v>1</v>
      </c>
      <c r="P4">
        <v>1</v>
      </c>
      <c r="Q4">
        <v>516</v>
      </c>
      <c r="R4">
        <v>0</v>
      </c>
    </row>
    <row r="5" spans="1:18" x14ac:dyDescent="0.25">
      <c r="A5" t="s">
        <v>13</v>
      </c>
      <c r="B5">
        <v>1</v>
      </c>
      <c r="C5">
        <v>1</v>
      </c>
      <c r="D5">
        <v>0</v>
      </c>
      <c r="E5">
        <v>0</v>
      </c>
      <c r="F5">
        <v>235565</v>
      </c>
      <c r="G5">
        <v>0.05</v>
      </c>
      <c r="H5">
        <v>0</v>
      </c>
      <c r="I5">
        <v>0</v>
      </c>
      <c r="J5">
        <v>235565</v>
      </c>
      <c r="K5">
        <v>235565</v>
      </c>
      <c r="L5">
        <v>233094.52</v>
      </c>
      <c r="M5">
        <v>0</v>
      </c>
      <c r="N5">
        <v>0</v>
      </c>
      <c r="O5">
        <v>1</v>
      </c>
      <c r="P5">
        <v>1</v>
      </c>
      <c r="Q5">
        <v>444</v>
      </c>
      <c r="R5">
        <v>73</v>
      </c>
    </row>
    <row r="6" spans="1:18" x14ac:dyDescent="0.25">
      <c r="A6" t="s">
        <v>14</v>
      </c>
      <c r="B6">
        <v>1</v>
      </c>
      <c r="C6">
        <v>1</v>
      </c>
      <c r="D6">
        <v>0</v>
      </c>
      <c r="E6">
        <v>0</v>
      </c>
      <c r="F6">
        <v>149514</v>
      </c>
      <c r="G6">
        <v>0.05</v>
      </c>
      <c r="H6">
        <v>-1</v>
      </c>
      <c r="I6">
        <v>0</v>
      </c>
      <c r="J6">
        <v>149514</v>
      </c>
      <c r="K6">
        <v>149514</v>
      </c>
      <c r="L6">
        <v>149514</v>
      </c>
      <c r="M6">
        <v>0</v>
      </c>
      <c r="N6">
        <v>1</v>
      </c>
      <c r="O6">
        <v>0</v>
      </c>
      <c r="P6">
        <v>0</v>
      </c>
      <c r="Q6">
        <v>492</v>
      </c>
      <c r="R6">
        <v>492</v>
      </c>
    </row>
    <row r="7" spans="1:18" x14ac:dyDescent="0.25">
      <c r="A7" t="s">
        <v>15</v>
      </c>
      <c r="B7">
        <v>1</v>
      </c>
      <c r="C7">
        <v>1</v>
      </c>
      <c r="D7">
        <v>0</v>
      </c>
      <c r="E7">
        <v>0</v>
      </c>
      <c r="F7">
        <v>320438</v>
      </c>
      <c r="G7">
        <v>0.08</v>
      </c>
      <c r="H7">
        <v>0</v>
      </c>
      <c r="I7">
        <v>0</v>
      </c>
      <c r="J7">
        <v>320438</v>
      </c>
      <c r="K7">
        <v>320438</v>
      </c>
      <c r="L7">
        <v>318857.76</v>
      </c>
      <c r="M7">
        <v>0</v>
      </c>
      <c r="N7">
        <v>0</v>
      </c>
      <c r="O7">
        <v>1</v>
      </c>
      <c r="P7">
        <v>1</v>
      </c>
      <c r="Q7">
        <v>444</v>
      </c>
      <c r="R7">
        <v>142</v>
      </c>
    </row>
    <row r="8" spans="1:18" x14ac:dyDescent="0.25">
      <c r="A8" t="s">
        <v>16</v>
      </c>
      <c r="B8">
        <v>1</v>
      </c>
      <c r="C8">
        <v>1</v>
      </c>
      <c r="D8">
        <v>0</v>
      </c>
      <c r="E8">
        <v>0</v>
      </c>
      <c r="F8">
        <v>367405</v>
      </c>
      <c r="G8">
        <v>0.09</v>
      </c>
      <c r="H8">
        <v>0</v>
      </c>
      <c r="I8">
        <v>0</v>
      </c>
      <c r="J8">
        <v>367405</v>
      </c>
      <c r="K8">
        <v>367405</v>
      </c>
      <c r="L8">
        <v>362138.69</v>
      </c>
      <c r="M8">
        <v>0</v>
      </c>
      <c r="N8">
        <v>0</v>
      </c>
      <c r="O8">
        <v>1</v>
      </c>
      <c r="P8">
        <v>1</v>
      </c>
      <c r="Q8">
        <v>504</v>
      </c>
      <c r="R8">
        <v>72</v>
      </c>
    </row>
    <row r="9" spans="1:18" x14ac:dyDescent="0.25">
      <c r="A9" t="s">
        <v>17</v>
      </c>
      <c r="B9">
        <v>1</v>
      </c>
      <c r="C9">
        <v>1</v>
      </c>
      <c r="D9">
        <v>0</v>
      </c>
      <c r="E9">
        <v>0</v>
      </c>
      <c r="F9">
        <v>195980</v>
      </c>
      <c r="G9">
        <v>0.08</v>
      </c>
      <c r="H9">
        <v>0</v>
      </c>
      <c r="I9">
        <v>0</v>
      </c>
      <c r="J9">
        <v>195980</v>
      </c>
      <c r="K9">
        <v>195980</v>
      </c>
      <c r="L9">
        <v>189371.51999999999</v>
      </c>
      <c r="M9">
        <v>0</v>
      </c>
      <c r="N9">
        <v>0</v>
      </c>
      <c r="O9">
        <v>1</v>
      </c>
      <c r="P9">
        <v>1</v>
      </c>
      <c r="Q9">
        <v>444</v>
      </c>
      <c r="R9">
        <v>30</v>
      </c>
    </row>
    <row r="10" spans="1:18" x14ac:dyDescent="0.25">
      <c r="A10" t="s">
        <v>18</v>
      </c>
      <c r="B10">
        <v>1</v>
      </c>
      <c r="C10">
        <v>1</v>
      </c>
      <c r="D10">
        <v>0</v>
      </c>
      <c r="E10">
        <v>0</v>
      </c>
      <c r="F10">
        <v>164420</v>
      </c>
      <c r="G10">
        <v>0.09</v>
      </c>
      <c r="H10">
        <v>0</v>
      </c>
      <c r="I10">
        <v>0</v>
      </c>
      <c r="J10">
        <v>164420</v>
      </c>
      <c r="K10">
        <v>164420</v>
      </c>
      <c r="L10">
        <v>159086.26999999999</v>
      </c>
      <c r="M10">
        <v>0</v>
      </c>
      <c r="N10">
        <v>0</v>
      </c>
      <c r="O10">
        <v>1</v>
      </c>
      <c r="P10">
        <v>1</v>
      </c>
      <c r="Q10">
        <v>444</v>
      </c>
      <c r="R10">
        <v>38</v>
      </c>
    </row>
    <row r="11" spans="1:18" x14ac:dyDescent="0.25">
      <c r="A11" t="s">
        <v>19</v>
      </c>
      <c r="B11">
        <v>1</v>
      </c>
      <c r="C11">
        <v>1</v>
      </c>
      <c r="D11">
        <v>0</v>
      </c>
      <c r="E11">
        <v>0</v>
      </c>
      <c r="F11">
        <v>195094</v>
      </c>
      <c r="G11">
        <v>0.05</v>
      </c>
      <c r="H11">
        <v>-1</v>
      </c>
      <c r="I11">
        <v>0</v>
      </c>
      <c r="J11">
        <v>195094</v>
      </c>
      <c r="K11">
        <v>195094</v>
      </c>
      <c r="L11">
        <v>195094</v>
      </c>
      <c r="M11">
        <v>0</v>
      </c>
      <c r="N11">
        <v>1</v>
      </c>
      <c r="O11">
        <v>0</v>
      </c>
      <c r="P11">
        <v>0</v>
      </c>
      <c r="Q11">
        <v>468</v>
      </c>
      <c r="R11">
        <v>468</v>
      </c>
    </row>
    <row r="12" spans="1:18" x14ac:dyDescent="0.25">
      <c r="A12" t="s">
        <v>20</v>
      </c>
      <c r="B12">
        <v>1</v>
      </c>
      <c r="C12">
        <v>1</v>
      </c>
      <c r="D12">
        <v>0</v>
      </c>
      <c r="E12">
        <v>0</v>
      </c>
      <c r="F12">
        <v>279463</v>
      </c>
      <c r="G12">
        <v>0.05</v>
      </c>
      <c r="H12">
        <v>0</v>
      </c>
      <c r="I12">
        <v>0</v>
      </c>
      <c r="J12">
        <v>279463</v>
      </c>
      <c r="K12">
        <v>279463</v>
      </c>
      <c r="L12">
        <v>231771.95</v>
      </c>
      <c r="M12">
        <v>0</v>
      </c>
      <c r="N12">
        <v>0</v>
      </c>
      <c r="O12">
        <v>1</v>
      </c>
      <c r="P12">
        <v>1</v>
      </c>
      <c r="Q12">
        <v>468</v>
      </c>
      <c r="R12">
        <v>0</v>
      </c>
    </row>
    <row r="13" spans="1:18" x14ac:dyDescent="0.25">
      <c r="A13" t="s">
        <v>21</v>
      </c>
      <c r="B13">
        <v>1</v>
      </c>
      <c r="C13">
        <v>1</v>
      </c>
      <c r="D13">
        <v>0</v>
      </c>
      <c r="E13">
        <v>0</v>
      </c>
      <c r="F13">
        <v>465172</v>
      </c>
      <c r="G13">
        <v>0.03</v>
      </c>
      <c r="H13">
        <v>-1</v>
      </c>
      <c r="I13">
        <v>0</v>
      </c>
      <c r="J13">
        <v>465172</v>
      </c>
      <c r="K13">
        <v>465172</v>
      </c>
      <c r="L13">
        <v>465172</v>
      </c>
      <c r="M13">
        <v>0</v>
      </c>
      <c r="N13">
        <v>1</v>
      </c>
      <c r="O13">
        <v>0</v>
      </c>
      <c r="P13">
        <v>0</v>
      </c>
      <c r="Q13">
        <v>456</v>
      </c>
      <c r="R13">
        <v>456</v>
      </c>
    </row>
    <row r="14" spans="1:18" x14ac:dyDescent="0.25">
      <c r="A14" t="s">
        <v>22</v>
      </c>
      <c r="B14">
        <v>1</v>
      </c>
      <c r="C14">
        <v>1</v>
      </c>
      <c r="D14">
        <v>0</v>
      </c>
      <c r="E14">
        <v>0</v>
      </c>
      <c r="F14">
        <v>272844</v>
      </c>
      <c r="G14">
        <v>0.09</v>
      </c>
      <c r="H14">
        <v>0</v>
      </c>
      <c r="I14">
        <v>0</v>
      </c>
      <c r="J14">
        <v>272844</v>
      </c>
      <c r="K14">
        <v>272844</v>
      </c>
      <c r="L14">
        <v>267704.69</v>
      </c>
      <c r="M14">
        <v>0</v>
      </c>
      <c r="N14">
        <v>0</v>
      </c>
      <c r="O14">
        <v>1</v>
      </c>
      <c r="P14">
        <v>1</v>
      </c>
      <c r="Q14">
        <v>456</v>
      </c>
      <c r="R14">
        <v>40</v>
      </c>
    </row>
    <row r="15" spans="1:18" x14ac:dyDescent="0.25">
      <c r="A15" t="s">
        <v>23</v>
      </c>
      <c r="B15">
        <v>1</v>
      </c>
      <c r="C15">
        <v>1</v>
      </c>
      <c r="D15">
        <v>0</v>
      </c>
      <c r="E15">
        <v>0</v>
      </c>
      <c r="F15">
        <v>306268</v>
      </c>
      <c r="G15">
        <v>0.05</v>
      </c>
      <c r="H15">
        <v>-1</v>
      </c>
      <c r="I15">
        <v>0</v>
      </c>
      <c r="J15">
        <v>306268</v>
      </c>
      <c r="K15">
        <v>306268</v>
      </c>
      <c r="L15">
        <v>306268</v>
      </c>
      <c r="M15">
        <v>0</v>
      </c>
      <c r="N15">
        <v>1</v>
      </c>
      <c r="O15">
        <v>0</v>
      </c>
      <c r="P15">
        <v>0</v>
      </c>
      <c r="Q15">
        <v>492</v>
      </c>
      <c r="R15">
        <v>492</v>
      </c>
    </row>
    <row r="16" spans="1:18" x14ac:dyDescent="0.25">
      <c r="A16" t="s">
        <v>24</v>
      </c>
      <c r="B16">
        <v>1</v>
      </c>
      <c r="C16">
        <v>1</v>
      </c>
      <c r="D16">
        <v>0</v>
      </c>
      <c r="E16">
        <v>0</v>
      </c>
      <c r="F16">
        <v>247693</v>
      </c>
      <c r="G16">
        <v>0.05</v>
      </c>
      <c r="H16">
        <v>-1</v>
      </c>
      <c r="I16">
        <v>0</v>
      </c>
      <c r="J16">
        <v>247693</v>
      </c>
      <c r="K16">
        <v>247693</v>
      </c>
      <c r="L16">
        <v>247693</v>
      </c>
      <c r="M16">
        <v>0</v>
      </c>
      <c r="N16">
        <v>1</v>
      </c>
      <c r="O16">
        <v>0</v>
      </c>
      <c r="P16">
        <v>0</v>
      </c>
      <c r="Q16">
        <v>432</v>
      </c>
      <c r="R16">
        <v>432</v>
      </c>
    </row>
    <row r="17" spans="1:18" x14ac:dyDescent="0.25">
      <c r="A17" t="s">
        <v>25</v>
      </c>
      <c r="B17">
        <v>1</v>
      </c>
      <c r="C17">
        <v>1</v>
      </c>
      <c r="D17">
        <v>0</v>
      </c>
      <c r="E17">
        <v>0</v>
      </c>
      <c r="F17">
        <v>288443</v>
      </c>
      <c r="G17">
        <v>0.05</v>
      </c>
      <c r="H17">
        <v>-1</v>
      </c>
      <c r="I17">
        <v>0</v>
      </c>
      <c r="J17">
        <v>288443</v>
      </c>
      <c r="K17">
        <v>288443</v>
      </c>
      <c r="L17">
        <v>288443</v>
      </c>
      <c r="M17">
        <v>0</v>
      </c>
      <c r="N17">
        <v>1</v>
      </c>
      <c r="O17">
        <v>0</v>
      </c>
      <c r="P17">
        <v>0</v>
      </c>
      <c r="Q17">
        <v>468</v>
      </c>
      <c r="R17">
        <v>468</v>
      </c>
    </row>
    <row r="18" spans="1:18" x14ac:dyDescent="0.25">
      <c r="B18" t="s">
        <v>130</v>
      </c>
      <c r="C18" t="s">
        <v>130</v>
      </c>
      <c r="D18" t="s">
        <v>130</v>
      </c>
      <c r="E18" t="s">
        <v>130</v>
      </c>
    </row>
    <row r="19" spans="1:18" x14ac:dyDescent="0.25">
      <c r="A19" t="s">
        <v>27</v>
      </c>
      <c r="B19">
        <v>1</v>
      </c>
      <c r="C19">
        <v>1</v>
      </c>
      <c r="D19">
        <v>0</v>
      </c>
      <c r="E19">
        <v>0</v>
      </c>
      <c r="F19">
        <v>445751</v>
      </c>
      <c r="G19">
        <v>0.08</v>
      </c>
      <c r="H19">
        <v>0</v>
      </c>
      <c r="I19">
        <v>0</v>
      </c>
      <c r="J19">
        <v>445751</v>
      </c>
      <c r="K19">
        <v>445751</v>
      </c>
      <c r="L19">
        <v>407004.12</v>
      </c>
      <c r="M19">
        <v>0</v>
      </c>
      <c r="N19">
        <v>0</v>
      </c>
      <c r="O19">
        <v>1</v>
      </c>
      <c r="P19">
        <v>1</v>
      </c>
      <c r="Q19">
        <v>504</v>
      </c>
      <c r="R19">
        <v>0</v>
      </c>
    </row>
    <row r="20" spans="1:18" x14ac:dyDescent="0.25">
      <c r="A20" t="s">
        <v>28</v>
      </c>
      <c r="B20">
        <v>1</v>
      </c>
      <c r="C20">
        <v>1</v>
      </c>
      <c r="D20">
        <v>0</v>
      </c>
      <c r="E20">
        <v>0</v>
      </c>
      <c r="F20">
        <v>252595</v>
      </c>
      <c r="G20">
        <v>0.06</v>
      </c>
      <c r="H20">
        <v>0</v>
      </c>
      <c r="I20">
        <v>0</v>
      </c>
      <c r="J20">
        <v>252595</v>
      </c>
      <c r="K20">
        <v>252595</v>
      </c>
      <c r="L20">
        <v>239895.57</v>
      </c>
      <c r="M20">
        <v>0</v>
      </c>
      <c r="N20">
        <v>0</v>
      </c>
      <c r="O20">
        <v>1</v>
      </c>
      <c r="P20">
        <v>1</v>
      </c>
      <c r="Q20">
        <v>480</v>
      </c>
      <c r="R20">
        <v>18</v>
      </c>
    </row>
    <row r="21" spans="1:18" x14ac:dyDescent="0.25">
      <c r="A21" t="s">
        <v>29</v>
      </c>
      <c r="B21">
        <v>1</v>
      </c>
      <c r="C21">
        <v>1</v>
      </c>
      <c r="D21">
        <v>0</v>
      </c>
      <c r="E21">
        <v>0</v>
      </c>
      <c r="F21">
        <v>202776</v>
      </c>
      <c r="G21">
        <v>0.01</v>
      </c>
      <c r="H21">
        <v>-1</v>
      </c>
      <c r="I21">
        <v>0</v>
      </c>
      <c r="J21">
        <v>202776</v>
      </c>
      <c r="K21">
        <v>202776</v>
      </c>
      <c r="L21">
        <v>202776</v>
      </c>
      <c r="M21">
        <v>1</v>
      </c>
      <c r="N21">
        <v>0</v>
      </c>
      <c r="O21">
        <v>0</v>
      </c>
      <c r="P21">
        <v>0</v>
      </c>
      <c r="Q21">
        <v>456</v>
      </c>
      <c r="R21">
        <v>0</v>
      </c>
    </row>
    <row r="22" spans="1:18" x14ac:dyDescent="0.25">
      <c r="B22" t="s">
        <v>130</v>
      </c>
      <c r="C22" t="s">
        <v>130</v>
      </c>
      <c r="D22" t="s">
        <v>130</v>
      </c>
      <c r="E22" t="s">
        <v>130</v>
      </c>
    </row>
    <row r="23" spans="1:18" x14ac:dyDescent="0.25">
      <c r="B23" t="s">
        <v>130</v>
      </c>
      <c r="C23" t="s">
        <v>130</v>
      </c>
      <c r="D23" t="s">
        <v>130</v>
      </c>
      <c r="E23" t="s">
        <v>130</v>
      </c>
    </row>
    <row r="24" spans="1:18" x14ac:dyDescent="0.25">
      <c r="B24" t="s">
        <v>130</v>
      </c>
      <c r="C24" t="s">
        <v>130</v>
      </c>
      <c r="D24" t="s">
        <v>130</v>
      </c>
      <c r="E24" t="s">
        <v>130</v>
      </c>
    </row>
    <row r="25" spans="1:18" x14ac:dyDescent="0.25">
      <c r="B25" t="s">
        <v>130</v>
      </c>
      <c r="C25" t="s">
        <v>130</v>
      </c>
      <c r="D25" t="s">
        <v>130</v>
      </c>
      <c r="E25" t="s">
        <v>130</v>
      </c>
    </row>
    <row r="26" spans="1:18" x14ac:dyDescent="0.25">
      <c r="B26" t="s">
        <v>130</v>
      </c>
      <c r="C26" t="s">
        <v>130</v>
      </c>
      <c r="D26" t="s">
        <v>130</v>
      </c>
      <c r="E26" t="s">
        <v>130</v>
      </c>
    </row>
    <row r="27" spans="1:18" x14ac:dyDescent="0.25">
      <c r="A27" t="s">
        <v>35</v>
      </c>
      <c r="B27">
        <v>1</v>
      </c>
      <c r="C27">
        <v>1</v>
      </c>
      <c r="D27">
        <v>0</v>
      </c>
      <c r="E27">
        <v>0</v>
      </c>
      <c r="F27">
        <v>340442</v>
      </c>
      <c r="G27">
        <v>0.3</v>
      </c>
      <c r="H27">
        <v>0</v>
      </c>
      <c r="I27">
        <v>0</v>
      </c>
      <c r="J27">
        <v>340442</v>
      </c>
      <c r="K27">
        <v>340442</v>
      </c>
      <c r="L27">
        <v>340302</v>
      </c>
      <c r="M27">
        <v>0</v>
      </c>
      <c r="N27">
        <v>0</v>
      </c>
      <c r="O27">
        <v>1</v>
      </c>
      <c r="P27">
        <v>102</v>
      </c>
      <c r="Q27">
        <v>1872</v>
      </c>
      <c r="R27">
        <v>854</v>
      </c>
    </row>
    <row r="28" spans="1:18" x14ac:dyDescent="0.25">
      <c r="A28" t="s">
        <v>36</v>
      </c>
      <c r="B28">
        <v>1</v>
      </c>
      <c r="C28">
        <v>1</v>
      </c>
      <c r="D28">
        <v>0</v>
      </c>
      <c r="E28">
        <v>0</v>
      </c>
      <c r="F28">
        <v>515906</v>
      </c>
      <c r="G28">
        <v>0.62</v>
      </c>
      <c r="H28">
        <v>0</v>
      </c>
      <c r="I28">
        <v>0</v>
      </c>
      <c r="J28">
        <v>515906</v>
      </c>
      <c r="K28">
        <v>515934</v>
      </c>
      <c r="L28">
        <v>454139.57</v>
      </c>
      <c r="M28">
        <v>0</v>
      </c>
      <c r="N28">
        <v>0</v>
      </c>
      <c r="O28">
        <v>1</v>
      </c>
      <c r="P28">
        <v>1</v>
      </c>
      <c r="Q28">
        <v>1656</v>
      </c>
      <c r="R28">
        <v>0</v>
      </c>
    </row>
    <row r="29" spans="1:18" x14ac:dyDescent="0.25">
      <c r="B29" t="s">
        <v>130</v>
      </c>
      <c r="C29" t="s">
        <v>130</v>
      </c>
      <c r="D29" t="s">
        <v>130</v>
      </c>
      <c r="E29" t="s">
        <v>130</v>
      </c>
    </row>
    <row r="30" spans="1:18" x14ac:dyDescent="0.25">
      <c r="A30" t="s">
        <v>38</v>
      </c>
      <c r="B30">
        <v>1</v>
      </c>
      <c r="C30">
        <v>1</v>
      </c>
      <c r="D30">
        <v>0</v>
      </c>
      <c r="E30">
        <v>0</v>
      </c>
      <c r="F30">
        <v>218447</v>
      </c>
      <c r="G30">
        <v>0.57999999999999996</v>
      </c>
      <c r="H30">
        <v>0</v>
      </c>
      <c r="I30">
        <v>0</v>
      </c>
      <c r="J30">
        <v>218447</v>
      </c>
      <c r="K30">
        <v>218447</v>
      </c>
      <c r="L30">
        <v>214661</v>
      </c>
      <c r="M30">
        <v>0</v>
      </c>
      <c r="N30">
        <v>0</v>
      </c>
      <c r="O30">
        <v>1</v>
      </c>
      <c r="P30">
        <v>102</v>
      </c>
      <c r="Q30">
        <v>1548</v>
      </c>
      <c r="R30">
        <v>61</v>
      </c>
    </row>
    <row r="31" spans="1:18" x14ac:dyDescent="0.25">
      <c r="B31" t="s">
        <v>130</v>
      </c>
      <c r="C31" t="s">
        <v>130</v>
      </c>
      <c r="D31" t="s">
        <v>130</v>
      </c>
      <c r="E31" t="s">
        <v>130</v>
      </c>
    </row>
    <row r="32" spans="1:18" x14ac:dyDescent="0.25">
      <c r="A32" t="s">
        <v>40</v>
      </c>
      <c r="B32">
        <v>1</v>
      </c>
      <c r="C32">
        <v>1</v>
      </c>
      <c r="D32">
        <v>0</v>
      </c>
      <c r="E32">
        <v>0</v>
      </c>
      <c r="F32">
        <v>371170</v>
      </c>
      <c r="G32">
        <v>0.2</v>
      </c>
      <c r="H32">
        <v>0</v>
      </c>
      <c r="I32">
        <v>0</v>
      </c>
      <c r="J32">
        <v>371170</v>
      </c>
      <c r="K32">
        <v>371170</v>
      </c>
      <c r="L32">
        <v>344717.14</v>
      </c>
      <c r="M32">
        <v>0</v>
      </c>
      <c r="N32">
        <v>0</v>
      </c>
      <c r="O32">
        <v>1</v>
      </c>
      <c r="P32">
        <v>1</v>
      </c>
      <c r="Q32">
        <v>1512</v>
      </c>
      <c r="R32">
        <v>0</v>
      </c>
    </row>
    <row r="33" spans="1:18" x14ac:dyDescent="0.25">
      <c r="A33" t="s">
        <v>41</v>
      </c>
      <c r="B33">
        <v>1</v>
      </c>
      <c r="C33">
        <v>1</v>
      </c>
      <c r="D33">
        <v>0</v>
      </c>
      <c r="E33">
        <v>0</v>
      </c>
      <c r="F33">
        <v>336176</v>
      </c>
      <c r="G33">
        <v>0.61</v>
      </c>
      <c r="H33">
        <v>9</v>
      </c>
      <c r="I33">
        <v>0</v>
      </c>
      <c r="J33">
        <v>336176</v>
      </c>
      <c r="K33">
        <v>336176</v>
      </c>
      <c r="L33">
        <v>314277.46999999997</v>
      </c>
      <c r="M33">
        <v>0</v>
      </c>
      <c r="N33">
        <v>0</v>
      </c>
      <c r="O33">
        <v>1</v>
      </c>
      <c r="P33">
        <v>1</v>
      </c>
      <c r="Q33">
        <v>1728</v>
      </c>
      <c r="R33">
        <v>10</v>
      </c>
    </row>
    <row r="34" spans="1:18" x14ac:dyDescent="0.25">
      <c r="A34" t="s">
        <v>42</v>
      </c>
      <c r="B34">
        <v>1</v>
      </c>
      <c r="C34">
        <v>1</v>
      </c>
      <c r="D34">
        <v>0</v>
      </c>
      <c r="E34">
        <v>0</v>
      </c>
      <c r="F34">
        <v>196254</v>
      </c>
      <c r="G34">
        <v>0.25</v>
      </c>
      <c r="H34">
        <v>0</v>
      </c>
      <c r="I34">
        <v>0</v>
      </c>
      <c r="J34">
        <v>196254</v>
      </c>
      <c r="K34">
        <v>196254</v>
      </c>
      <c r="L34">
        <v>196086</v>
      </c>
      <c r="M34">
        <v>0</v>
      </c>
      <c r="N34">
        <v>0</v>
      </c>
      <c r="O34">
        <v>1</v>
      </c>
      <c r="P34">
        <v>1</v>
      </c>
      <c r="Q34">
        <v>1656</v>
      </c>
      <c r="R34">
        <v>850</v>
      </c>
    </row>
    <row r="35" spans="1:18" x14ac:dyDescent="0.25">
      <c r="A35" t="s">
        <v>43</v>
      </c>
      <c r="B35">
        <v>1</v>
      </c>
      <c r="C35">
        <v>1</v>
      </c>
      <c r="D35">
        <v>0</v>
      </c>
      <c r="E35">
        <v>0</v>
      </c>
      <c r="F35">
        <v>299215</v>
      </c>
      <c r="G35">
        <v>0.97</v>
      </c>
      <c r="H35">
        <v>173</v>
      </c>
      <c r="I35">
        <v>0</v>
      </c>
      <c r="J35">
        <v>299215</v>
      </c>
      <c r="K35">
        <v>299215</v>
      </c>
      <c r="L35">
        <v>283996.55</v>
      </c>
      <c r="M35">
        <v>0</v>
      </c>
      <c r="N35">
        <v>0</v>
      </c>
      <c r="O35">
        <v>1</v>
      </c>
      <c r="P35">
        <v>102</v>
      </c>
      <c r="Q35">
        <v>1548</v>
      </c>
      <c r="R35">
        <v>13</v>
      </c>
    </row>
    <row r="36" spans="1:18" x14ac:dyDescent="0.25">
      <c r="A36" t="s">
        <v>44</v>
      </c>
      <c r="B36">
        <v>1</v>
      </c>
      <c r="C36">
        <v>1</v>
      </c>
      <c r="D36">
        <v>0</v>
      </c>
      <c r="E36">
        <v>0</v>
      </c>
      <c r="F36">
        <v>448360</v>
      </c>
      <c r="G36">
        <v>0.3</v>
      </c>
      <c r="H36">
        <v>0</v>
      </c>
      <c r="I36">
        <v>0</v>
      </c>
      <c r="J36">
        <v>448360</v>
      </c>
      <c r="K36">
        <v>448360</v>
      </c>
      <c r="L36">
        <v>419353.93</v>
      </c>
      <c r="M36">
        <v>0</v>
      </c>
      <c r="N36">
        <v>0</v>
      </c>
      <c r="O36">
        <v>1</v>
      </c>
      <c r="P36">
        <v>1</v>
      </c>
      <c r="Q36">
        <v>1656</v>
      </c>
      <c r="R36">
        <v>0</v>
      </c>
    </row>
    <row r="37" spans="1:18" x14ac:dyDescent="0.25">
      <c r="B37" t="s">
        <v>130</v>
      </c>
      <c r="C37" t="s">
        <v>130</v>
      </c>
      <c r="D37" t="s">
        <v>130</v>
      </c>
      <c r="E37" t="s">
        <v>130</v>
      </c>
    </row>
    <row r="38" spans="1:18" x14ac:dyDescent="0.25">
      <c r="A38" t="s">
        <v>46</v>
      </c>
      <c r="B38">
        <v>1</v>
      </c>
      <c r="C38">
        <v>1</v>
      </c>
      <c r="D38">
        <v>0</v>
      </c>
      <c r="E38">
        <v>0</v>
      </c>
      <c r="F38">
        <v>765950</v>
      </c>
      <c r="G38">
        <v>0.27</v>
      </c>
      <c r="H38">
        <v>0</v>
      </c>
      <c r="I38">
        <v>0</v>
      </c>
      <c r="J38">
        <v>765950</v>
      </c>
      <c r="K38">
        <v>765950</v>
      </c>
      <c r="L38">
        <v>719665.2</v>
      </c>
      <c r="M38">
        <v>0</v>
      </c>
      <c r="N38">
        <v>0</v>
      </c>
      <c r="O38">
        <v>1</v>
      </c>
      <c r="P38">
        <v>1</v>
      </c>
      <c r="Q38">
        <v>1476</v>
      </c>
      <c r="R38">
        <v>0</v>
      </c>
    </row>
    <row r="39" spans="1:18" x14ac:dyDescent="0.25">
      <c r="A39" t="s">
        <v>47</v>
      </c>
      <c r="B39">
        <v>1</v>
      </c>
      <c r="C39">
        <v>1</v>
      </c>
      <c r="D39">
        <v>0</v>
      </c>
      <c r="E39">
        <v>0</v>
      </c>
      <c r="F39">
        <v>480257</v>
      </c>
      <c r="G39">
        <v>0.25</v>
      </c>
      <c r="H39">
        <v>0</v>
      </c>
      <c r="I39">
        <v>0</v>
      </c>
      <c r="J39">
        <v>480257</v>
      </c>
      <c r="K39">
        <v>483841</v>
      </c>
      <c r="L39">
        <v>457288.33</v>
      </c>
      <c r="M39">
        <v>0</v>
      </c>
      <c r="N39">
        <v>0</v>
      </c>
      <c r="O39">
        <v>1</v>
      </c>
      <c r="P39">
        <v>102</v>
      </c>
      <c r="Q39">
        <v>1656</v>
      </c>
      <c r="R39">
        <v>80</v>
      </c>
    </row>
    <row r="40" spans="1:18" x14ac:dyDescent="0.25">
      <c r="A40" t="s">
        <v>48</v>
      </c>
      <c r="B40">
        <v>1</v>
      </c>
      <c r="C40">
        <v>1</v>
      </c>
      <c r="D40">
        <v>0</v>
      </c>
      <c r="E40">
        <v>0</v>
      </c>
      <c r="F40">
        <v>211334</v>
      </c>
      <c r="G40">
        <v>0.2</v>
      </c>
      <c r="H40">
        <v>0</v>
      </c>
      <c r="I40">
        <v>0</v>
      </c>
      <c r="J40">
        <v>211334</v>
      </c>
      <c r="K40">
        <v>211334</v>
      </c>
      <c r="L40">
        <v>211250</v>
      </c>
      <c r="M40">
        <v>0</v>
      </c>
      <c r="N40">
        <v>0</v>
      </c>
      <c r="O40">
        <v>1</v>
      </c>
      <c r="P40">
        <v>102</v>
      </c>
      <c r="Q40">
        <v>1440</v>
      </c>
      <c r="R40">
        <v>960</v>
      </c>
    </row>
    <row r="41" spans="1:18" x14ac:dyDescent="0.25">
      <c r="B41" t="s">
        <v>130</v>
      </c>
      <c r="C41" t="s">
        <v>130</v>
      </c>
      <c r="D41" t="s">
        <v>130</v>
      </c>
      <c r="E41" t="s">
        <v>130</v>
      </c>
    </row>
    <row r="42" spans="1:18" x14ac:dyDescent="0.25">
      <c r="A42" t="s">
        <v>50</v>
      </c>
      <c r="B42">
        <v>1</v>
      </c>
      <c r="C42">
        <v>1</v>
      </c>
      <c r="D42">
        <v>0</v>
      </c>
      <c r="E42">
        <v>0</v>
      </c>
      <c r="F42">
        <v>697420</v>
      </c>
      <c r="G42">
        <v>1.59</v>
      </c>
      <c r="H42">
        <v>0</v>
      </c>
      <c r="I42">
        <v>0</v>
      </c>
      <c r="J42">
        <v>697406</v>
      </c>
      <c r="K42">
        <v>697406</v>
      </c>
      <c r="L42">
        <v>669248.66</v>
      </c>
      <c r="M42">
        <v>0</v>
      </c>
      <c r="N42">
        <v>0</v>
      </c>
      <c r="O42">
        <v>1</v>
      </c>
      <c r="P42">
        <v>102</v>
      </c>
      <c r="Q42">
        <v>4296</v>
      </c>
      <c r="R42">
        <v>0</v>
      </c>
    </row>
    <row r="43" spans="1:18" x14ac:dyDescent="0.25">
      <c r="A43" t="s">
        <v>51</v>
      </c>
      <c r="B43">
        <v>1</v>
      </c>
      <c r="C43">
        <v>1</v>
      </c>
      <c r="D43">
        <v>0</v>
      </c>
      <c r="E43">
        <v>0</v>
      </c>
      <c r="F43">
        <v>1046434</v>
      </c>
      <c r="G43">
        <v>1.77</v>
      </c>
      <c r="H43">
        <v>0</v>
      </c>
      <c r="I43">
        <v>0</v>
      </c>
      <c r="J43">
        <v>1046434</v>
      </c>
      <c r="K43">
        <v>1061265</v>
      </c>
      <c r="L43">
        <v>1016836.16</v>
      </c>
      <c r="M43">
        <v>0</v>
      </c>
      <c r="N43">
        <v>0</v>
      </c>
      <c r="O43">
        <v>1</v>
      </c>
      <c r="P43">
        <v>102</v>
      </c>
      <c r="Q43">
        <v>4368</v>
      </c>
      <c r="R43">
        <v>0</v>
      </c>
    </row>
    <row r="44" spans="1:18" x14ac:dyDescent="0.25">
      <c r="B44" t="s">
        <v>130</v>
      </c>
      <c r="C44" t="s">
        <v>130</v>
      </c>
      <c r="D44" t="s">
        <v>130</v>
      </c>
      <c r="E44" t="s">
        <v>130</v>
      </c>
    </row>
    <row r="45" spans="1:18" x14ac:dyDescent="0.25">
      <c r="A45" t="s">
        <v>53</v>
      </c>
      <c r="B45">
        <v>1</v>
      </c>
      <c r="C45">
        <v>1</v>
      </c>
      <c r="D45">
        <v>0</v>
      </c>
      <c r="E45">
        <v>0</v>
      </c>
      <c r="F45">
        <v>681550</v>
      </c>
      <c r="G45">
        <v>1.86</v>
      </c>
      <c r="H45">
        <v>0</v>
      </c>
      <c r="I45">
        <v>0</v>
      </c>
      <c r="J45">
        <v>681550</v>
      </c>
      <c r="K45">
        <v>685407</v>
      </c>
      <c r="L45">
        <v>651590.14</v>
      </c>
      <c r="M45">
        <v>0</v>
      </c>
      <c r="N45">
        <v>0</v>
      </c>
      <c r="O45">
        <v>1</v>
      </c>
      <c r="P45">
        <v>102</v>
      </c>
      <c r="Q45">
        <v>4872</v>
      </c>
      <c r="R45">
        <v>0</v>
      </c>
    </row>
    <row r="46" spans="1:18" x14ac:dyDescent="0.25">
      <c r="A46" t="s">
        <v>54</v>
      </c>
      <c r="B46">
        <v>1</v>
      </c>
      <c r="C46">
        <v>1</v>
      </c>
      <c r="D46">
        <v>0</v>
      </c>
      <c r="E46">
        <v>0</v>
      </c>
      <c r="F46">
        <v>642969</v>
      </c>
      <c r="G46">
        <v>1.01</v>
      </c>
      <c r="H46">
        <v>0</v>
      </c>
      <c r="I46">
        <v>0</v>
      </c>
      <c r="J46">
        <v>642969</v>
      </c>
      <c r="K46">
        <v>649468</v>
      </c>
      <c r="L46">
        <v>625005.41</v>
      </c>
      <c r="M46">
        <v>0</v>
      </c>
      <c r="N46">
        <v>0</v>
      </c>
      <c r="O46">
        <v>1</v>
      </c>
      <c r="P46">
        <v>1</v>
      </c>
      <c r="Q46">
        <v>4584</v>
      </c>
      <c r="R46">
        <v>0</v>
      </c>
    </row>
    <row r="47" spans="1:18" x14ac:dyDescent="0.25">
      <c r="A47" t="s">
        <v>55</v>
      </c>
      <c r="B47">
        <v>1</v>
      </c>
      <c r="C47">
        <v>1</v>
      </c>
      <c r="D47">
        <v>0</v>
      </c>
      <c r="E47">
        <v>0</v>
      </c>
      <c r="F47">
        <v>649678</v>
      </c>
      <c r="G47">
        <v>2.39</v>
      </c>
      <c r="H47">
        <v>37</v>
      </c>
      <c r="I47">
        <v>0</v>
      </c>
      <c r="J47">
        <v>649678</v>
      </c>
      <c r="K47">
        <v>650804</v>
      </c>
      <c r="L47">
        <v>632475.68000000005</v>
      </c>
      <c r="M47">
        <v>0</v>
      </c>
      <c r="N47">
        <v>0</v>
      </c>
      <c r="O47">
        <v>1</v>
      </c>
      <c r="P47">
        <v>102</v>
      </c>
      <c r="Q47">
        <v>4224</v>
      </c>
      <c r="R47">
        <v>18</v>
      </c>
    </row>
    <row r="48" spans="1:18" x14ac:dyDescent="0.25">
      <c r="A48" t="s">
        <v>56</v>
      </c>
      <c r="B48">
        <v>1</v>
      </c>
      <c r="C48">
        <v>1</v>
      </c>
      <c r="D48">
        <v>0</v>
      </c>
      <c r="E48">
        <v>0</v>
      </c>
      <c r="F48">
        <v>685557</v>
      </c>
      <c r="G48">
        <v>1.08</v>
      </c>
      <c r="H48">
        <v>0</v>
      </c>
      <c r="I48">
        <v>0</v>
      </c>
      <c r="J48">
        <v>685571</v>
      </c>
      <c r="K48">
        <v>697925</v>
      </c>
      <c r="L48">
        <v>667183.35</v>
      </c>
      <c r="M48">
        <v>0</v>
      </c>
      <c r="N48">
        <v>0</v>
      </c>
      <c r="O48">
        <v>1</v>
      </c>
      <c r="P48">
        <v>102</v>
      </c>
      <c r="Q48">
        <v>4152</v>
      </c>
      <c r="R48">
        <v>0</v>
      </c>
    </row>
    <row r="49" spans="1:18" x14ac:dyDescent="0.25">
      <c r="A49" t="s">
        <v>57</v>
      </c>
      <c r="B49">
        <v>1</v>
      </c>
      <c r="C49">
        <v>1</v>
      </c>
      <c r="D49">
        <v>0</v>
      </c>
      <c r="E49">
        <v>0</v>
      </c>
      <c r="F49">
        <v>691744</v>
      </c>
      <c r="G49">
        <v>1.64</v>
      </c>
      <c r="H49">
        <v>7</v>
      </c>
      <c r="I49">
        <v>0</v>
      </c>
      <c r="J49">
        <v>691744</v>
      </c>
      <c r="K49">
        <v>693681</v>
      </c>
      <c r="L49">
        <v>626744.9</v>
      </c>
      <c r="M49">
        <v>0</v>
      </c>
      <c r="N49">
        <v>0</v>
      </c>
      <c r="O49">
        <v>1</v>
      </c>
      <c r="P49">
        <v>1</v>
      </c>
      <c r="Q49">
        <v>4800</v>
      </c>
      <c r="R49">
        <v>0</v>
      </c>
    </row>
    <row r="50" spans="1:18" x14ac:dyDescent="0.25">
      <c r="A50" t="s">
        <v>58</v>
      </c>
      <c r="B50">
        <v>1</v>
      </c>
      <c r="C50">
        <v>1</v>
      </c>
      <c r="D50">
        <v>0</v>
      </c>
      <c r="E50">
        <v>0</v>
      </c>
      <c r="F50">
        <v>478191</v>
      </c>
      <c r="G50">
        <v>1.37</v>
      </c>
      <c r="H50">
        <v>0</v>
      </c>
      <c r="I50">
        <v>0</v>
      </c>
      <c r="J50">
        <v>478191</v>
      </c>
      <c r="K50">
        <v>478191</v>
      </c>
      <c r="L50">
        <v>457718.73</v>
      </c>
      <c r="M50">
        <v>0</v>
      </c>
      <c r="N50">
        <v>0</v>
      </c>
      <c r="O50">
        <v>1</v>
      </c>
      <c r="P50">
        <v>102</v>
      </c>
      <c r="Q50">
        <v>3936</v>
      </c>
      <c r="R50">
        <v>30</v>
      </c>
    </row>
    <row r="51" spans="1:18" x14ac:dyDescent="0.25">
      <c r="A51" t="s">
        <v>59</v>
      </c>
      <c r="B51">
        <v>1</v>
      </c>
      <c r="C51">
        <v>1</v>
      </c>
      <c r="D51">
        <v>0</v>
      </c>
      <c r="E51">
        <v>0</v>
      </c>
      <c r="F51">
        <v>578628</v>
      </c>
      <c r="G51">
        <v>0.75</v>
      </c>
      <c r="H51">
        <v>0</v>
      </c>
      <c r="I51">
        <v>0</v>
      </c>
      <c r="J51">
        <v>578628</v>
      </c>
      <c r="K51">
        <v>578628</v>
      </c>
      <c r="L51">
        <v>562194.14</v>
      </c>
      <c r="M51">
        <v>0</v>
      </c>
      <c r="N51">
        <v>0</v>
      </c>
      <c r="O51">
        <v>1</v>
      </c>
      <c r="P51">
        <v>1</v>
      </c>
      <c r="Q51">
        <v>4152</v>
      </c>
      <c r="R51">
        <v>6</v>
      </c>
    </row>
    <row r="52" spans="1:18" x14ac:dyDescent="0.25">
      <c r="A52" t="s">
        <v>60</v>
      </c>
      <c r="B52">
        <v>1</v>
      </c>
      <c r="C52">
        <v>1</v>
      </c>
      <c r="D52">
        <v>0</v>
      </c>
      <c r="E52">
        <v>0</v>
      </c>
      <c r="F52">
        <v>620056</v>
      </c>
      <c r="G52">
        <v>1.1499999999999999</v>
      </c>
      <c r="H52">
        <v>0</v>
      </c>
      <c r="I52">
        <v>0</v>
      </c>
      <c r="J52">
        <v>620056</v>
      </c>
      <c r="K52">
        <v>621243</v>
      </c>
      <c r="L52">
        <v>614005.23</v>
      </c>
      <c r="M52">
        <v>0</v>
      </c>
      <c r="N52">
        <v>0</v>
      </c>
      <c r="O52">
        <v>1</v>
      </c>
      <c r="P52">
        <v>102</v>
      </c>
      <c r="Q52">
        <v>4368</v>
      </c>
      <c r="R52">
        <v>485</v>
      </c>
    </row>
    <row r="53" spans="1:18" x14ac:dyDescent="0.25">
      <c r="A53" t="s">
        <v>61</v>
      </c>
      <c r="B53">
        <v>1</v>
      </c>
      <c r="C53">
        <v>1</v>
      </c>
      <c r="D53">
        <v>0</v>
      </c>
      <c r="E53">
        <v>0</v>
      </c>
      <c r="F53">
        <v>854297</v>
      </c>
      <c r="G53">
        <v>2.25</v>
      </c>
      <c r="H53">
        <v>55</v>
      </c>
      <c r="I53">
        <v>0</v>
      </c>
      <c r="J53">
        <v>854297</v>
      </c>
      <c r="K53">
        <v>856078</v>
      </c>
      <c r="L53">
        <v>826506.79</v>
      </c>
      <c r="M53">
        <v>0</v>
      </c>
      <c r="N53">
        <v>0</v>
      </c>
      <c r="O53">
        <v>1</v>
      </c>
      <c r="P53">
        <v>1</v>
      </c>
      <c r="Q53">
        <v>4440</v>
      </c>
      <c r="R53">
        <v>0</v>
      </c>
    </row>
    <row r="54" spans="1:18" x14ac:dyDescent="0.25">
      <c r="A54" t="s">
        <v>62</v>
      </c>
      <c r="B54">
        <v>1</v>
      </c>
      <c r="C54">
        <v>1</v>
      </c>
      <c r="D54">
        <v>0</v>
      </c>
      <c r="E54">
        <v>0</v>
      </c>
      <c r="F54">
        <v>534848</v>
      </c>
      <c r="G54">
        <v>2.36</v>
      </c>
      <c r="H54">
        <v>107</v>
      </c>
      <c r="I54">
        <v>0</v>
      </c>
      <c r="J54">
        <v>534848</v>
      </c>
      <c r="K54">
        <v>538648</v>
      </c>
      <c r="L54">
        <v>522541.3</v>
      </c>
      <c r="M54">
        <v>0</v>
      </c>
      <c r="N54">
        <v>0</v>
      </c>
      <c r="O54">
        <v>1</v>
      </c>
      <c r="P54">
        <v>102</v>
      </c>
      <c r="Q54">
        <v>4584</v>
      </c>
      <c r="R54">
        <v>48</v>
      </c>
    </row>
    <row r="55" spans="1:18" x14ac:dyDescent="0.25">
      <c r="A55" t="s">
        <v>63</v>
      </c>
      <c r="B55">
        <v>1</v>
      </c>
      <c r="C55">
        <v>1</v>
      </c>
      <c r="D55">
        <v>0</v>
      </c>
      <c r="E55">
        <v>0</v>
      </c>
      <c r="F55">
        <v>768176</v>
      </c>
      <c r="G55">
        <v>3.32</v>
      </c>
      <c r="H55">
        <v>0</v>
      </c>
      <c r="I55">
        <v>0</v>
      </c>
      <c r="J55">
        <v>768176</v>
      </c>
      <c r="K55">
        <v>768176</v>
      </c>
      <c r="L55">
        <v>718297.83</v>
      </c>
      <c r="M55">
        <v>0</v>
      </c>
      <c r="N55">
        <v>0</v>
      </c>
      <c r="O55">
        <v>1</v>
      </c>
      <c r="P55">
        <v>1</v>
      </c>
      <c r="Q55">
        <v>4368</v>
      </c>
      <c r="R55">
        <v>0</v>
      </c>
    </row>
    <row r="56" spans="1:18" x14ac:dyDescent="0.25">
      <c r="A56" t="s">
        <v>64</v>
      </c>
      <c r="B56">
        <v>1</v>
      </c>
      <c r="C56">
        <v>1</v>
      </c>
      <c r="D56">
        <v>0</v>
      </c>
      <c r="E56">
        <v>0</v>
      </c>
      <c r="F56">
        <v>656774</v>
      </c>
      <c r="G56">
        <v>1.33</v>
      </c>
      <c r="H56">
        <v>0</v>
      </c>
      <c r="I56">
        <v>0</v>
      </c>
      <c r="J56">
        <v>656760</v>
      </c>
      <c r="K56">
        <v>656760</v>
      </c>
      <c r="L56">
        <v>639727.11</v>
      </c>
      <c r="M56">
        <v>0</v>
      </c>
      <c r="N56">
        <v>0</v>
      </c>
      <c r="O56">
        <v>1</v>
      </c>
      <c r="P56">
        <v>102</v>
      </c>
      <c r="Q56">
        <v>4008</v>
      </c>
      <c r="R56">
        <v>64</v>
      </c>
    </row>
    <row r="57" spans="1:18" x14ac:dyDescent="0.25">
      <c r="A57" t="s">
        <v>65</v>
      </c>
      <c r="B57">
        <v>1</v>
      </c>
      <c r="C57">
        <v>1</v>
      </c>
      <c r="D57">
        <v>0</v>
      </c>
      <c r="E57">
        <v>0</v>
      </c>
      <c r="F57">
        <v>426840</v>
      </c>
      <c r="G57">
        <v>1</v>
      </c>
      <c r="H57">
        <v>0</v>
      </c>
      <c r="I57">
        <v>0</v>
      </c>
      <c r="J57">
        <v>426840</v>
      </c>
      <c r="K57">
        <v>426840</v>
      </c>
      <c r="L57">
        <v>422144.06</v>
      </c>
      <c r="M57">
        <v>0</v>
      </c>
      <c r="N57">
        <v>0</v>
      </c>
      <c r="O57">
        <v>1</v>
      </c>
      <c r="P57">
        <v>102</v>
      </c>
      <c r="Q57">
        <v>4296</v>
      </c>
      <c r="R57">
        <v>471</v>
      </c>
    </row>
    <row r="58" spans="1:18" x14ac:dyDescent="0.25">
      <c r="A58" t="s">
        <v>66</v>
      </c>
      <c r="B58">
        <v>1</v>
      </c>
      <c r="C58">
        <v>1</v>
      </c>
      <c r="D58">
        <v>0</v>
      </c>
      <c r="E58">
        <v>0</v>
      </c>
      <c r="F58">
        <v>614073</v>
      </c>
      <c r="G58">
        <v>26.36</v>
      </c>
      <c r="H58">
        <v>2657</v>
      </c>
      <c r="I58">
        <v>0</v>
      </c>
      <c r="J58">
        <v>614073</v>
      </c>
      <c r="K58">
        <v>614073</v>
      </c>
      <c r="L58">
        <v>589417.81000000006</v>
      </c>
      <c r="M58">
        <v>0</v>
      </c>
      <c r="N58">
        <v>0</v>
      </c>
      <c r="O58">
        <v>1</v>
      </c>
      <c r="P58">
        <v>102</v>
      </c>
      <c r="Q58">
        <v>4296</v>
      </c>
      <c r="R58">
        <v>0</v>
      </c>
    </row>
    <row r="59" spans="1:18" x14ac:dyDescent="0.25">
      <c r="A59" t="s">
        <v>67</v>
      </c>
      <c r="B59">
        <v>1</v>
      </c>
      <c r="C59">
        <v>1</v>
      </c>
      <c r="D59">
        <v>0</v>
      </c>
      <c r="E59">
        <v>0</v>
      </c>
      <c r="F59">
        <v>889584</v>
      </c>
      <c r="G59">
        <v>2.17</v>
      </c>
      <c r="H59">
        <v>34</v>
      </c>
      <c r="I59">
        <v>0</v>
      </c>
      <c r="J59">
        <v>889584</v>
      </c>
      <c r="K59">
        <v>893973</v>
      </c>
      <c r="L59">
        <v>836331.55</v>
      </c>
      <c r="M59">
        <v>0</v>
      </c>
      <c r="N59">
        <v>0</v>
      </c>
      <c r="O59">
        <v>1</v>
      </c>
      <c r="P59">
        <v>102</v>
      </c>
      <c r="Q59">
        <v>4080</v>
      </c>
      <c r="R59">
        <v>0</v>
      </c>
    </row>
    <row r="60" spans="1:18" x14ac:dyDescent="0.25">
      <c r="A60" t="s">
        <v>68</v>
      </c>
      <c r="B60">
        <v>1</v>
      </c>
      <c r="C60">
        <v>1</v>
      </c>
      <c r="D60">
        <v>0</v>
      </c>
      <c r="E60">
        <v>0</v>
      </c>
      <c r="F60">
        <v>779883</v>
      </c>
      <c r="G60">
        <v>1.0900000000000001</v>
      </c>
      <c r="H60">
        <v>0</v>
      </c>
      <c r="I60">
        <v>0</v>
      </c>
      <c r="J60">
        <v>779883</v>
      </c>
      <c r="K60">
        <v>779883</v>
      </c>
      <c r="L60">
        <v>776485</v>
      </c>
      <c r="M60">
        <v>0</v>
      </c>
      <c r="N60">
        <v>0</v>
      </c>
      <c r="O60">
        <v>1</v>
      </c>
      <c r="P60">
        <v>1</v>
      </c>
      <c r="Q60">
        <v>4224</v>
      </c>
      <c r="R60">
        <v>677</v>
      </c>
    </row>
    <row r="61" spans="1:18" x14ac:dyDescent="0.25">
      <c r="A61" t="s">
        <v>69</v>
      </c>
      <c r="B61">
        <v>1</v>
      </c>
      <c r="C61">
        <v>1</v>
      </c>
      <c r="D61">
        <v>0</v>
      </c>
      <c r="E61">
        <v>0</v>
      </c>
      <c r="F61">
        <v>586218</v>
      </c>
      <c r="G61">
        <v>0.95</v>
      </c>
      <c r="H61">
        <v>0</v>
      </c>
      <c r="I61">
        <v>0</v>
      </c>
      <c r="J61">
        <v>586218</v>
      </c>
      <c r="K61">
        <v>586218</v>
      </c>
      <c r="L61">
        <v>569768.93999999994</v>
      </c>
      <c r="M61">
        <v>0</v>
      </c>
      <c r="N61">
        <v>0</v>
      </c>
      <c r="O61">
        <v>1</v>
      </c>
      <c r="P61">
        <v>1</v>
      </c>
      <c r="Q61">
        <v>4512</v>
      </c>
      <c r="R61">
        <v>7</v>
      </c>
    </row>
    <row r="62" spans="1:18" x14ac:dyDescent="0.25">
      <c r="A62" t="s">
        <v>70</v>
      </c>
      <c r="B62">
        <v>1</v>
      </c>
      <c r="C62">
        <v>1</v>
      </c>
      <c r="D62">
        <v>0</v>
      </c>
      <c r="E62">
        <v>0</v>
      </c>
      <c r="F62">
        <v>784819</v>
      </c>
      <c r="G62">
        <v>97.16</v>
      </c>
      <c r="H62">
        <v>4886</v>
      </c>
      <c r="I62">
        <v>1800</v>
      </c>
      <c r="J62">
        <v>784819</v>
      </c>
      <c r="K62">
        <v>784991</v>
      </c>
      <c r="L62">
        <v>725235.75</v>
      </c>
      <c r="M62">
        <v>0</v>
      </c>
      <c r="N62">
        <v>0</v>
      </c>
      <c r="O62">
        <v>1</v>
      </c>
      <c r="P62">
        <v>102</v>
      </c>
      <c r="Q62">
        <v>9300</v>
      </c>
      <c r="R62">
        <v>0</v>
      </c>
    </row>
    <row r="63" spans="1:18" x14ac:dyDescent="0.25">
      <c r="A63" t="s">
        <v>71</v>
      </c>
      <c r="B63">
        <v>1</v>
      </c>
      <c r="C63">
        <v>1</v>
      </c>
      <c r="D63">
        <v>0</v>
      </c>
      <c r="E63">
        <v>0</v>
      </c>
      <c r="F63">
        <v>861493</v>
      </c>
      <c r="G63">
        <v>511.14</v>
      </c>
      <c r="H63">
        <v>31877</v>
      </c>
      <c r="I63">
        <v>1800</v>
      </c>
      <c r="J63">
        <v>861493</v>
      </c>
      <c r="K63">
        <v>862141</v>
      </c>
      <c r="L63">
        <v>780151.57</v>
      </c>
      <c r="M63">
        <v>0</v>
      </c>
      <c r="N63">
        <v>0</v>
      </c>
      <c r="O63">
        <v>1</v>
      </c>
      <c r="P63">
        <v>102</v>
      </c>
      <c r="Q63">
        <v>9540</v>
      </c>
      <c r="R63">
        <v>0</v>
      </c>
    </row>
    <row r="64" spans="1:18" x14ac:dyDescent="0.25">
      <c r="A64" t="s">
        <v>72</v>
      </c>
      <c r="B64">
        <v>1</v>
      </c>
      <c r="C64">
        <v>1</v>
      </c>
      <c r="D64">
        <v>0</v>
      </c>
      <c r="E64">
        <v>0</v>
      </c>
      <c r="F64">
        <v>977031</v>
      </c>
      <c r="G64">
        <v>110.12</v>
      </c>
      <c r="H64">
        <v>7432</v>
      </c>
      <c r="I64">
        <v>1800</v>
      </c>
      <c r="J64">
        <v>977031</v>
      </c>
      <c r="K64">
        <v>980050</v>
      </c>
      <c r="L64">
        <v>875411.95</v>
      </c>
      <c r="M64">
        <v>0</v>
      </c>
      <c r="N64">
        <v>0</v>
      </c>
      <c r="O64">
        <v>1</v>
      </c>
      <c r="P64">
        <v>102</v>
      </c>
      <c r="Q64">
        <v>8820</v>
      </c>
      <c r="R64">
        <v>0</v>
      </c>
    </row>
    <row r="65" spans="1:18" x14ac:dyDescent="0.25">
      <c r="A65" t="s">
        <v>73</v>
      </c>
      <c r="B65">
        <v>1</v>
      </c>
      <c r="C65">
        <v>1</v>
      </c>
      <c r="D65">
        <v>0</v>
      </c>
      <c r="E65">
        <v>0</v>
      </c>
      <c r="F65">
        <v>818180</v>
      </c>
      <c r="G65">
        <v>10.58</v>
      </c>
      <c r="H65">
        <v>101</v>
      </c>
      <c r="I65">
        <v>1800</v>
      </c>
      <c r="J65">
        <v>818180</v>
      </c>
      <c r="K65">
        <v>829155</v>
      </c>
      <c r="L65">
        <v>800397.72</v>
      </c>
      <c r="M65">
        <v>0</v>
      </c>
      <c r="N65">
        <v>0</v>
      </c>
      <c r="O65">
        <v>1</v>
      </c>
      <c r="P65">
        <v>102</v>
      </c>
      <c r="Q65">
        <v>9420</v>
      </c>
      <c r="R65">
        <v>0</v>
      </c>
    </row>
    <row r="66" spans="1:18" x14ac:dyDescent="0.25">
      <c r="A66" t="s">
        <v>74</v>
      </c>
      <c r="B66">
        <v>1</v>
      </c>
      <c r="C66">
        <v>1</v>
      </c>
      <c r="D66">
        <v>0</v>
      </c>
      <c r="E66">
        <v>0</v>
      </c>
      <c r="F66">
        <v>619845</v>
      </c>
      <c r="G66">
        <v>6.44</v>
      </c>
      <c r="H66">
        <v>146</v>
      </c>
      <c r="I66">
        <v>1800</v>
      </c>
      <c r="J66">
        <v>619845</v>
      </c>
      <c r="K66">
        <v>631066</v>
      </c>
      <c r="L66">
        <v>607724.81999999995</v>
      </c>
      <c r="M66">
        <v>0</v>
      </c>
      <c r="N66">
        <v>0</v>
      </c>
      <c r="O66">
        <v>1</v>
      </c>
      <c r="P66">
        <v>102</v>
      </c>
      <c r="Q66">
        <v>8460</v>
      </c>
      <c r="R66">
        <v>0</v>
      </c>
    </row>
    <row r="67" spans="1:18" x14ac:dyDescent="0.25">
      <c r="A67" t="s">
        <v>75</v>
      </c>
      <c r="B67">
        <v>1</v>
      </c>
      <c r="C67">
        <v>1</v>
      </c>
      <c r="D67">
        <v>0</v>
      </c>
      <c r="E67">
        <v>0</v>
      </c>
      <c r="F67">
        <v>655111</v>
      </c>
      <c r="G67">
        <v>1066.17</v>
      </c>
      <c r="H67">
        <v>25040</v>
      </c>
      <c r="I67">
        <v>1800</v>
      </c>
      <c r="J67">
        <v>655111</v>
      </c>
      <c r="K67">
        <v>666412</v>
      </c>
      <c r="L67">
        <v>612801.1</v>
      </c>
      <c r="M67">
        <v>0</v>
      </c>
      <c r="N67">
        <v>0</v>
      </c>
      <c r="O67">
        <v>1</v>
      </c>
      <c r="P67">
        <v>102</v>
      </c>
      <c r="Q67">
        <v>8820</v>
      </c>
      <c r="R67">
        <v>0</v>
      </c>
    </row>
    <row r="68" spans="1:18" x14ac:dyDescent="0.25">
      <c r="A68" t="s">
        <v>76</v>
      </c>
      <c r="B68">
        <v>1</v>
      </c>
      <c r="C68">
        <v>1</v>
      </c>
      <c r="D68">
        <v>0</v>
      </c>
      <c r="E68">
        <v>0</v>
      </c>
      <c r="F68">
        <v>685280</v>
      </c>
      <c r="G68">
        <v>7.27</v>
      </c>
      <c r="H68">
        <v>47</v>
      </c>
      <c r="I68">
        <v>1800</v>
      </c>
      <c r="J68">
        <v>685280</v>
      </c>
      <c r="K68">
        <v>686324</v>
      </c>
      <c r="L68">
        <v>673060.77</v>
      </c>
      <c r="M68">
        <v>0</v>
      </c>
      <c r="N68">
        <v>0</v>
      </c>
      <c r="O68">
        <v>1</v>
      </c>
      <c r="P68">
        <v>102</v>
      </c>
      <c r="Q68">
        <v>8100</v>
      </c>
      <c r="R68">
        <v>120</v>
      </c>
    </row>
    <row r="69" spans="1:18" x14ac:dyDescent="0.25">
      <c r="A69" t="s">
        <v>77</v>
      </c>
      <c r="B69">
        <v>1</v>
      </c>
      <c r="C69">
        <v>1</v>
      </c>
      <c r="D69">
        <v>0</v>
      </c>
      <c r="E69">
        <v>0</v>
      </c>
      <c r="F69">
        <v>687150</v>
      </c>
      <c r="G69">
        <v>3.62</v>
      </c>
      <c r="H69">
        <v>0</v>
      </c>
      <c r="I69">
        <v>1800</v>
      </c>
      <c r="J69">
        <v>687150</v>
      </c>
      <c r="K69">
        <v>691608</v>
      </c>
      <c r="L69">
        <v>678044.67</v>
      </c>
      <c r="M69">
        <v>0</v>
      </c>
      <c r="N69">
        <v>0</v>
      </c>
      <c r="O69">
        <v>1</v>
      </c>
      <c r="P69">
        <v>102</v>
      </c>
      <c r="Q69">
        <v>8820</v>
      </c>
      <c r="R69">
        <v>101</v>
      </c>
    </row>
    <row r="70" spans="1:18" x14ac:dyDescent="0.25">
      <c r="A70" t="s">
        <v>78</v>
      </c>
      <c r="B70">
        <v>1</v>
      </c>
      <c r="C70">
        <v>1</v>
      </c>
      <c r="D70">
        <v>0</v>
      </c>
      <c r="E70">
        <v>0</v>
      </c>
      <c r="F70">
        <v>524059</v>
      </c>
      <c r="G70">
        <v>1.39</v>
      </c>
      <c r="H70">
        <v>0</v>
      </c>
      <c r="I70">
        <v>1800</v>
      </c>
      <c r="J70">
        <v>524059</v>
      </c>
      <c r="K70">
        <v>524059</v>
      </c>
      <c r="L70">
        <v>523807</v>
      </c>
      <c r="M70">
        <v>0</v>
      </c>
      <c r="N70">
        <v>0</v>
      </c>
      <c r="O70">
        <v>1</v>
      </c>
      <c r="P70">
        <v>1</v>
      </c>
      <c r="Q70">
        <v>8580</v>
      </c>
      <c r="R70">
        <v>4774</v>
      </c>
    </row>
    <row r="71" spans="1:18" x14ac:dyDescent="0.25">
      <c r="A71" t="s">
        <v>79</v>
      </c>
      <c r="B71">
        <v>1</v>
      </c>
      <c r="C71">
        <v>1</v>
      </c>
      <c r="D71">
        <v>0</v>
      </c>
      <c r="E71">
        <v>0</v>
      </c>
      <c r="F71">
        <v>591784</v>
      </c>
      <c r="G71">
        <v>64.16</v>
      </c>
      <c r="H71">
        <v>4775</v>
      </c>
      <c r="I71">
        <v>1800</v>
      </c>
      <c r="J71">
        <v>591784</v>
      </c>
      <c r="K71">
        <v>594336</v>
      </c>
      <c r="L71">
        <v>566985.26</v>
      </c>
      <c r="M71">
        <v>0</v>
      </c>
      <c r="N71">
        <v>0</v>
      </c>
      <c r="O71">
        <v>1</v>
      </c>
      <c r="P71">
        <v>102</v>
      </c>
      <c r="Q71">
        <v>9300</v>
      </c>
      <c r="R71">
        <v>0</v>
      </c>
    </row>
    <row r="72" spans="1:18" x14ac:dyDescent="0.25">
      <c r="A72" t="s">
        <v>80</v>
      </c>
      <c r="B72">
        <v>1</v>
      </c>
      <c r="C72">
        <v>1</v>
      </c>
      <c r="D72">
        <v>0</v>
      </c>
      <c r="E72">
        <v>0</v>
      </c>
      <c r="F72">
        <v>771357</v>
      </c>
      <c r="G72">
        <v>12.28</v>
      </c>
      <c r="H72">
        <v>695</v>
      </c>
      <c r="I72">
        <v>1800</v>
      </c>
      <c r="J72">
        <v>771357</v>
      </c>
      <c r="K72">
        <v>774630</v>
      </c>
      <c r="L72">
        <v>752697.89</v>
      </c>
      <c r="M72">
        <v>0</v>
      </c>
      <c r="N72">
        <v>0</v>
      </c>
      <c r="O72">
        <v>1</v>
      </c>
      <c r="P72">
        <v>102</v>
      </c>
      <c r="Q72">
        <v>9060</v>
      </c>
      <c r="R72">
        <v>0</v>
      </c>
    </row>
    <row r="73" spans="1:18" x14ac:dyDescent="0.25">
      <c r="A73" t="s">
        <v>81</v>
      </c>
      <c r="B73">
        <v>1</v>
      </c>
      <c r="C73">
        <v>1</v>
      </c>
      <c r="D73">
        <v>0</v>
      </c>
      <c r="E73">
        <v>0</v>
      </c>
      <c r="F73">
        <v>884930</v>
      </c>
      <c r="G73">
        <v>16.27</v>
      </c>
      <c r="H73">
        <v>1306</v>
      </c>
      <c r="I73">
        <v>1800</v>
      </c>
      <c r="J73">
        <v>884930</v>
      </c>
      <c r="K73">
        <v>884958</v>
      </c>
      <c r="L73">
        <v>835046.25</v>
      </c>
      <c r="M73">
        <v>0</v>
      </c>
      <c r="N73">
        <v>0</v>
      </c>
      <c r="O73">
        <v>1</v>
      </c>
      <c r="P73">
        <v>102</v>
      </c>
      <c r="Q73">
        <v>9900</v>
      </c>
      <c r="R73">
        <v>0</v>
      </c>
    </row>
    <row r="74" spans="1:18" x14ac:dyDescent="0.25">
      <c r="A74" t="s">
        <v>82</v>
      </c>
      <c r="B74">
        <v>1</v>
      </c>
      <c r="C74">
        <v>1</v>
      </c>
      <c r="D74">
        <v>0</v>
      </c>
      <c r="E74">
        <v>0</v>
      </c>
      <c r="F74">
        <v>1062748</v>
      </c>
      <c r="G74">
        <v>20.54</v>
      </c>
      <c r="H74">
        <v>1206</v>
      </c>
      <c r="I74">
        <v>1800</v>
      </c>
      <c r="J74">
        <v>1062748</v>
      </c>
      <c r="K74">
        <v>1069568</v>
      </c>
      <c r="L74">
        <v>1005515.39</v>
      </c>
      <c r="M74">
        <v>0</v>
      </c>
      <c r="N74">
        <v>0</v>
      </c>
      <c r="O74">
        <v>1</v>
      </c>
      <c r="P74">
        <v>102</v>
      </c>
      <c r="Q74">
        <v>10020</v>
      </c>
      <c r="R74">
        <v>0</v>
      </c>
    </row>
    <row r="75" spans="1:18" x14ac:dyDescent="0.25">
      <c r="A75" t="s">
        <v>83</v>
      </c>
      <c r="B75">
        <v>1</v>
      </c>
      <c r="C75">
        <v>1</v>
      </c>
      <c r="D75">
        <v>0</v>
      </c>
      <c r="E75">
        <v>0</v>
      </c>
      <c r="F75">
        <v>772524</v>
      </c>
      <c r="G75">
        <v>10.15</v>
      </c>
      <c r="H75">
        <v>288</v>
      </c>
      <c r="I75">
        <v>1800</v>
      </c>
      <c r="J75">
        <v>772524</v>
      </c>
      <c r="K75">
        <v>779714</v>
      </c>
      <c r="L75">
        <v>723250.93</v>
      </c>
      <c r="M75">
        <v>0</v>
      </c>
      <c r="N75">
        <v>0</v>
      </c>
      <c r="O75">
        <v>1</v>
      </c>
      <c r="P75">
        <v>1</v>
      </c>
      <c r="Q75">
        <v>8940</v>
      </c>
      <c r="R75">
        <v>0</v>
      </c>
    </row>
    <row r="76" spans="1:18" x14ac:dyDescent="0.25">
      <c r="A76" t="s">
        <v>84</v>
      </c>
      <c r="B76">
        <v>1</v>
      </c>
      <c r="C76">
        <v>1</v>
      </c>
      <c r="D76">
        <v>0</v>
      </c>
      <c r="E76">
        <v>0</v>
      </c>
      <c r="F76">
        <v>562608</v>
      </c>
      <c r="G76">
        <v>7.71</v>
      </c>
      <c r="H76">
        <v>44</v>
      </c>
      <c r="I76">
        <v>1800</v>
      </c>
      <c r="J76">
        <v>562608</v>
      </c>
      <c r="K76">
        <v>562622</v>
      </c>
      <c r="L76">
        <v>549483.52000000002</v>
      </c>
      <c r="M76">
        <v>0</v>
      </c>
      <c r="N76">
        <v>0</v>
      </c>
      <c r="O76">
        <v>1</v>
      </c>
      <c r="P76">
        <v>102</v>
      </c>
      <c r="Q76">
        <v>7980</v>
      </c>
      <c r="R76">
        <v>0</v>
      </c>
    </row>
    <row r="77" spans="1:18" x14ac:dyDescent="0.25">
      <c r="A77" t="s">
        <v>85</v>
      </c>
      <c r="B77">
        <v>1</v>
      </c>
      <c r="C77">
        <v>1</v>
      </c>
      <c r="D77">
        <v>0</v>
      </c>
      <c r="E77">
        <v>0</v>
      </c>
      <c r="F77">
        <v>824827</v>
      </c>
      <c r="G77">
        <v>16.18</v>
      </c>
      <c r="H77">
        <v>788</v>
      </c>
      <c r="I77">
        <v>1800</v>
      </c>
      <c r="J77">
        <v>824827</v>
      </c>
      <c r="K77">
        <v>830473</v>
      </c>
      <c r="L77">
        <v>777300.71</v>
      </c>
      <c r="M77">
        <v>0</v>
      </c>
      <c r="N77">
        <v>0</v>
      </c>
      <c r="O77">
        <v>1</v>
      </c>
      <c r="P77">
        <v>102</v>
      </c>
      <c r="Q77">
        <v>9300</v>
      </c>
      <c r="R77">
        <v>0</v>
      </c>
    </row>
    <row r="78" spans="1:18" x14ac:dyDescent="0.25">
      <c r="A78" t="s">
        <v>86</v>
      </c>
      <c r="B78">
        <v>1</v>
      </c>
      <c r="C78">
        <v>1</v>
      </c>
      <c r="D78">
        <v>0</v>
      </c>
      <c r="E78">
        <v>0</v>
      </c>
      <c r="F78">
        <v>1001072</v>
      </c>
      <c r="G78">
        <v>142.75</v>
      </c>
      <c r="H78">
        <v>5830</v>
      </c>
      <c r="I78">
        <v>1800</v>
      </c>
      <c r="J78">
        <v>1001072</v>
      </c>
      <c r="K78">
        <v>1003591</v>
      </c>
      <c r="L78">
        <v>884920.86</v>
      </c>
      <c r="M78">
        <v>0</v>
      </c>
      <c r="N78">
        <v>0</v>
      </c>
      <c r="O78">
        <v>1</v>
      </c>
      <c r="P78">
        <v>102</v>
      </c>
      <c r="Q78">
        <v>9420</v>
      </c>
      <c r="R78">
        <v>0</v>
      </c>
    </row>
    <row r="79" spans="1:18" x14ac:dyDescent="0.25">
      <c r="A79" t="s">
        <v>87</v>
      </c>
      <c r="B79">
        <v>1</v>
      </c>
      <c r="C79">
        <v>1</v>
      </c>
      <c r="D79">
        <v>0</v>
      </c>
      <c r="E79">
        <v>0</v>
      </c>
      <c r="F79">
        <v>717281</v>
      </c>
      <c r="G79">
        <v>12.29</v>
      </c>
      <c r="H79">
        <v>1079</v>
      </c>
      <c r="I79">
        <v>1800</v>
      </c>
      <c r="J79">
        <v>717281</v>
      </c>
      <c r="K79">
        <v>721179</v>
      </c>
      <c r="L79">
        <v>698418.44</v>
      </c>
      <c r="M79">
        <v>0</v>
      </c>
      <c r="N79">
        <v>0</v>
      </c>
      <c r="O79">
        <v>1</v>
      </c>
      <c r="P79">
        <v>102</v>
      </c>
      <c r="Q79">
        <v>8220</v>
      </c>
      <c r="R79">
        <v>0</v>
      </c>
    </row>
    <row r="80" spans="1:18" x14ac:dyDescent="0.25">
      <c r="A80" t="s">
        <v>88</v>
      </c>
      <c r="B80">
        <v>1</v>
      </c>
      <c r="C80">
        <v>1</v>
      </c>
      <c r="D80">
        <v>0</v>
      </c>
      <c r="E80">
        <v>0</v>
      </c>
      <c r="F80">
        <v>1262228</v>
      </c>
      <c r="G80">
        <v>12.51</v>
      </c>
      <c r="H80">
        <v>481</v>
      </c>
      <c r="I80">
        <v>1800</v>
      </c>
      <c r="J80">
        <v>1262228</v>
      </c>
      <c r="K80">
        <v>1265815</v>
      </c>
      <c r="L80">
        <v>1145623.04</v>
      </c>
      <c r="M80">
        <v>0</v>
      </c>
      <c r="N80">
        <v>0</v>
      </c>
      <c r="O80">
        <v>1</v>
      </c>
      <c r="P80">
        <v>102</v>
      </c>
      <c r="Q80">
        <v>9180</v>
      </c>
      <c r="R80">
        <v>0</v>
      </c>
    </row>
    <row r="81" spans="1:18" x14ac:dyDescent="0.25">
      <c r="A81" t="s">
        <v>89</v>
      </c>
      <c r="B81">
        <v>1</v>
      </c>
      <c r="C81">
        <v>1</v>
      </c>
      <c r="D81">
        <v>0</v>
      </c>
      <c r="E81">
        <v>0</v>
      </c>
      <c r="F81">
        <v>784094</v>
      </c>
      <c r="G81">
        <v>8.49</v>
      </c>
      <c r="H81">
        <v>271</v>
      </c>
      <c r="I81">
        <v>1800</v>
      </c>
      <c r="J81">
        <v>784094</v>
      </c>
      <c r="K81">
        <v>786200</v>
      </c>
      <c r="L81">
        <v>766632.69</v>
      </c>
      <c r="M81">
        <v>0</v>
      </c>
      <c r="N81">
        <v>0</v>
      </c>
      <c r="O81">
        <v>1</v>
      </c>
      <c r="P81">
        <v>102</v>
      </c>
      <c r="Q81">
        <v>8940</v>
      </c>
      <c r="R81">
        <v>2</v>
      </c>
    </row>
    <row r="82" spans="1:18" x14ac:dyDescent="0.25">
      <c r="A82" t="s">
        <v>90</v>
      </c>
      <c r="B82">
        <v>1</v>
      </c>
      <c r="C82">
        <v>0</v>
      </c>
      <c r="D82">
        <v>1</v>
      </c>
      <c r="E82">
        <v>0</v>
      </c>
      <c r="F82">
        <v>1114262</v>
      </c>
      <c r="G82">
        <v>1807.46</v>
      </c>
      <c r="H82">
        <v>13608</v>
      </c>
      <c r="I82">
        <v>1200</v>
      </c>
      <c r="J82">
        <v>1132468</v>
      </c>
      <c r="K82">
        <v>1195645</v>
      </c>
      <c r="L82">
        <v>1018428.17</v>
      </c>
      <c r="M82">
        <v>0</v>
      </c>
      <c r="N82">
        <v>0</v>
      </c>
      <c r="O82">
        <v>1</v>
      </c>
      <c r="P82">
        <v>11</v>
      </c>
      <c r="Q82">
        <v>12120</v>
      </c>
      <c r="R82">
        <v>0</v>
      </c>
    </row>
    <row r="83" spans="1:18" x14ac:dyDescent="0.25">
      <c r="A83" t="s">
        <v>91</v>
      </c>
      <c r="B83">
        <v>1</v>
      </c>
      <c r="C83">
        <v>0</v>
      </c>
      <c r="D83">
        <v>0</v>
      </c>
      <c r="E83">
        <v>1</v>
      </c>
      <c r="F83">
        <v>997078</v>
      </c>
      <c r="G83">
        <v>1227.6099999999999</v>
      </c>
      <c r="H83">
        <v>17094</v>
      </c>
      <c r="I83">
        <v>1200</v>
      </c>
      <c r="J83">
        <v>966248</v>
      </c>
      <c r="K83">
        <v>982256</v>
      </c>
      <c r="L83">
        <v>925841.62</v>
      </c>
      <c r="M83">
        <v>0</v>
      </c>
      <c r="N83">
        <v>0</v>
      </c>
      <c r="O83">
        <v>1</v>
      </c>
      <c r="P83">
        <v>111</v>
      </c>
      <c r="Q83">
        <v>11880</v>
      </c>
      <c r="R83">
        <v>0</v>
      </c>
    </row>
    <row r="84" spans="1:18" x14ac:dyDescent="0.25">
      <c r="A84" t="s">
        <v>92</v>
      </c>
      <c r="B84">
        <v>1</v>
      </c>
      <c r="C84">
        <v>0</v>
      </c>
      <c r="D84">
        <v>1</v>
      </c>
      <c r="E84">
        <v>0</v>
      </c>
      <c r="F84">
        <v>663953</v>
      </c>
      <c r="G84">
        <v>1808.87</v>
      </c>
      <c r="H84">
        <v>14743</v>
      </c>
      <c r="I84">
        <v>1200</v>
      </c>
      <c r="J84">
        <v>668945</v>
      </c>
      <c r="K84">
        <v>680206</v>
      </c>
      <c r="L84">
        <v>615245.6</v>
      </c>
      <c r="M84">
        <v>0</v>
      </c>
      <c r="N84">
        <v>0</v>
      </c>
      <c r="O84">
        <v>1</v>
      </c>
      <c r="P84">
        <v>11</v>
      </c>
      <c r="Q84">
        <v>11280</v>
      </c>
      <c r="R84">
        <v>0</v>
      </c>
    </row>
    <row r="85" spans="1:18" x14ac:dyDescent="0.25">
      <c r="A85" t="s">
        <v>93</v>
      </c>
      <c r="B85">
        <v>1</v>
      </c>
      <c r="C85">
        <v>1</v>
      </c>
      <c r="D85">
        <v>0</v>
      </c>
      <c r="E85">
        <v>0</v>
      </c>
      <c r="F85">
        <v>935120</v>
      </c>
      <c r="G85">
        <v>123</v>
      </c>
      <c r="H85">
        <v>4135</v>
      </c>
      <c r="I85">
        <v>1200</v>
      </c>
      <c r="J85">
        <v>935106</v>
      </c>
      <c r="K85">
        <v>948898</v>
      </c>
      <c r="L85">
        <v>906417.61</v>
      </c>
      <c r="M85">
        <v>0</v>
      </c>
      <c r="N85">
        <v>0</v>
      </c>
      <c r="O85">
        <v>1</v>
      </c>
      <c r="P85">
        <v>102</v>
      </c>
      <c r="Q85">
        <v>10560</v>
      </c>
      <c r="R85">
        <v>0</v>
      </c>
    </row>
    <row r="86" spans="1:18" x14ac:dyDescent="0.25">
      <c r="A86" t="s">
        <v>94</v>
      </c>
      <c r="B86">
        <v>1</v>
      </c>
      <c r="C86">
        <v>1</v>
      </c>
      <c r="D86">
        <v>0</v>
      </c>
      <c r="E86">
        <v>0</v>
      </c>
      <c r="F86">
        <v>889899</v>
      </c>
      <c r="G86">
        <v>43.63</v>
      </c>
      <c r="H86">
        <v>5169</v>
      </c>
      <c r="I86">
        <v>1200</v>
      </c>
      <c r="J86">
        <v>889899</v>
      </c>
      <c r="K86">
        <v>904102</v>
      </c>
      <c r="L86">
        <v>873711.48</v>
      </c>
      <c r="M86">
        <v>0</v>
      </c>
      <c r="N86">
        <v>0</v>
      </c>
      <c r="O86">
        <v>1</v>
      </c>
      <c r="P86">
        <v>102</v>
      </c>
      <c r="Q86">
        <v>11880</v>
      </c>
      <c r="R86">
        <v>0</v>
      </c>
    </row>
    <row r="87" spans="1:18" x14ac:dyDescent="0.25">
      <c r="A87" t="s">
        <v>95</v>
      </c>
      <c r="B87">
        <v>1</v>
      </c>
      <c r="C87">
        <v>0</v>
      </c>
      <c r="D87">
        <v>1</v>
      </c>
      <c r="E87">
        <v>0</v>
      </c>
      <c r="F87">
        <v>886846</v>
      </c>
      <c r="G87">
        <v>1804.22</v>
      </c>
      <c r="H87">
        <v>6817</v>
      </c>
      <c r="I87">
        <v>1200</v>
      </c>
      <c r="J87">
        <v>860439</v>
      </c>
      <c r="K87">
        <v>884974</v>
      </c>
      <c r="L87">
        <v>735902.06</v>
      </c>
      <c r="M87">
        <v>0</v>
      </c>
      <c r="N87">
        <v>0</v>
      </c>
      <c r="O87">
        <v>1</v>
      </c>
      <c r="P87">
        <v>11</v>
      </c>
      <c r="Q87">
        <v>12240</v>
      </c>
      <c r="R87">
        <v>0</v>
      </c>
    </row>
    <row r="88" spans="1:18" x14ac:dyDescent="0.25">
      <c r="A88" t="s">
        <v>96</v>
      </c>
      <c r="B88">
        <v>1</v>
      </c>
      <c r="C88">
        <v>0</v>
      </c>
      <c r="D88">
        <v>1</v>
      </c>
      <c r="E88">
        <v>0</v>
      </c>
      <c r="F88">
        <v>763851</v>
      </c>
      <c r="G88">
        <v>1806.56</v>
      </c>
      <c r="H88">
        <v>36475</v>
      </c>
      <c r="I88">
        <v>1200</v>
      </c>
      <c r="J88">
        <v>754649</v>
      </c>
      <c r="K88">
        <v>776546</v>
      </c>
      <c r="L88">
        <v>703901.88</v>
      </c>
      <c r="M88">
        <v>0</v>
      </c>
      <c r="N88">
        <v>0</v>
      </c>
      <c r="O88">
        <v>1</v>
      </c>
      <c r="P88">
        <v>11</v>
      </c>
      <c r="Q88">
        <v>10920</v>
      </c>
      <c r="R88">
        <v>0</v>
      </c>
    </row>
    <row r="89" spans="1:18" x14ac:dyDescent="0.25">
      <c r="A89" t="s">
        <v>97</v>
      </c>
      <c r="B89">
        <v>1</v>
      </c>
      <c r="C89">
        <v>1</v>
      </c>
      <c r="D89">
        <v>0</v>
      </c>
      <c r="E89">
        <v>0</v>
      </c>
      <c r="F89">
        <v>1114549</v>
      </c>
      <c r="G89">
        <v>375.3</v>
      </c>
      <c r="H89">
        <v>11366</v>
      </c>
      <c r="I89">
        <v>1200</v>
      </c>
      <c r="J89">
        <v>1114549</v>
      </c>
      <c r="K89">
        <v>1120825</v>
      </c>
      <c r="L89">
        <v>1056224.45</v>
      </c>
      <c r="M89">
        <v>0</v>
      </c>
      <c r="N89">
        <v>0</v>
      </c>
      <c r="O89">
        <v>1</v>
      </c>
      <c r="P89">
        <v>102</v>
      </c>
      <c r="Q89">
        <v>11640</v>
      </c>
      <c r="R89">
        <v>0</v>
      </c>
    </row>
    <row r="90" spans="1:18" x14ac:dyDescent="0.25">
      <c r="A90" t="s">
        <v>98</v>
      </c>
      <c r="B90">
        <v>1</v>
      </c>
      <c r="C90">
        <v>0</v>
      </c>
      <c r="D90">
        <v>0</v>
      </c>
      <c r="E90">
        <v>1</v>
      </c>
      <c r="F90">
        <v>1260557</v>
      </c>
      <c r="G90">
        <v>1269.74</v>
      </c>
      <c r="H90">
        <v>16981</v>
      </c>
      <c r="I90">
        <v>1200</v>
      </c>
      <c r="J90">
        <v>1277871</v>
      </c>
      <c r="K90">
        <v>1336935</v>
      </c>
      <c r="L90">
        <v>1081381.93</v>
      </c>
      <c r="M90">
        <v>0</v>
      </c>
      <c r="N90">
        <v>0</v>
      </c>
      <c r="O90">
        <v>1</v>
      </c>
      <c r="P90">
        <v>111</v>
      </c>
      <c r="Q90">
        <v>11400</v>
      </c>
      <c r="R90">
        <v>0</v>
      </c>
    </row>
    <row r="91" spans="1:18" x14ac:dyDescent="0.25">
      <c r="A91" t="s">
        <v>99</v>
      </c>
      <c r="B91">
        <v>1</v>
      </c>
      <c r="C91" s="4">
        <v>0</v>
      </c>
      <c r="D91">
        <v>1</v>
      </c>
      <c r="E91">
        <v>0</v>
      </c>
      <c r="F91">
        <v>774366</v>
      </c>
      <c r="G91">
        <v>1803.41</v>
      </c>
      <c r="H91">
        <v>169099</v>
      </c>
      <c r="I91">
        <v>1200</v>
      </c>
      <c r="J91">
        <v>774366</v>
      </c>
      <c r="K91">
        <v>780493</v>
      </c>
      <c r="L91">
        <v>735600.07</v>
      </c>
      <c r="M91">
        <v>0</v>
      </c>
      <c r="N91">
        <v>0</v>
      </c>
      <c r="O91">
        <v>1</v>
      </c>
      <c r="P91">
        <v>11</v>
      </c>
      <c r="Q91">
        <v>11040</v>
      </c>
      <c r="R91">
        <v>0</v>
      </c>
    </row>
    <row r="92" spans="1:18" x14ac:dyDescent="0.25">
      <c r="A92" t="s">
        <v>100</v>
      </c>
      <c r="B92">
        <v>1</v>
      </c>
      <c r="C92">
        <v>0</v>
      </c>
      <c r="D92">
        <v>1</v>
      </c>
      <c r="E92">
        <v>0</v>
      </c>
      <c r="F92">
        <v>1321395</v>
      </c>
      <c r="G92">
        <v>1802.02</v>
      </c>
      <c r="H92">
        <v>57336</v>
      </c>
      <c r="I92">
        <v>1200</v>
      </c>
      <c r="J92">
        <v>1315218</v>
      </c>
      <c r="K92">
        <v>1360047</v>
      </c>
      <c r="L92">
        <v>1231755.55</v>
      </c>
      <c r="M92">
        <v>0</v>
      </c>
      <c r="N92">
        <v>0</v>
      </c>
      <c r="O92">
        <v>1</v>
      </c>
      <c r="P92">
        <v>11</v>
      </c>
      <c r="Q92">
        <v>11640</v>
      </c>
      <c r="R92">
        <v>0</v>
      </c>
    </row>
    <row r="93" spans="1:18" x14ac:dyDescent="0.25">
      <c r="A93" t="s">
        <v>101</v>
      </c>
      <c r="B93">
        <v>1</v>
      </c>
      <c r="C93">
        <v>1</v>
      </c>
      <c r="D93">
        <v>0</v>
      </c>
      <c r="E93">
        <v>0</v>
      </c>
      <c r="F93">
        <v>915068</v>
      </c>
      <c r="G93">
        <v>514.39</v>
      </c>
      <c r="H93">
        <v>14865</v>
      </c>
      <c r="I93">
        <v>1200</v>
      </c>
      <c r="J93">
        <v>915068</v>
      </c>
      <c r="K93">
        <v>924495</v>
      </c>
      <c r="L93">
        <v>885374.63</v>
      </c>
      <c r="M93">
        <v>0</v>
      </c>
      <c r="N93">
        <v>0</v>
      </c>
      <c r="O93">
        <v>1</v>
      </c>
      <c r="P93">
        <v>102</v>
      </c>
      <c r="Q93">
        <v>10320</v>
      </c>
      <c r="R93">
        <v>0</v>
      </c>
    </row>
    <row r="94" spans="1:18" x14ac:dyDescent="0.25">
      <c r="A94" t="s">
        <v>102</v>
      </c>
      <c r="B94">
        <v>1</v>
      </c>
      <c r="C94">
        <v>1</v>
      </c>
      <c r="D94">
        <v>0</v>
      </c>
      <c r="E94">
        <v>0</v>
      </c>
      <c r="F94">
        <v>969380</v>
      </c>
      <c r="G94">
        <v>111.68</v>
      </c>
      <c r="H94">
        <v>4389</v>
      </c>
      <c r="I94">
        <v>1200</v>
      </c>
      <c r="J94">
        <v>969380</v>
      </c>
      <c r="K94">
        <v>977110</v>
      </c>
      <c r="L94">
        <v>945005.67</v>
      </c>
      <c r="M94">
        <v>0</v>
      </c>
      <c r="N94">
        <v>0</v>
      </c>
      <c r="O94">
        <v>1</v>
      </c>
      <c r="P94">
        <v>102</v>
      </c>
      <c r="Q94">
        <v>11760</v>
      </c>
      <c r="R94">
        <v>0</v>
      </c>
    </row>
    <row r="95" spans="1:18" x14ac:dyDescent="0.25">
      <c r="A95" t="s">
        <v>103</v>
      </c>
      <c r="B95">
        <v>1</v>
      </c>
      <c r="C95">
        <v>1</v>
      </c>
      <c r="D95">
        <v>0</v>
      </c>
      <c r="E95">
        <v>0</v>
      </c>
      <c r="F95">
        <v>1113345</v>
      </c>
      <c r="G95">
        <v>1540.58</v>
      </c>
      <c r="H95">
        <v>17479</v>
      </c>
      <c r="I95">
        <v>1200</v>
      </c>
      <c r="J95">
        <v>1113345</v>
      </c>
      <c r="K95">
        <v>1198215</v>
      </c>
      <c r="L95">
        <v>1015109.13</v>
      </c>
      <c r="M95">
        <v>0</v>
      </c>
      <c r="N95">
        <v>0</v>
      </c>
      <c r="O95">
        <v>1</v>
      </c>
      <c r="P95">
        <v>102</v>
      </c>
      <c r="Q95">
        <v>11280</v>
      </c>
      <c r="R95">
        <v>0</v>
      </c>
    </row>
    <row r="96" spans="1:18" x14ac:dyDescent="0.25">
      <c r="B96" t="s">
        <v>130</v>
      </c>
      <c r="C96" t="s">
        <v>130</v>
      </c>
      <c r="D96" t="s">
        <v>130</v>
      </c>
      <c r="E96" t="s">
        <v>130</v>
      </c>
    </row>
    <row r="97" spans="1:18" x14ac:dyDescent="0.25">
      <c r="A97" t="s">
        <v>105</v>
      </c>
      <c r="B97">
        <v>1</v>
      </c>
      <c r="C97">
        <v>1</v>
      </c>
      <c r="D97">
        <v>0</v>
      </c>
      <c r="E97">
        <v>0</v>
      </c>
      <c r="F97">
        <v>911205</v>
      </c>
      <c r="G97">
        <v>178.55</v>
      </c>
      <c r="H97">
        <v>24452</v>
      </c>
      <c r="I97">
        <v>1200</v>
      </c>
      <c r="J97">
        <v>911205</v>
      </c>
      <c r="K97">
        <v>919921</v>
      </c>
      <c r="L97">
        <v>866432.76</v>
      </c>
      <c r="M97">
        <v>0</v>
      </c>
      <c r="N97">
        <v>0</v>
      </c>
      <c r="O97">
        <v>1</v>
      </c>
      <c r="P97">
        <v>102</v>
      </c>
      <c r="Q97">
        <v>12240</v>
      </c>
      <c r="R97">
        <v>0</v>
      </c>
    </row>
    <row r="98" spans="1:18" x14ac:dyDescent="0.25">
      <c r="A98" t="s">
        <v>106</v>
      </c>
      <c r="B98">
        <v>1</v>
      </c>
      <c r="C98">
        <v>1</v>
      </c>
      <c r="D98">
        <v>0</v>
      </c>
      <c r="E98">
        <v>0</v>
      </c>
      <c r="F98">
        <v>972647</v>
      </c>
      <c r="G98">
        <v>1224.43</v>
      </c>
      <c r="H98">
        <v>42834</v>
      </c>
      <c r="I98">
        <v>1200</v>
      </c>
      <c r="J98">
        <v>973821</v>
      </c>
      <c r="K98">
        <v>1007468</v>
      </c>
      <c r="L98">
        <v>919232.37</v>
      </c>
      <c r="M98">
        <v>0</v>
      </c>
      <c r="N98">
        <v>0</v>
      </c>
      <c r="O98">
        <v>1</v>
      </c>
      <c r="P98">
        <v>102</v>
      </c>
      <c r="Q98">
        <v>12240</v>
      </c>
      <c r="R98">
        <v>0</v>
      </c>
    </row>
    <row r="99" spans="1:18" x14ac:dyDescent="0.25">
      <c r="A99" t="s">
        <v>107</v>
      </c>
      <c r="B99">
        <v>1</v>
      </c>
      <c r="C99">
        <v>1</v>
      </c>
      <c r="D99">
        <v>0</v>
      </c>
      <c r="E99">
        <v>0</v>
      </c>
      <c r="F99">
        <v>914947</v>
      </c>
      <c r="G99">
        <v>261.42</v>
      </c>
      <c r="H99">
        <v>2139</v>
      </c>
      <c r="I99">
        <v>1200</v>
      </c>
      <c r="J99">
        <v>914947</v>
      </c>
      <c r="K99">
        <v>925217</v>
      </c>
      <c r="L99">
        <v>852970.32</v>
      </c>
      <c r="M99">
        <v>0</v>
      </c>
      <c r="N99">
        <v>0</v>
      </c>
      <c r="O99">
        <v>1</v>
      </c>
      <c r="P99">
        <v>102</v>
      </c>
      <c r="Q99">
        <v>12240</v>
      </c>
      <c r="R99">
        <v>0</v>
      </c>
    </row>
    <row r="100" spans="1:18" x14ac:dyDescent="0.25">
      <c r="B100" t="s">
        <v>130</v>
      </c>
      <c r="C100" t="s">
        <v>130</v>
      </c>
      <c r="D100" t="s">
        <v>130</v>
      </c>
      <c r="E100" t="s">
        <v>130</v>
      </c>
    </row>
    <row r="101" spans="1:18" x14ac:dyDescent="0.25">
      <c r="B101" t="s">
        <v>130</v>
      </c>
      <c r="C101" t="s">
        <v>130</v>
      </c>
      <c r="D101" t="s">
        <v>130</v>
      </c>
      <c r="E101" t="s">
        <v>130</v>
      </c>
    </row>
    <row r="102" spans="1:18" x14ac:dyDescent="0.25">
      <c r="B102" t="s">
        <v>130</v>
      </c>
      <c r="C102" t="s">
        <v>130</v>
      </c>
      <c r="D102" t="s">
        <v>130</v>
      </c>
      <c r="E102" t="s">
        <v>130</v>
      </c>
    </row>
    <row r="103" spans="1:18" x14ac:dyDescent="0.25">
      <c r="A103" t="s">
        <v>111</v>
      </c>
      <c r="B103">
        <v>1</v>
      </c>
      <c r="C103">
        <v>0</v>
      </c>
      <c r="D103">
        <v>0</v>
      </c>
      <c r="E103">
        <v>1</v>
      </c>
      <c r="F103">
        <v>1191064</v>
      </c>
      <c r="G103">
        <v>1530.88</v>
      </c>
      <c r="H103">
        <v>31557</v>
      </c>
      <c r="I103">
        <v>2600</v>
      </c>
      <c r="J103">
        <v>1199804</v>
      </c>
      <c r="K103">
        <v>1207292</v>
      </c>
      <c r="L103">
        <v>1110421.96</v>
      </c>
      <c r="M103">
        <v>0</v>
      </c>
      <c r="N103">
        <v>0</v>
      </c>
      <c r="O103">
        <v>1</v>
      </c>
      <c r="P103">
        <v>111</v>
      </c>
      <c r="Q103">
        <v>19980</v>
      </c>
      <c r="R103">
        <v>0</v>
      </c>
    </row>
    <row r="104" spans="1:18" x14ac:dyDescent="0.25">
      <c r="A104" t="s">
        <v>112</v>
      </c>
      <c r="B104">
        <v>1</v>
      </c>
      <c r="C104">
        <v>0</v>
      </c>
      <c r="D104">
        <v>0</v>
      </c>
      <c r="E104">
        <v>1</v>
      </c>
      <c r="F104">
        <v>1491612</v>
      </c>
      <c r="G104">
        <v>1293.8599999999999</v>
      </c>
      <c r="H104">
        <v>11941</v>
      </c>
      <c r="I104">
        <v>2600</v>
      </c>
      <c r="J104">
        <v>1414465</v>
      </c>
      <c r="K104">
        <v>1428981</v>
      </c>
      <c r="L104">
        <v>1306329.6100000001</v>
      </c>
      <c r="M104">
        <v>0</v>
      </c>
      <c r="N104">
        <v>0</v>
      </c>
      <c r="O104">
        <v>1</v>
      </c>
      <c r="P104">
        <v>111</v>
      </c>
      <c r="Q104">
        <v>20340</v>
      </c>
      <c r="R104">
        <v>0</v>
      </c>
    </row>
    <row r="105" spans="1:18" x14ac:dyDescent="0.25">
      <c r="B105" t="s">
        <v>130</v>
      </c>
      <c r="C105" t="s">
        <v>130</v>
      </c>
      <c r="D105" t="s">
        <v>130</v>
      </c>
      <c r="E105" t="s">
        <v>130</v>
      </c>
    </row>
    <row r="106" spans="1:18" x14ac:dyDescent="0.25">
      <c r="A106" t="s">
        <v>114</v>
      </c>
      <c r="B106">
        <v>1</v>
      </c>
      <c r="C106">
        <v>0</v>
      </c>
      <c r="D106">
        <v>1</v>
      </c>
      <c r="E106">
        <v>0</v>
      </c>
      <c r="F106">
        <v>1122137</v>
      </c>
      <c r="G106">
        <v>1809.59</v>
      </c>
      <c r="H106">
        <v>16697</v>
      </c>
      <c r="I106">
        <v>2600</v>
      </c>
      <c r="J106">
        <v>1088482</v>
      </c>
      <c r="K106">
        <v>1136015</v>
      </c>
      <c r="L106">
        <v>1016808.31</v>
      </c>
      <c r="M106">
        <v>0</v>
      </c>
      <c r="N106">
        <v>0</v>
      </c>
      <c r="O106">
        <v>1</v>
      </c>
      <c r="P106">
        <v>11</v>
      </c>
      <c r="Q106">
        <v>20520</v>
      </c>
      <c r="R106">
        <v>0</v>
      </c>
    </row>
    <row r="107" spans="1:18" x14ac:dyDescent="0.25">
      <c r="A107" t="s">
        <v>115</v>
      </c>
      <c r="B107">
        <v>1</v>
      </c>
      <c r="C107">
        <v>1</v>
      </c>
      <c r="D107">
        <v>0</v>
      </c>
      <c r="E107">
        <v>0</v>
      </c>
      <c r="F107">
        <v>1305201</v>
      </c>
      <c r="G107">
        <v>164.38</v>
      </c>
      <c r="H107">
        <v>6936</v>
      </c>
      <c r="I107">
        <v>2600</v>
      </c>
      <c r="J107">
        <v>1305201</v>
      </c>
      <c r="K107">
        <v>1309111</v>
      </c>
      <c r="L107">
        <v>1221152.73</v>
      </c>
      <c r="M107">
        <v>0</v>
      </c>
      <c r="N107">
        <v>0</v>
      </c>
      <c r="O107">
        <v>1</v>
      </c>
      <c r="P107">
        <v>102</v>
      </c>
      <c r="Q107">
        <v>18900</v>
      </c>
      <c r="R107">
        <v>0</v>
      </c>
    </row>
    <row r="108" spans="1:18" x14ac:dyDescent="0.25">
      <c r="A108" t="s">
        <v>116</v>
      </c>
      <c r="B108">
        <v>1</v>
      </c>
      <c r="C108">
        <v>0</v>
      </c>
      <c r="D108">
        <v>1</v>
      </c>
      <c r="E108">
        <v>0</v>
      </c>
      <c r="F108">
        <v>1002796</v>
      </c>
      <c r="G108">
        <v>1805.04</v>
      </c>
      <c r="H108">
        <v>18488</v>
      </c>
      <c r="I108">
        <v>2600</v>
      </c>
      <c r="J108">
        <v>1001618</v>
      </c>
      <c r="K108">
        <v>1027635</v>
      </c>
      <c r="L108">
        <v>918083.79</v>
      </c>
      <c r="M108">
        <v>0</v>
      </c>
      <c r="N108">
        <v>0</v>
      </c>
      <c r="O108">
        <v>1</v>
      </c>
      <c r="P108">
        <v>11</v>
      </c>
      <c r="Q108">
        <v>19620</v>
      </c>
      <c r="R108">
        <v>0</v>
      </c>
    </row>
    <row r="109" spans="1:18" x14ac:dyDescent="0.25">
      <c r="A109" t="s">
        <v>117</v>
      </c>
      <c r="B109">
        <v>1</v>
      </c>
      <c r="C109">
        <v>0</v>
      </c>
      <c r="D109">
        <v>0</v>
      </c>
      <c r="E109">
        <v>1</v>
      </c>
      <c r="F109">
        <v>1236804</v>
      </c>
      <c r="G109">
        <v>883.76</v>
      </c>
      <c r="H109">
        <v>11001</v>
      </c>
      <c r="I109">
        <v>2600</v>
      </c>
      <c r="J109">
        <v>1230350</v>
      </c>
      <c r="K109">
        <v>1230350</v>
      </c>
      <c r="L109">
        <v>1108827.07</v>
      </c>
      <c r="M109">
        <v>0</v>
      </c>
      <c r="N109">
        <v>0</v>
      </c>
      <c r="O109">
        <v>1</v>
      </c>
      <c r="P109">
        <v>111</v>
      </c>
      <c r="Q109">
        <v>20340</v>
      </c>
      <c r="R109">
        <v>0</v>
      </c>
    </row>
    <row r="110" spans="1:18" x14ac:dyDescent="0.25">
      <c r="A110" t="s">
        <v>118</v>
      </c>
      <c r="B110">
        <v>1</v>
      </c>
      <c r="C110">
        <v>0</v>
      </c>
      <c r="D110">
        <v>0</v>
      </c>
      <c r="E110">
        <v>1</v>
      </c>
      <c r="F110">
        <v>1829047</v>
      </c>
      <c r="G110">
        <v>1268.58</v>
      </c>
      <c r="H110">
        <v>10706</v>
      </c>
      <c r="I110">
        <v>2600</v>
      </c>
      <c r="J110">
        <v>1741370</v>
      </c>
      <c r="K110">
        <v>1817516</v>
      </c>
      <c r="L110">
        <v>1471294.4</v>
      </c>
      <c r="M110">
        <v>0</v>
      </c>
      <c r="N110">
        <v>0</v>
      </c>
      <c r="O110">
        <v>1</v>
      </c>
      <c r="P110">
        <v>111</v>
      </c>
      <c r="Q110">
        <v>20340</v>
      </c>
      <c r="R110">
        <v>0</v>
      </c>
    </row>
    <row r="111" spans="1:18" x14ac:dyDescent="0.25">
      <c r="A111" t="s">
        <v>119</v>
      </c>
      <c r="B111">
        <v>1</v>
      </c>
      <c r="C111">
        <v>0</v>
      </c>
      <c r="D111">
        <v>1</v>
      </c>
      <c r="E111">
        <v>0</v>
      </c>
      <c r="F111">
        <v>1275210</v>
      </c>
      <c r="G111">
        <v>1804.48</v>
      </c>
      <c r="H111">
        <v>18431</v>
      </c>
      <c r="I111">
        <v>2600</v>
      </c>
      <c r="J111">
        <v>1277540</v>
      </c>
      <c r="K111">
        <v>1302893</v>
      </c>
      <c r="L111">
        <v>1149583.6399999999</v>
      </c>
      <c r="M111">
        <v>0</v>
      </c>
      <c r="N111">
        <v>0</v>
      </c>
      <c r="O111">
        <v>1</v>
      </c>
      <c r="P111">
        <v>11</v>
      </c>
      <c r="Q111">
        <v>19080</v>
      </c>
      <c r="R111">
        <v>67</v>
      </c>
    </row>
    <row r="112" spans="1:18" x14ac:dyDescent="0.25">
      <c r="A112" t="s">
        <v>120</v>
      </c>
      <c r="B112">
        <v>1</v>
      </c>
      <c r="C112">
        <v>1</v>
      </c>
      <c r="D112">
        <v>0</v>
      </c>
      <c r="E112">
        <v>0</v>
      </c>
      <c r="F112">
        <v>1442880</v>
      </c>
      <c r="G112">
        <v>251.45</v>
      </c>
      <c r="H112">
        <v>7350</v>
      </c>
      <c r="I112">
        <v>2600</v>
      </c>
      <c r="J112">
        <v>1442880</v>
      </c>
      <c r="K112">
        <v>1465775</v>
      </c>
      <c r="L112">
        <v>1389718.61</v>
      </c>
      <c r="M112">
        <v>0</v>
      </c>
      <c r="N112">
        <v>0</v>
      </c>
      <c r="O112">
        <v>1</v>
      </c>
      <c r="P112">
        <v>102</v>
      </c>
      <c r="Q112">
        <v>19440</v>
      </c>
      <c r="R112">
        <v>0</v>
      </c>
    </row>
    <row r="113" spans="1:18" x14ac:dyDescent="0.25">
      <c r="A113" t="s">
        <v>121</v>
      </c>
      <c r="B113">
        <v>1</v>
      </c>
      <c r="C113">
        <v>1</v>
      </c>
      <c r="D113">
        <v>0</v>
      </c>
      <c r="E113">
        <v>0</v>
      </c>
      <c r="F113">
        <v>1201386</v>
      </c>
      <c r="G113">
        <v>185.07</v>
      </c>
      <c r="H113">
        <v>19857</v>
      </c>
      <c r="I113">
        <v>2600</v>
      </c>
      <c r="J113">
        <v>1201386</v>
      </c>
      <c r="K113">
        <v>1218077</v>
      </c>
      <c r="L113">
        <v>1140094.95</v>
      </c>
      <c r="M113">
        <v>0</v>
      </c>
      <c r="N113">
        <v>0</v>
      </c>
      <c r="O113">
        <v>1</v>
      </c>
      <c r="P113">
        <v>102</v>
      </c>
      <c r="Q113">
        <v>18720</v>
      </c>
      <c r="R113">
        <v>105</v>
      </c>
    </row>
    <row r="114" spans="1:18" x14ac:dyDescent="0.25">
      <c r="A114" t="s">
        <v>122</v>
      </c>
      <c r="B114">
        <v>1</v>
      </c>
      <c r="C114">
        <v>0</v>
      </c>
      <c r="D114">
        <v>1</v>
      </c>
      <c r="E114">
        <v>0</v>
      </c>
      <c r="F114">
        <v>1683507</v>
      </c>
      <c r="G114">
        <v>1816.31</v>
      </c>
      <c r="H114">
        <v>26381</v>
      </c>
      <c r="I114">
        <v>2600</v>
      </c>
      <c r="J114">
        <v>1682671</v>
      </c>
      <c r="K114">
        <v>1711414</v>
      </c>
      <c r="L114">
        <v>1555336.11</v>
      </c>
      <c r="M114">
        <v>0</v>
      </c>
      <c r="N114">
        <v>0</v>
      </c>
      <c r="O114">
        <v>1</v>
      </c>
      <c r="P114">
        <v>11</v>
      </c>
      <c r="Q114">
        <v>20880</v>
      </c>
      <c r="R114">
        <v>0</v>
      </c>
    </row>
    <row r="115" spans="1:18" x14ac:dyDescent="0.25">
      <c r="A115" t="s">
        <v>123</v>
      </c>
      <c r="B115">
        <v>1</v>
      </c>
      <c r="C115">
        <v>0</v>
      </c>
      <c r="D115">
        <v>1</v>
      </c>
      <c r="E115">
        <v>0</v>
      </c>
      <c r="F115">
        <v>1080418</v>
      </c>
      <c r="G115">
        <v>1813.69</v>
      </c>
      <c r="H115">
        <v>16879</v>
      </c>
      <c r="I115">
        <v>2600</v>
      </c>
      <c r="J115">
        <v>1100191</v>
      </c>
      <c r="K115">
        <v>1106052</v>
      </c>
      <c r="L115">
        <v>1007234.15</v>
      </c>
      <c r="M115">
        <v>0</v>
      </c>
      <c r="N115">
        <v>0</v>
      </c>
      <c r="O115">
        <v>1</v>
      </c>
      <c r="P115">
        <v>11</v>
      </c>
      <c r="Q115">
        <v>21600</v>
      </c>
      <c r="R115">
        <v>0</v>
      </c>
    </row>
    <row r="116" spans="1:18" x14ac:dyDescent="0.25">
      <c r="A116" t="s">
        <v>124</v>
      </c>
      <c r="B116">
        <v>1</v>
      </c>
      <c r="C116">
        <v>0</v>
      </c>
      <c r="D116">
        <v>1</v>
      </c>
      <c r="E116">
        <v>0</v>
      </c>
      <c r="F116">
        <v>1304642</v>
      </c>
      <c r="G116">
        <v>1811.88</v>
      </c>
      <c r="H116">
        <v>17731</v>
      </c>
      <c r="I116">
        <v>2600</v>
      </c>
      <c r="J116">
        <v>1282060</v>
      </c>
      <c r="K116">
        <v>1288441</v>
      </c>
      <c r="L116">
        <v>1125084.98</v>
      </c>
      <c r="M116">
        <v>0</v>
      </c>
      <c r="N116">
        <v>0</v>
      </c>
      <c r="O116">
        <v>1</v>
      </c>
      <c r="P116">
        <v>11</v>
      </c>
      <c r="Q116">
        <v>20880</v>
      </c>
      <c r="R116">
        <v>0</v>
      </c>
    </row>
    <row r="117" spans="1:18" x14ac:dyDescent="0.25">
      <c r="A117" t="s">
        <v>125</v>
      </c>
      <c r="B117">
        <v>1</v>
      </c>
      <c r="C117">
        <v>1</v>
      </c>
      <c r="D117">
        <v>0</v>
      </c>
      <c r="E117">
        <v>0</v>
      </c>
      <c r="F117">
        <v>1510037</v>
      </c>
      <c r="G117">
        <v>998.95</v>
      </c>
      <c r="H117">
        <v>14917</v>
      </c>
      <c r="I117">
        <v>2600</v>
      </c>
      <c r="J117">
        <v>1510037</v>
      </c>
      <c r="K117">
        <v>1591547</v>
      </c>
      <c r="L117">
        <v>1419474.89</v>
      </c>
      <c r="M117">
        <v>0</v>
      </c>
      <c r="N117">
        <v>0</v>
      </c>
      <c r="O117">
        <v>1</v>
      </c>
      <c r="P117">
        <v>102</v>
      </c>
      <c r="Q117">
        <v>20880</v>
      </c>
      <c r="R117">
        <v>0</v>
      </c>
    </row>
    <row r="118" spans="1:18" x14ac:dyDescent="0.25">
      <c r="A118" t="s">
        <v>126</v>
      </c>
      <c r="B118">
        <v>1</v>
      </c>
      <c r="C118">
        <v>0</v>
      </c>
      <c r="D118">
        <v>1</v>
      </c>
      <c r="E118">
        <v>0</v>
      </c>
      <c r="F118">
        <v>1385634</v>
      </c>
      <c r="G118">
        <v>1804.58</v>
      </c>
      <c r="H118">
        <v>12381</v>
      </c>
      <c r="I118">
        <v>2600</v>
      </c>
      <c r="J118">
        <v>1388662</v>
      </c>
      <c r="K118">
        <v>1403275</v>
      </c>
      <c r="L118">
        <v>1275284.4099999999</v>
      </c>
      <c r="M118">
        <v>0</v>
      </c>
      <c r="N118">
        <v>0</v>
      </c>
      <c r="O118">
        <v>1</v>
      </c>
      <c r="P118">
        <v>11</v>
      </c>
      <c r="Q118">
        <v>19800</v>
      </c>
      <c r="R118">
        <v>0</v>
      </c>
    </row>
    <row r="119" spans="1:18" x14ac:dyDescent="0.25">
      <c r="A119" t="s">
        <v>127</v>
      </c>
      <c r="B119">
        <v>1</v>
      </c>
      <c r="C119">
        <v>1</v>
      </c>
      <c r="D119">
        <v>0</v>
      </c>
      <c r="E119">
        <v>0</v>
      </c>
      <c r="F119">
        <v>1102621</v>
      </c>
      <c r="G119">
        <v>250.47</v>
      </c>
      <c r="H119">
        <v>6770</v>
      </c>
      <c r="I119">
        <v>2600</v>
      </c>
      <c r="J119">
        <v>1102621</v>
      </c>
      <c r="K119">
        <v>1108512</v>
      </c>
      <c r="L119">
        <v>1009454.56</v>
      </c>
      <c r="M119">
        <v>0</v>
      </c>
      <c r="N119">
        <v>0</v>
      </c>
      <c r="O119">
        <v>1</v>
      </c>
      <c r="P119">
        <v>102</v>
      </c>
      <c r="Q119">
        <v>18720</v>
      </c>
      <c r="R119">
        <v>0</v>
      </c>
    </row>
    <row r="120" spans="1:18" x14ac:dyDescent="0.25">
      <c r="A120" t="s">
        <v>128</v>
      </c>
      <c r="B120">
        <v>1</v>
      </c>
      <c r="C120">
        <v>0</v>
      </c>
      <c r="D120">
        <v>1</v>
      </c>
      <c r="E120">
        <v>0</v>
      </c>
      <c r="F120">
        <v>1557024</v>
      </c>
      <c r="G120">
        <v>1807.82</v>
      </c>
      <c r="H120">
        <v>23318</v>
      </c>
      <c r="I120">
        <v>2600</v>
      </c>
      <c r="J120">
        <v>1539387</v>
      </c>
      <c r="K120">
        <v>1539759</v>
      </c>
      <c r="L120">
        <v>1396275.77</v>
      </c>
      <c r="M120">
        <v>0</v>
      </c>
      <c r="N120">
        <v>0</v>
      </c>
      <c r="O120">
        <v>1</v>
      </c>
      <c r="P120">
        <v>11</v>
      </c>
      <c r="Q120">
        <v>20160</v>
      </c>
      <c r="R120">
        <v>0</v>
      </c>
    </row>
    <row r="121" spans="1:18" x14ac:dyDescent="0.25">
      <c r="A121" t="s">
        <v>129</v>
      </c>
      <c r="B121">
        <v>1</v>
      </c>
      <c r="C121">
        <v>1</v>
      </c>
      <c r="D121">
        <v>0</v>
      </c>
      <c r="E121">
        <v>0</v>
      </c>
      <c r="F121">
        <v>1439883</v>
      </c>
      <c r="G121">
        <v>92.53</v>
      </c>
      <c r="H121">
        <v>2967</v>
      </c>
      <c r="I121">
        <v>2600</v>
      </c>
      <c r="J121">
        <v>1439883</v>
      </c>
      <c r="K121">
        <v>1458148</v>
      </c>
      <c r="L121">
        <v>1378646</v>
      </c>
      <c r="M121">
        <v>0</v>
      </c>
      <c r="N121">
        <v>0</v>
      </c>
      <c r="O121">
        <v>1</v>
      </c>
      <c r="P121">
        <v>102</v>
      </c>
      <c r="Q121">
        <v>20880</v>
      </c>
      <c r="R12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1"/>
  <sheetViews>
    <sheetView workbookViewId="0">
      <selection activeCell="H1" sqref="B1:H1048576"/>
    </sheetView>
  </sheetViews>
  <sheetFormatPr defaultRowHeight="15" x14ac:dyDescent="0.25"/>
  <cols>
    <col min="5" max="5" width="9" customWidth="1"/>
    <col min="6" max="6" width="9.140625" customWidth="1"/>
    <col min="9" max="15" width="9.140625" customWidth="1"/>
  </cols>
  <sheetData>
    <row r="1" spans="1:20" x14ac:dyDescent="0.25">
      <c r="A1" t="s">
        <v>0</v>
      </c>
      <c r="B1" t="s">
        <v>131</v>
      </c>
      <c r="C1" t="s">
        <v>132</v>
      </c>
      <c r="D1" t="s">
        <v>133</v>
      </c>
      <c r="E1" t="s">
        <v>134</v>
      </c>
      <c r="F1" t="s">
        <v>140</v>
      </c>
      <c r="G1" t="s">
        <v>136</v>
      </c>
      <c r="H1" t="s">
        <v>143</v>
      </c>
      <c r="I1" t="s">
        <v>137</v>
      </c>
      <c r="J1" t="s">
        <v>138</v>
      </c>
      <c r="K1" t="s">
        <v>8</v>
      </c>
      <c r="L1" t="s">
        <v>7</v>
      </c>
      <c r="M1" t="s">
        <v>5</v>
      </c>
      <c r="N1" t="s">
        <v>6</v>
      </c>
      <c r="O1" t="s">
        <v>139</v>
      </c>
      <c r="P1" t="s">
        <v>141</v>
      </c>
      <c r="Q1" t="s">
        <v>142</v>
      </c>
      <c r="R1" t="s">
        <v>9</v>
      </c>
      <c r="T1" t="s">
        <v>144</v>
      </c>
    </row>
    <row r="2" spans="1:20" x14ac:dyDescent="0.25">
      <c r="A2" t="s">
        <v>10</v>
      </c>
      <c r="B2" t="s">
        <v>130</v>
      </c>
      <c r="C2" t="s">
        <v>130</v>
      </c>
      <c r="D2" t="s">
        <v>130</v>
      </c>
      <c r="E2" t="s">
        <v>130</v>
      </c>
    </row>
    <row r="3" spans="1:20" x14ac:dyDescent="0.25">
      <c r="A3" t="s">
        <v>11</v>
      </c>
      <c r="B3">
        <v>1</v>
      </c>
      <c r="C3">
        <v>1</v>
      </c>
      <c r="D3">
        <v>0</v>
      </c>
      <c r="E3">
        <v>0</v>
      </c>
      <c r="F3">
        <v>515201</v>
      </c>
      <c r="G3">
        <v>0.14000000000000001</v>
      </c>
      <c r="H3">
        <v>-1</v>
      </c>
      <c r="I3">
        <v>0</v>
      </c>
      <c r="J3">
        <v>515201</v>
      </c>
      <c r="K3">
        <v>515201</v>
      </c>
      <c r="L3">
        <v>515201</v>
      </c>
      <c r="M3">
        <v>0</v>
      </c>
      <c r="N3">
        <v>1</v>
      </c>
      <c r="O3">
        <v>0</v>
      </c>
      <c r="P3">
        <v>0</v>
      </c>
      <c r="Q3">
        <v>492</v>
      </c>
      <c r="R3">
        <v>492</v>
      </c>
      <c r="T3">
        <v>300</v>
      </c>
    </row>
    <row r="4" spans="1:20" x14ac:dyDescent="0.25">
      <c r="A4" t="s">
        <v>12</v>
      </c>
      <c r="B4">
        <v>1</v>
      </c>
      <c r="C4">
        <v>1</v>
      </c>
      <c r="D4">
        <v>0</v>
      </c>
      <c r="E4">
        <v>0</v>
      </c>
      <c r="F4">
        <v>377075</v>
      </c>
      <c r="G4">
        <v>0.19</v>
      </c>
      <c r="H4">
        <v>0</v>
      </c>
      <c r="I4">
        <v>0</v>
      </c>
      <c r="J4">
        <v>377075</v>
      </c>
      <c r="K4">
        <v>377075</v>
      </c>
      <c r="L4">
        <v>348407.82</v>
      </c>
      <c r="M4">
        <v>0</v>
      </c>
      <c r="N4">
        <v>0</v>
      </c>
      <c r="O4">
        <v>1</v>
      </c>
      <c r="P4">
        <v>1</v>
      </c>
      <c r="Q4">
        <v>516</v>
      </c>
      <c r="R4">
        <v>0</v>
      </c>
      <c r="T4">
        <v>216</v>
      </c>
    </row>
    <row r="5" spans="1:20" x14ac:dyDescent="0.25">
      <c r="A5" t="s">
        <v>13</v>
      </c>
      <c r="B5">
        <v>1</v>
      </c>
      <c r="C5">
        <v>1</v>
      </c>
      <c r="D5">
        <v>0</v>
      </c>
      <c r="E5">
        <v>0</v>
      </c>
      <c r="F5">
        <v>235565</v>
      </c>
      <c r="G5">
        <v>0.05</v>
      </c>
      <c r="H5">
        <v>0</v>
      </c>
      <c r="I5">
        <v>0</v>
      </c>
      <c r="J5">
        <v>235565</v>
      </c>
      <c r="K5">
        <v>235565</v>
      </c>
      <c r="L5">
        <v>233094.52</v>
      </c>
      <c r="M5">
        <v>0</v>
      </c>
      <c r="N5">
        <v>0</v>
      </c>
      <c r="O5">
        <v>1</v>
      </c>
      <c r="P5">
        <v>1</v>
      </c>
      <c r="Q5">
        <v>444</v>
      </c>
      <c r="R5">
        <v>73</v>
      </c>
      <c r="T5">
        <v>204</v>
      </c>
    </row>
    <row r="6" spans="1:20" x14ac:dyDescent="0.25">
      <c r="A6" t="s">
        <v>14</v>
      </c>
      <c r="B6">
        <v>1</v>
      </c>
      <c r="C6">
        <v>1</v>
      </c>
      <c r="D6">
        <v>0</v>
      </c>
      <c r="E6">
        <v>0</v>
      </c>
      <c r="F6">
        <v>149514</v>
      </c>
      <c r="G6">
        <v>0.05</v>
      </c>
      <c r="H6">
        <v>-1</v>
      </c>
      <c r="I6">
        <v>0</v>
      </c>
      <c r="J6">
        <v>149514</v>
      </c>
      <c r="K6">
        <v>149514</v>
      </c>
      <c r="L6">
        <v>149514</v>
      </c>
      <c r="M6">
        <v>0</v>
      </c>
      <c r="N6">
        <v>1</v>
      </c>
      <c r="O6">
        <v>0</v>
      </c>
      <c r="P6">
        <v>0</v>
      </c>
      <c r="Q6">
        <v>492</v>
      </c>
      <c r="R6">
        <v>492</v>
      </c>
      <c r="T6">
        <v>252</v>
      </c>
    </row>
    <row r="7" spans="1:20" x14ac:dyDescent="0.25">
      <c r="A7" t="s">
        <v>15</v>
      </c>
      <c r="B7">
        <v>1</v>
      </c>
      <c r="C7">
        <v>1</v>
      </c>
      <c r="D7">
        <v>0</v>
      </c>
      <c r="E7">
        <v>0</v>
      </c>
      <c r="F7">
        <v>320438</v>
      </c>
      <c r="G7">
        <v>0.09</v>
      </c>
      <c r="H7">
        <v>0</v>
      </c>
      <c r="I7">
        <v>0</v>
      </c>
      <c r="J7">
        <v>320438</v>
      </c>
      <c r="K7">
        <v>320438</v>
      </c>
      <c r="L7">
        <v>318857.76</v>
      </c>
      <c r="M7">
        <v>0</v>
      </c>
      <c r="N7">
        <v>0</v>
      </c>
      <c r="O7">
        <v>1</v>
      </c>
      <c r="P7">
        <v>1</v>
      </c>
      <c r="Q7">
        <v>444</v>
      </c>
      <c r="R7">
        <v>142</v>
      </c>
      <c r="T7">
        <v>372</v>
      </c>
    </row>
    <row r="8" spans="1:20" x14ac:dyDescent="0.25">
      <c r="A8" t="s">
        <v>16</v>
      </c>
      <c r="B8">
        <v>1</v>
      </c>
      <c r="C8">
        <v>1</v>
      </c>
      <c r="D8">
        <v>0</v>
      </c>
      <c r="E8">
        <v>0</v>
      </c>
      <c r="F8">
        <v>367405</v>
      </c>
      <c r="G8">
        <v>0.11</v>
      </c>
      <c r="H8">
        <v>0</v>
      </c>
      <c r="I8">
        <v>0</v>
      </c>
      <c r="J8">
        <v>367405</v>
      </c>
      <c r="K8">
        <v>367405</v>
      </c>
      <c r="L8">
        <v>362138.69</v>
      </c>
      <c r="M8">
        <v>0</v>
      </c>
      <c r="N8">
        <v>0</v>
      </c>
      <c r="O8">
        <v>1</v>
      </c>
      <c r="P8">
        <v>1</v>
      </c>
      <c r="Q8">
        <v>504</v>
      </c>
      <c r="R8">
        <v>72</v>
      </c>
      <c r="T8">
        <v>324</v>
      </c>
    </row>
    <row r="9" spans="1:20" x14ac:dyDescent="0.25">
      <c r="A9" t="s">
        <v>17</v>
      </c>
      <c r="B9">
        <v>1</v>
      </c>
      <c r="C9">
        <v>1</v>
      </c>
      <c r="D9">
        <v>0</v>
      </c>
      <c r="E9">
        <v>0</v>
      </c>
      <c r="F9">
        <v>195980</v>
      </c>
      <c r="G9">
        <v>0.09</v>
      </c>
      <c r="H9">
        <v>0</v>
      </c>
      <c r="I9">
        <v>0</v>
      </c>
      <c r="J9">
        <v>195980</v>
      </c>
      <c r="K9">
        <v>195980</v>
      </c>
      <c r="L9">
        <v>189371.51999999999</v>
      </c>
      <c r="M9">
        <v>0</v>
      </c>
      <c r="N9">
        <v>0</v>
      </c>
      <c r="O9">
        <v>1</v>
      </c>
      <c r="P9">
        <v>1</v>
      </c>
      <c r="Q9">
        <v>444</v>
      </c>
      <c r="R9">
        <v>30</v>
      </c>
      <c r="T9">
        <v>312</v>
      </c>
    </row>
    <row r="10" spans="1:20" x14ac:dyDescent="0.25">
      <c r="A10" t="s">
        <v>18</v>
      </c>
      <c r="B10">
        <v>1</v>
      </c>
      <c r="C10">
        <v>1</v>
      </c>
      <c r="D10">
        <v>0</v>
      </c>
      <c r="E10">
        <v>0</v>
      </c>
      <c r="F10">
        <v>164420</v>
      </c>
      <c r="G10">
        <v>0.11</v>
      </c>
      <c r="H10">
        <v>0</v>
      </c>
      <c r="I10">
        <v>0</v>
      </c>
      <c r="J10">
        <v>164420</v>
      </c>
      <c r="K10">
        <v>164420</v>
      </c>
      <c r="L10">
        <v>159086.26999999999</v>
      </c>
      <c r="M10">
        <v>0</v>
      </c>
      <c r="N10">
        <v>0</v>
      </c>
      <c r="O10">
        <v>1</v>
      </c>
      <c r="P10">
        <v>1</v>
      </c>
      <c r="Q10">
        <v>444</v>
      </c>
      <c r="R10">
        <v>38</v>
      </c>
      <c r="T10">
        <v>240</v>
      </c>
    </row>
    <row r="11" spans="1:20" x14ac:dyDescent="0.25">
      <c r="A11" t="s">
        <v>19</v>
      </c>
      <c r="B11">
        <v>1</v>
      </c>
      <c r="C11">
        <v>1</v>
      </c>
      <c r="D11">
        <v>0</v>
      </c>
      <c r="E11">
        <v>0</v>
      </c>
      <c r="F11">
        <v>195094</v>
      </c>
      <c r="G11">
        <v>0.05</v>
      </c>
      <c r="H11">
        <v>-1</v>
      </c>
      <c r="I11">
        <v>0</v>
      </c>
      <c r="J11">
        <v>195094</v>
      </c>
      <c r="K11">
        <v>195094</v>
      </c>
      <c r="L11">
        <v>195094</v>
      </c>
      <c r="M11">
        <v>0</v>
      </c>
      <c r="N11">
        <v>1</v>
      </c>
      <c r="O11">
        <v>0</v>
      </c>
      <c r="P11">
        <v>0</v>
      </c>
      <c r="Q11">
        <v>468</v>
      </c>
      <c r="R11">
        <v>468</v>
      </c>
      <c r="T11">
        <v>324</v>
      </c>
    </row>
    <row r="12" spans="1:20" x14ac:dyDescent="0.25">
      <c r="A12" t="s">
        <v>20</v>
      </c>
      <c r="B12">
        <v>1</v>
      </c>
      <c r="C12">
        <v>1</v>
      </c>
      <c r="D12">
        <v>0</v>
      </c>
      <c r="E12">
        <v>0</v>
      </c>
      <c r="F12">
        <v>279463</v>
      </c>
      <c r="G12">
        <v>0.06</v>
      </c>
      <c r="H12">
        <v>0</v>
      </c>
      <c r="I12">
        <v>0</v>
      </c>
      <c r="J12">
        <v>279463</v>
      </c>
      <c r="K12">
        <v>279463</v>
      </c>
      <c r="L12">
        <v>231771.95</v>
      </c>
      <c r="M12">
        <v>0</v>
      </c>
      <c r="N12">
        <v>0</v>
      </c>
      <c r="O12">
        <v>1</v>
      </c>
      <c r="P12">
        <v>1</v>
      </c>
      <c r="Q12">
        <v>468</v>
      </c>
      <c r="R12">
        <v>0</v>
      </c>
      <c r="T12">
        <v>252</v>
      </c>
    </row>
    <row r="13" spans="1:20" x14ac:dyDescent="0.25">
      <c r="A13" t="s">
        <v>21</v>
      </c>
      <c r="B13">
        <v>1</v>
      </c>
      <c r="C13">
        <v>1</v>
      </c>
      <c r="D13">
        <v>0</v>
      </c>
      <c r="E13">
        <v>0</v>
      </c>
      <c r="F13">
        <v>465172</v>
      </c>
      <c r="G13">
        <v>0.03</v>
      </c>
      <c r="H13">
        <v>-1</v>
      </c>
      <c r="I13">
        <v>0</v>
      </c>
      <c r="J13">
        <v>465172</v>
      </c>
      <c r="K13">
        <v>465172</v>
      </c>
      <c r="L13">
        <v>465172</v>
      </c>
      <c r="M13">
        <v>0</v>
      </c>
      <c r="N13">
        <v>1</v>
      </c>
      <c r="O13">
        <v>0</v>
      </c>
      <c r="P13">
        <v>0</v>
      </c>
      <c r="Q13">
        <v>456</v>
      </c>
      <c r="R13">
        <v>456</v>
      </c>
      <c r="T13">
        <v>180</v>
      </c>
    </row>
    <row r="14" spans="1:20" x14ac:dyDescent="0.25">
      <c r="A14" t="s">
        <v>22</v>
      </c>
      <c r="B14">
        <v>1</v>
      </c>
      <c r="C14">
        <v>1</v>
      </c>
      <c r="D14">
        <v>0</v>
      </c>
      <c r="E14">
        <v>0</v>
      </c>
      <c r="F14">
        <v>272844</v>
      </c>
      <c r="G14">
        <v>0.11</v>
      </c>
      <c r="H14">
        <v>0</v>
      </c>
      <c r="I14">
        <v>0</v>
      </c>
      <c r="J14">
        <v>272844</v>
      </c>
      <c r="K14">
        <v>272844</v>
      </c>
      <c r="L14">
        <v>267704.69</v>
      </c>
      <c r="M14">
        <v>0</v>
      </c>
      <c r="N14">
        <v>0</v>
      </c>
      <c r="O14">
        <v>1</v>
      </c>
      <c r="P14">
        <v>1</v>
      </c>
      <c r="Q14">
        <v>456</v>
      </c>
      <c r="R14">
        <v>40</v>
      </c>
      <c r="T14">
        <v>288</v>
      </c>
    </row>
    <row r="15" spans="1:20" x14ac:dyDescent="0.25">
      <c r="A15" t="s">
        <v>23</v>
      </c>
      <c r="B15">
        <v>1</v>
      </c>
      <c r="C15">
        <v>1</v>
      </c>
      <c r="D15">
        <v>0</v>
      </c>
      <c r="E15">
        <v>0</v>
      </c>
      <c r="F15">
        <v>306268</v>
      </c>
      <c r="G15">
        <v>0.05</v>
      </c>
      <c r="H15">
        <v>-1</v>
      </c>
      <c r="I15">
        <v>0</v>
      </c>
      <c r="J15">
        <v>306268</v>
      </c>
      <c r="K15">
        <v>306268</v>
      </c>
      <c r="L15">
        <v>306268</v>
      </c>
      <c r="M15">
        <v>0</v>
      </c>
      <c r="N15">
        <v>1</v>
      </c>
      <c r="O15">
        <v>0</v>
      </c>
      <c r="P15">
        <v>0</v>
      </c>
      <c r="Q15">
        <v>492</v>
      </c>
      <c r="R15">
        <v>492</v>
      </c>
      <c r="T15">
        <v>372</v>
      </c>
    </row>
    <row r="16" spans="1:20" x14ac:dyDescent="0.25">
      <c r="A16" t="s">
        <v>24</v>
      </c>
      <c r="B16">
        <v>1</v>
      </c>
      <c r="C16">
        <v>1</v>
      </c>
      <c r="D16">
        <v>0</v>
      </c>
      <c r="E16">
        <v>0</v>
      </c>
      <c r="F16">
        <v>247693</v>
      </c>
      <c r="G16">
        <v>0.05</v>
      </c>
      <c r="H16">
        <v>-1</v>
      </c>
      <c r="I16">
        <v>0</v>
      </c>
      <c r="J16">
        <v>247693</v>
      </c>
      <c r="K16">
        <v>247693</v>
      </c>
      <c r="L16">
        <v>247693</v>
      </c>
      <c r="M16">
        <v>0</v>
      </c>
      <c r="N16">
        <v>1</v>
      </c>
      <c r="O16">
        <v>0</v>
      </c>
      <c r="P16">
        <v>0</v>
      </c>
      <c r="Q16">
        <v>432</v>
      </c>
      <c r="R16">
        <v>432</v>
      </c>
      <c r="T16">
        <v>276</v>
      </c>
    </row>
    <row r="17" spans="1:20" x14ac:dyDescent="0.25">
      <c r="A17" t="s">
        <v>25</v>
      </c>
      <c r="B17">
        <v>1</v>
      </c>
      <c r="C17">
        <v>1</v>
      </c>
      <c r="D17">
        <v>0</v>
      </c>
      <c r="E17">
        <v>0</v>
      </c>
      <c r="F17">
        <v>288443</v>
      </c>
      <c r="G17">
        <v>0.05</v>
      </c>
      <c r="H17">
        <v>-1</v>
      </c>
      <c r="I17">
        <v>0</v>
      </c>
      <c r="J17">
        <v>288443</v>
      </c>
      <c r="K17">
        <v>288443</v>
      </c>
      <c r="L17">
        <v>288443</v>
      </c>
      <c r="M17">
        <v>0</v>
      </c>
      <c r="N17">
        <v>1</v>
      </c>
      <c r="O17">
        <v>0</v>
      </c>
      <c r="P17">
        <v>0</v>
      </c>
      <c r="Q17">
        <v>468</v>
      </c>
      <c r="R17">
        <v>468</v>
      </c>
      <c r="T17">
        <v>300</v>
      </c>
    </row>
    <row r="18" spans="1:20" x14ac:dyDescent="0.25">
      <c r="A18" t="s">
        <v>26</v>
      </c>
      <c r="B18" t="s">
        <v>130</v>
      </c>
      <c r="C18" t="s">
        <v>130</v>
      </c>
      <c r="D18" t="s">
        <v>130</v>
      </c>
      <c r="E18" t="s">
        <v>130</v>
      </c>
    </row>
    <row r="19" spans="1:20" x14ac:dyDescent="0.25">
      <c r="A19" t="s">
        <v>27</v>
      </c>
      <c r="B19">
        <v>1</v>
      </c>
      <c r="C19">
        <v>1</v>
      </c>
      <c r="D19">
        <v>0</v>
      </c>
      <c r="E19">
        <v>0</v>
      </c>
      <c r="F19">
        <v>445751</v>
      </c>
      <c r="G19">
        <v>0.11</v>
      </c>
      <c r="H19">
        <v>0</v>
      </c>
      <c r="I19">
        <v>0</v>
      </c>
      <c r="J19">
        <v>445751</v>
      </c>
      <c r="K19">
        <v>445751</v>
      </c>
      <c r="L19">
        <v>407004.12</v>
      </c>
      <c r="M19">
        <v>0</v>
      </c>
      <c r="N19">
        <v>0</v>
      </c>
      <c r="O19">
        <v>1</v>
      </c>
      <c r="P19">
        <v>1</v>
      </c>
      <c r="Q19">
        <v>504</v>
      </c>
      <c r="R19">
        <v>0</v>
      </c>
      <c r="T19">
        <v>276</v>
      </c>
    </row>
    <row r="20" spans="1:20" x14ac:dyDescent="0.25">
      <c r="A20" t="s">
        <v>28</v>
      </c>
      <c r="B20">
        <v>1</v>
      </c>
      <c r="C20">
        <v>1</v>
      </c>
      <c r="D20">
        <v>0</v>
      </c>
      <c r="E20">
        <v>0</v>
      </c>
      <c r="F20">
        <v>252595</v>
      </c>
      <c r="G20">
        <v>0.06</v>
      </c>
      <c r="H20">
        <v>0</v>
      </c>
      <c r="I20">
        <v>0</v>
      </c>
      <c r="J20">
        <v>252595</v>
      </c>
      <c r="K20">
        <v>252595</v>
      </c>
      <c r="L20">
        <v>239895.57</v>
      </c>
      <c r="M20">
        <v>0</v>
      </c>
      <c r="N20">
        <v>0</v>
      </c>
      <c r="O20">
        <v>1</v>
      </c>
      <c r="P20">
        <v>1</v>
      </c>
      <c r="Q20">
        <v>480</v>
      </c>
      <c r="R20">
        <v>18</v>
      </c>
      <c r="T20">
        <v>264</v>
      </c>
    </row>
    <row r="21" spans="1:20" x14ac:dyDescent="0.25">
      <c r="A21" t="s">
        <v>29</v>
      </c>
      <c r="B21">
        <v>1</v>
      </c>
      <c r="C21">
        <v>1</v>
      </c>
      <c r="D21">
        <v>0</v>
      </c>
      <c r="E21">
        <v>0</v>
      </c>
      <c r="F21">
        <v>202776</v>
      </c>
      <c r="G21">
        <v>0.01</v>
      </c>
      <c r="H21">
        <v>-1</v>
      </c>
      <c r="I21">
        <v>0</v>
      </c>
      <c r="J21">
        <v>202776</v>
      </c>
      <c r="K21">
        <v>202776</v>
      </c>
      <c r="L21">
        <v>202776</v>
      </c>
      <c r="M21">
        <v>1</v>
      </c>
      <c r="N21">
        <v>0</v>
      </c>
      <c r="O21">
        <v>0</v>
      </c>
      <c r="P21">
        <v>0</v>
      </c>
      <c r="Q21">
        <v>456</v>
      </c>
      <c r="R21">
        <v>0</v>
      </c>
      <c r="T21">
        <v>360</v>
      </c>
    </row>
    <row r="22" spans="1:20" x14ac:dyDescent="0.25">
      <c r="A22" t="s">
        <v>30</v>
      </c>
      <c r="B22" t="s">
        <v>130</v>
      </c>
      <c r="C22" t="s">
        <v>130</v>
      </c>
      <c r="D22" t="s">
        <v>130</v>
      </c>
      <c r="E22" t="s">
        <v>130</v>
      </c>
    </row>
    <row r="23" spans="1:20" x14ac:dyDescent="0.25">
      <c r="A23" t="s">
        <v>31</v>
      </c>
      <c r="B23" t="s">
        <v>130</v>
      </c>
      <c r="C23" t="s">
        <v>130</v>
      </c>
      <c r="D23" t="s">
        <v>130</v>
      </c>
      <c r="E23" t="s">
        <v>130</v>
      </c>
    </row>
    <row r="24" spans="1:20" x14ac:dyDescent="0.25">
      <c r="A24" t="s">
        <v>32</v>
      </c>
      <c r="B24" t="s">
        <v>130</v>
      </c>
      <c r="C24" t="s">
        <v>130</v>
      </c>
      <c r="D24" t="s">
        <v>130</v>
      </c>
      <c r="E24" t="s">
        <v>130</v>
      </c>
    </row>
    <row r="25" spans="1:20" x14ac:dyDescent="0.25">
      <c r="A25" t="s">
        <v>33</v>
      </c>
      <c r="B25" t="s">
        <v>130</v>
      </c>
      <c r="C25" t="s">
        <v>130</v>
      </c>
      <c r="D25" t="s">
        <v>130</v>
      </c>
      <c r="E25" t="s">
        <v>130</v>
      </c>
    </row>
    <row r="26" spans="1:20" x14ac:dyDescent="0.25">
      <c r="A26" t="s">
        <v>34</v>
      </c>
      <c r="B26" t="s">
        <v>130</v>
      </c>
      <c r="C26" t="s">
        <v>130</v>
      </c>
      <c r="D26" t="s">
        <v>130</v>
      </c>
      <c r="E26" t="s">
        <v>130</v>
      </c>
    </row>
    <row r="27" spans="1:20" x14ac:dyDescent="0.25">
      <c r="A27" t="s">
        <v>35</v>
      </c>
      <c r="B27">
        <v>1</v>
      </c>
      <c r="C27">
        <v>1</v>
      </c>
      <c r="D27">
        <v>0</v>
      </c>
      <c r="E27">
        <v>0</v>
      </c>
      <c r="F27">
        <v>340442</v>
      </c>
      <c r="G27">
        <v>0.33</v>
      </c>
      <c r="H27">
        <v>0</v>
      </c>
      <c r="I27">
        <v>0</v>
      </c>
      <c r="J27">
        <v>340442</v>
      </c>
      <c r="K27">
        <v>340442</v>
      </c>
      <c r="L27">
        <v>340302</v>
      </c>
      <c r="M27">
        <v>0</v>
      </c>
      <c r="N27">
        <v>0</v>
      </c>
      <c r="O27">
        <v>1</v>
      </c>
      <c r="P27">
        <v>102</v>
      </c>
      <c r="Q27">
        <v>1872</v>
      </c>
      <c r="R27">
        <v>854</v>
      </c>
      <c r="T27">
        <v>768</v>
      </c>
    </row>
    <row r="28" spans="1:20" x14ac:dyDescent="0.25">
      <c r="A28" t="s">
        <v>36</v>
      </c>
      <c r="B28">
        <v>1</v>
      </c>
      <c r="C28">
        <v>1</v>
      </c>
      <c r="D28">
        <v>0</v>
      </c>
      <c r="E28">
        <v>0</v>
      </c>
      <c r="F28">
        <v>515906</v>
      </c>
      <c r="G28">
        <v>0.53</v>
      </c>
      <c r="H28">
        <v>0</v>
      </c>
      <c r="I28">
        <v>0</v>
      </c>
      <c r="J28">
        <v>515906</v>
      </c>
      <c r="K28">
        <v>515934</v>
      </c>
      <c r="L28">
        <v>454139.57</v>
      </c>
      <c r="M28">
        <v>0</v>
      </c>
      <c r="N28">
        <v>0</v>
      </c>
      <c r="O28">
        <v>1</v>
      </c>
      <c r="P28">
        <v>102</v>
      </c>
      <c r="Q28">
        <v>1656</v>
      </c>
      <c r="R28">
        <v>0</v>
      </c>
      <c r="T28">
        <v>768</v>
      </c>
    </row>
    <row r="29" spans="1:20" x14ac:dyDescent="0.25">
      <c r="A29" t="s">
        <v>37</v>
      </c>
      <c r="B29" t="s">
        <v>130</v>
      </c>
      <c r="C29" t="s">
        <v>130</v>
      </c>
      <c r="D29" t="s">
        <v>130</v>
      </c>
      <c r="E29" t="s">
        <v>130</v>
      </c>
    </row>
    <row r="30" spans="1:20" x14ac:dyDescent="0.25">
      <c r="A30" t="s">
        <v>38</v>
      </c>
      <c r="B30">
        <v>1</v>
      </c>
      <c r="C30">
        <v>1</v>
      </c>
      <c r="D30">
        <v>0</v>
      </c>
      <c r="E30">
        <v>0</v>
      </c>
      <c r="F30">
        <v>218447</v>
      </c>
      <c r="G30">
        <v>0.57999999999999996</v>
      </c>
      <c r="H30">
        <v>0</v>
      </c>
      <c r="I30">
        <v>0</v>
      </c>
      <c r="J30">
        <v>218447</v>
      </c>
      <c r="K30">
        <v>218447</v>
      </c>
      <c r="L30">
        <v>214661</v>
      </c>
      <c r="M30">
        <v>0</v>
      </c>
      <c r="N30">
        <v>0</v>
      </c>
      <c r="O30">
        <v>1</v>
      </c>
      <c r="P30">
        <v>1</v>
      </c>
      <c r="Q30">
        <v>1548</v>
      </c>
      <c r="R30">
        <v>61</v>
      </c>
      <c r="T30">
        <v>552</v>
      </c>
    </row>
    <row r="31" spans="1:20" x14ac:dyDescent="0.25">
      <c r="A31" t="s">
        <v>39</v>
      </c>
      <c r="B31" t="s">
        <v>130</v>
      </c>
      <c r="C31" t="s">
        <v>130</v>
      </c>
      <c r="D31" t="s">
        <v>130</v>
      </c>
      <c r="E31" t="s">
        <v>130</v>
      </c>
    </row>
    <row r="32" spans="1:20" x14ac:dyDescent="0.25">
      <c r="A32" t="s">
        <v>40</v>
      </c>
      <c r="B32">
        <v>1</v>
      </c>
      <c r="C32">
        <v>1</v>
      </c>
      <c r="D32">
        <v>0</v>
      </c>
      <c r="E32">
        <v>0</v>
      </c>
      <c r="F32">
        <v>371170</v>
      </c>
      <c r="G32">
        <v>0.22</v>
      </c>
      <c r="H32">
        <v>0</v>
      </c>
      <c r="I32">
        <v>0</v>
      </c>
      <c r="J32">
        <v>371170</v>
      </c>
      <c r="K32">
        <v>371170</v>
      </c>
      <c r="L32">
        <v>344717.14</v>
      </c>
      <c r="M32">
        <v>0</v>
      </c>
      <c r="N32">
        <v>0</v>
      </c>
      <c r="O32">
        <v>1</v>
      </c>
      <c r="P32">
        <v>1</v>
      </c>
      <c r="Q32">
        <v>1512</v>
      </c>
      <c r="R32">
        <v>0</v>
      </c>
      <c r="T32">
        <v>456</v>
      </c>
    </row>
    <row r="33" spans="1:20" x14ac:dyDescent="0.25">
      <c r="A33" t="s">
        <v>41</v>
      </c>
      <c r="B33">
        <v>1</v>
      </c>
      <c r="C33">
        <v>1</v>
      </c>
      <c r="D33">
        <v>0</v>
      </c>
      <c r="E33">
        <v>0</v>
      </c>
      <c r="F33">
        <v>336176</v>
      </c>
      <c r="G33">
        <v>0.66</v>
      </c>
      <c r="H33">
        <v>18</v>
      </c>
      <c r="I33">
        <v>0</v>
      </c>
      <c r="J33">
        <v>336176</v>
      </c>
      <c r="K33">
        <v>336176</v>
      </c>
      <c r="L33">
        <v>314277.46999999997</v>
      </c>
      <c r="M33">
        <v>0</v>
      </c>
      <c r="N33">
        <v>0</v>
      </c>
      <c r="O33">
        <v>1</v>
      </c>
      <c r="P33">
        <v>1</v>
      </c>
      <c r="Q33">
        <v>1728</v>
      </c>
      <c r="R33">
        <v>10</v>
      </c>
      <c r="T33">
        <v>588</v>
      </c>
    </row>
    <row r="34" spans="1:20" x14ac:dyDescent="0.25">
      <c r="A34" t="s">
        <v>42</v>
      </c>
      <c r="B34">
        <v>1</v>
      </c>
      <c r="C34">
        <v>1</v>
      </c>
      <c r="D34">
        <v>0</v>
      </c>
      <c r="E34">
        <v>0</v>
      </c>
      <c r="F34">
        <v>196254</v>
      </c>
      <c r="G34">
        <v>0.28000000000000003</v>
      </c>
      <c r="H34">
        <v>0</v>
      </c>
      <c r="I34">
        <v>0</v>
      </c>
      <c r="J34">
        <v>196254</v>
      </c>
      <c r="K34">
        <v>196254</v>
      </c>
      <c r="L34">
        <v>196086</v>
      </c>
      <c r="M34">
        <v>0</v>
      </c>
      <c r="N34">
        <v>0</v>
      </c>
      <c r="O34">
        <v>1</v>
      </c>
      <c r="P34">
        <v>1</v>
      </c>
      <c r="Q34">
        <v>1656</v>
      </c>
      <c r="R34">
        <v>850</v>
      </c>
      <c r="T34">
        <v>768</v>
      </c>
    </row>
    <row r="35" spans="1:20" x14ac:dyDescent="0.25">
      <c r="A35" t="s">
        <v>43</v>
      </c>
      <c r="B35">
        <v>1</v>
      </c>
      <c r="C35">
        <v>1</v>
      </c>
      <c r="D35">
        <v>0</v>
      </c>
      <c r="E35">
        <v>0</v>
      </c>
      <c r="F35">
        <v>299215</v>
      </c>
      <c r="G35">
        <v>0.83</v>
      </c>
      <c r="H35">
        <v>45</v>
      </c>
      <c r="I35">
        <v>0</v>
      </c>
      <c r="J35">
        <v>299215</v>
      </c>
      <c r="K35">
        <v>299215</v>
      </c>
      <c r="L35">
        <v>283996.55</v>
      </c>
      <c r="M35">
        <v>0</v>
      </c>
      <c r="N35">
        <v>0</v>
      </c>
      <c r="O35">
        <v>1</v>
      </c>
      <c r="P35">
        <v>1</v>
      </c>
      <c r="Q35">
        <v>1548</v>
      </c>
      <c r="R35">
        <v>13</v>
      </c>
      <c r="T35">
        <v>696</v>
      </c>
    </row>
    <row r="36" spans="1:20" x14ac:dyDescent="0.25">
      <c r="A36" t="s">
        <v>44</v>
      </c>
      <c r="B36">
        <v>1</v>
      </c>
      <c r="C36">
        <v>1</v>
      </c>
      <c r="D36">
        <v>0</v>
      </c>
      <c r="E36">
        <v>0</v>
      </c>
      <c r="F36">
        <v>448360</v>
      </c>
      <c r="G36">
        <v>0.34</v>
      </c>
      <c r="H36">
        <v>0</v>
      </c>
      <c r="I36">
        <v>0</v>
      </c>
      <c r="J36">
        <v>448360</v>
      </c>
      <c r="K36">
        <v>448360</v>
      </c>
      <c r="L36">
        <v>419353.93</v>
      </c>
      <c r="M36">
        <v>0</v>
      </c>
      <c r="N36">
        <v>0</v>
      </c>
      <c r="O36">
        <v>1</v>
      </c>
      <c r="P36">
        <v>1</v>
      </c>
      <c r="Q36">
        <v>1656</v>
      </c>
      <c r="R36">
        <v>0</v>
      </c>
      <c r="T36">
        <v>432</v>
      </c>
    </row>
    <row r="37" spans="1:20" x14ac:dyDescent="0.25">
      <c r="A37" t="s">
        <v>45</v>
      </c>
      <c r="B37" t="s">
        <v>130</v>
      </c>
      <c r="C37" t="s">
        <v>130</v>
      </c>
      <c r="D37" t="s">
        <v>130</v>
      </c>
      <c r="E37" t="s">
        <v>130</v>
      </c>
    </row>
    <row r="38" spans="1:20" x14ac:dyDescent="0.25">
      <c r="A38" t="s">
        <v>46</v>
      </c>
      <c r="B38">
        <v>1</v>
      </c>
      <c r="C38">
        <v>1</v>
      </c>
      <c r="D38">
        <v>0</v>
      </c>
      <c r="E38">
        <v>0</v>
      </c>
      <c r="F38">
        <v>765950</v>
      </c>
      <c r="G38">
        <v>0.27</v>
      </c>
      <c r="H38">
        <v>0</v>
      </c>
      <c r="I38">
        <v>0</v>
      </c>
      <c r="J38">
        <v>765950</v>
      </c>
      <c r="K38">
        <v>765950</v>
      </c>
      <c r="L38">
        <v>719665.2</v>
      </c>
      <c r="M38">
        <v>0</v>
      </c>
      <c r="N38">
        <v>0</v>
      </c>
      <c r="O38">
        <v>1</v>
      </c>
      <c r="P38">
        <v>1</v>
      </c>
      <c r="Q38">
        <v>1476</v>
      </c>
      <c r="R38">
        <v>0</v>
      </c>
      <c r="T38">
        <v>348</v>
      </c>
    </row>
    <row r="39" spans="1:20" x14ac:dyDescent="0.25">
      <c r="A39" t="s">
        <v>47</v>
      </c>
      <c r="B39">
        <v>1</v>
      </c>
      <c r="C39">
        <v>1</v>
      </c>
      <c r="D39">
        <v>0</v>
      </c>
      <c r="E39">
        <v>0</v>
      </c>
      <c r="F39">
        <v>480257</v>
      </c>
      <c r="G39">
        <v>0.28000000000000003</v>
      </c>
      <c r="H39">
        <v>0</v>
      </c>
      <c r="I39">
        <v>0</v>
      </c>
      <c r="J39">
        <v>480257</v>
      </c>
      <c r="K39">
        <v>483841</v>
      </c>
      <c r="L39">
        <v>457288.33</v>
      </c>
      <c r="M39">
        <v>0</v>
      </c>
      <c r="N39">
        <v>0</v>
      </c>
      <c r="O39">
        <v>1</v>
      </c>
      <c r="P39">
        <v>1</v>
      </c>
      <c r="Q39">
        <v>1656</v>
      </c>
      <c r="R39">
        <v>80</v>
      </c>
      <c r="T39">
        <v>504</v>
      </c>
    </row>
    <row r="40" spans="1:20" x14ac:dyDescent="0.25">
      <c r="A40" t="s">
        <v>48</v>
      </c>
      <c r="B40">
        <v>1</v>
      </c>
      <c r="C40">
        <v>1</v>
      </c>
      <c r="D40">
        <v>0</v>
      </c>
      <c r="E40">
        <v>0</v>
      </c>
      <c r="F40">
        <v>211334</v>
      </c>
      <c r="G40">
        <v>0.23</v>
      </c>
      <c r="H40">
        <v>0</v>
      </c>
      <c r="I40">
        <v>0</v>
      </c>
      <c r="J40">
        <v>211334</v>
      </c>
      <c r="K40">
        <v>211334</v>
      </c>
      <c r="L40">
        <v>211250</v>
      </c>
      <c r="M40">
        <v>0</v>
      </c>
      <c r="N40">
        <v>0</v>
      </c>
      <c r="O40">
        <v>1</v>
      </c>
      <c r="P40">
        <v>102</v>
      </c>
      <c r="Q40">
        <v>1440</v>
      </c>
      <c r="R40">
        <v>960</v>
      </c>
      <c r="T40">
        <v>696</v>
      </c>
    </row>
    <row r="41" spans="1:20" x14ac:dyDescent="0.25">
      <c r="A41" t="s">
        <v>49</v>
      </c>
      <c r="B41" t="s">
        <v>130</v>
      </c>
      <c r="C41" t="s">
        <v>130</v>
      </c>
      <c r="D41" t="s">
        <v>130</v>
      </c>
      <c r="E41" t="s">
        <v>130</v>
      </c>
    </row>
    <row r="42" spans="1:20" x14ac:dyDescent="0.25">
      <c r="A42" t="s">
        <v>50</v>
      </c>
      <c r="B42">
        <v>1</v>
      </c>
      <c r="C42">
        <v>1</v>
      </c>
      <c r="D42">
        <v>0</v>
      </c>
      <c r="E42">
        <v>0</v>
      </c>
      <c r="F42">
        <v>697406</v>
      </c>
      <c r="G42">
        <v>1.73</v>
      </c>
      <c r="H42">
        <v>0</v>
      </c>
      <c r="I42">
        <v>0</v>
      </c>
      <c r="J42">
        <v>697406</v>
      </c>
      <c r="K42">
        <v>697406</v>
      </c>
      <c r="L42">
        <v>669248.66</v>
      </c>
      <c r="M42">
        <v>0</v>
      </c>
      <c r="N42">
        <v>0</v>
      </c>
      <c r="O42">
        <v>1</v>
      </c>
      <c r="P42">
        <v>1</v>
      </c>
      <c r="Q42">
        <v>4296</v>
      </c>
      <c r="R42">
        <v>0</v>
      </c>
      <c r="T42">
        <v>1500</v>
      </c>
    </row>
    <row r="43" spans="1:20" x14ac:dyDescent="0.25">
      <c r="A43" t="s">
        <v>51</v>
      </c>
      <c r="B43">
        <v>1</v>
      </c>
      <c r="C43">
        <v>1</v>
      </c>
      <c r="D43">
        <v>0</v>
      </c>
      <c r="E43">
        <v>0</v>
      </c>
      <c r="F43">
        <v>1046434</v>
      </c>
      <c r="G43">
        <v>1.86</v>
      </c>
      <c r="H43">
        <v>0</v>
      </c>
      <c r="I43">
        <v>0</v>
      </c>
      <c r="J43">
        <v>1046434</v>
      </c>
      <c r="K43">
        <v>1061265</v>
      </c>
      <c r="L43">
        <v>1016836.16</v>
      </c>
      <c r="M43">
        <v>0</v>
      </c>
      <c r="N43">
        <v>0</v>
      </c>
      <c r="O43">
        <v>1</v>
      </c>
      <c r="P43">
        <v>102</v>
      </c>
      <c r="Q43">
        <v>4368</v>
      </c>
      <c r="R43">
        <v>0</v>
      </c>
      <c r="T43">
        <v>1332</v>
      </c>
    </row>
    <row r="44" spans="1:20" x14ac:dyDescent="0.25">
      <c r="A44" t="s">
        <v>52</v>
      </c>
      <c r="B44" t="s">
        <v>130</v>
      </c>
      <c r="C44" t="s">
        <v>130</v>
      </c>
      <c r="D44" t="s">
        <v>130</v>
      </c>
      <c r="E44" t="s">
        <v>130</v>
      </c>
    </row>
    <row r="45" spans="1:20" x14ac:dyDescent="0.25">
      <c r="A45" t="s">
        <v>53</v>
      </c>
      <c r="B45">
        <v>1</v>
      </c>
      <c r="C45">
        <v>1</v>
      </c>
      <c r="D45">
        <v>0</v>
      </c>
      <c r="E45">
        <v>0</v>
      </c>
      <c r="F45">
        <v>681550</v>
      </c>
      <c r="G45">
        <v>1.87</v>
      </c>
      <c r="H45">
        <v>0</v>
      </c>
      <c r="I45">
        <v>0</v>
      </c>
      <c r="J45">
        <v>681550</v>
      </c>
      <c r="K45">
        <v>685407</v>
      </c>
      <c r="L45">
        <v>651590.14</v>
      </c>
      <c r="M45">
        <v>0</v>
      </c>
      <c r="N45">
        <v>0</v>
      </c>
      <c r="O45">
        <v>1</v>
      </c>
      <c r="P45">
        <v>102</v>
      </c>
      <c r="Q45">
        <v>4872</v>
      </c>
      <c r="R45">
        <v>0</v>
      </c>
      <c r="T45">
        <v>1968</v>
      </c>
    </row>
    <row r="46" spans="1:20" x14ac:dyDescent="0.25">
      <c r="A46" t="s">
        <v>54</v>
      </c>
      <c r="B46">
        <v>1</v>
      </c>
      <c r="C46">
        <v>1</v>
      </c>
      <c r="D46">
        <v>0</v>
      </c>
      <c r="E46">
        <v>0</v>
      </c>
      <c r="F46">
        <v>642969</v>
      </c>
      <c r="G46">
        <v>1.06</v>
      </c>
      <c r="H46">
        <v>0</v>
      </c>
      <c r="I46">
        <v>0</v>
      </c>
      <c r="J46">
        <v>642969</v>
      </c>
      <c r="K46">
        <v>649468</v>
      </c>
      <c r="L46">
        <v>625005.41</v>
      </c>
      <c r="M46">
        <v>0</v>
      </c>
      <c r="N46">
        <v>0</v>
      </c>
      <c r="O46">
        <v>1</v>
      </c>
      <c r="P46">
        <v>1</v>
      </c>
      <c r="Q46">
        <v>4584</v>
      </c>
      <c r="R46">
        <v>0</v>
      </c>
      <c r="T46">
        <v>1764</v>
      </c>
    </row>
    <row r="47" spans="1:20" x14ac:dyDescent="0.25">
      <c r="A47" t="s">
        <v>55</v>
      </c>
      <c r="B47">
        <v>1</v>
      </c>
      <c r="C47">
        <v>1</v>
      </c>
      <c r="D47">
        <v>0</v>
      </c>
      <c r="E47">
        <v>0</v>
      </c>
      <c r="F47">
        <v>649678</v>
      </c>
      <c r="G47">
        <v>2.39</v>
      </c>
      <c r="H47">
        <v>0</v>
      </c>
      <c r="I47">
        <v>0</v>
      </c>
      <c r="J47">
        <v>649678</v>
      </c>
      <c r="K47">
        <v>650804</v>
      </c>
      <c r="L47">
        <v>632475.68000000005</v>
      </c>
      <c r="M47">
        <v>0</v>
      </c>
      <c r="N47">
        <v>0</v>
      </c>
      <c r="O47">
        <v>1</v>
      </c>
      <c r="P47">
        <v>102</v>
      </c>
      <c r="Q47">
        <v>4224</v>
      </c>
      <c r="R47">
        <v>18</v>
      </c>
      <c r="T47">
        <v>1764</v>
      </c>
    </row>
    <row r="48" spans="1:20" x14ac:dyDescent="0.25">
      <c r="A48" t="s">
        <v>56</v>
      </c>
      <c r="B48">
        <v>1</v>
      </c>
      <c r="C48">
        <v>1</v>
      </c>
      <c r="D48">
        <v>0</v>
      </c>
      <c r="E48">
        <v>0</v>
      </c>
      <c r="F48">
        <v>685557</v>
      </c>
      <c r="G48">
        <v>1.08</v>
      </c>
      <c r="H48">
        <v>0</v>
      </c>
      <c r="I48">
        <v>0</v>
      </c>
      <c r="J48">
        <v>685571</v>
      </c>
      <c r="K48">
        <v>697925</v>
      </c>
      <c r="L48">
        <v>667183.35</v>
      </c>
      <c r="M48">
        <v>0</v>
      </c>
      <c r="N48">
        <v>0</v>
      </c>
      <c r="O48">
        <v>1</v>
      </c>
      <c r="P48">
        <v>102</v>
      </c>
      <c r="Q48">
        <v>4152</v>
      </c>
      <c r="R48">
        <v>0</v>
      </c>
      <c r="T48">
        <v>1632</v>
      </c>
    </row>
    <row r="49" spans="1:20" x14ac:dyDescent="0.25">
      <c r="A49" t="s">
        <v>57</v>
      </c>
      <c r="B49">
        <v>1</v>
      </c>
      <c r="C49">
        <v>1</v>
      </c>
      <c r="D49">
        <v>0</v>
      </c>
      <c r="E49">
        <v>0</v>
      </c>
      <c r="F49">
        <v>691744</v>
      </c>
      <c r="G49">
        <v>1.7</v>
      </c>
      <c r="H49">
        <v>0</v>
      </c>
      <c r="I49">
        <v>0</v>
      </c>
      <c r="J49">
        <v>691744</v>
      </c>
      <c r="K49">
        <v>693681</v>
      </c>
      <c r="L49">
        <v>626744.9</v>
      </c>
      <c r="M49">
        <v>0</v>
      </c>
      <c r="N49">
        <v>0</v>
      </c>
      <c r="O49">
        <v>1</v>
      </c>
      <c r="P49">
        <v>1</v>
      </c>
      <c r="Q49">
        <v>4800</v>
      </c>
      <c r="R49">
        <v>0</v>
      </c>
      <c r="T49">
        <v>1596</v>
      </c>
    </row>
    <row r="50" spans="1:20" x14ac:dyDescent="0.25">
      <c r="A50" t="s">
        <v>58</v>
      </c>
      <c r="B50">
        <v>1</v>
      </c>
      <c r="C50">
        <v>1</v>
      </c>
      <c r="D50">
        <v>0</v>
      </c>
      <c r="E50">
        <v>0</v>
      </c>
      <c r="F50">
        <v>478191</v>
      </c>
      <c r="G50">
        <v>1.1399999999999999</v>
      </c>
      <c r="H50">
        <v>0</v>
      </c>
      <c r="I50">
        <v>0</v>
      </c>
      <c r="J50">
        <v>478191</v>
      </c>
      <c r="K50">
        <v>478191</v>
      </c>
      <c r="L50">
        <v>457718.73</v>
      </c>
      <c r="M50">
        <v>0</v>
      </c>
      <c r="N50">
        <v>0</v>
      </c>
      <c r="O50">
        <v>1</v>
      </c>
      <c r="P50">
        <v>102</v>
      </c>
      <c r="Q50">
        <v>3936</v>
      </c>
      <c r="R50">
        <v>30</v>
      </c>
      <c r="T50">
        <v>1956</v>
      </c>
    </row>
    <row r="51" spans="1:20" x14ac:dyDescent="0.25">
      <c r="A51" t="s">
        <v>59</v>
      </c>
      <c r="B51">
        <v>1</v>
      </c>
      <c r="C51">
        <v>1</v>
      </c>
      <c r="D51">
        <v>0</v>
      </c>
      <c r="E51">
        <v>0</v>
      </c>
      <c r="F51">
        <v>578628</v>
      </c>
      <c r="G51">
        <v>0.86</v>
      </c>
      <c r="H51">
        <v>0</v>
      </c>
      <c r="I51">
        <v>0</v>
      </c>
      <c r="J51">
        <v>578628</v>
      </c>
      <c r="K51">
        <v>578628</v>
      </c>
      <c r="L51">
        <v>562194.14</v>
      </c>
      <c r="M51">
        <v>0</v>
      </c>
      <c r="N51">
        <v>0</v>
      </c>
      <c r="O51">
        <v>1</v>
      </c>
      <c r="P51">
        <v>1</v>
      </c>
      <c r="Q51">
        <v>4152</v>
      </c>
      <c r="R51">
        <v>6</v>
      </c>
      <c r="T51">
        <v>1764</v>
      </c>
    </row>
    <row r="52" spans="1:20" x14ac:dyDescent="0.25">
      <c r="A52" t="s">
        <v>60</v>
      </c>
      <c r="B52">
        <v>1</v>
      </c>
      <c r="C52">
        <v>1</v>
      </c>
      <c r="D52">
        <v>0</v>
      </c>
      <c r="E52">
        <v>0</v>
      </c>
      <c r="F52">
        <v>620056</v>
      </c>
      <c r="G52">
        <v>1.1200000000000001</v>
      </c>
      <c r="H52">
        <v>0</v>
      </c>
      <c r="I52">
        <v>0</v>
      </c>
      <c r="J52">
        <v>620056</v>
      </c>
      <c r="K52">
        <v>621243</v>
      </c>
      <c r="L52">
        <v>614005.23</v>
      </c>
      <c r="M52">
        <v>0</v>
      </c>
      <c r="N52">
        <v>0</v>
      </c>
      <c r="O52">
        <v>1</v>
      </c>
      <c r="P52">
        <v>102</v>
      </c>
      <c r="Q52">
        <v>4368</v>
      </c>
      <c r="R52">
        <v>484</v>
      </c>
      <c r="T52">
        <v>1800</v>
      </c>
    </row>
    <row r="53" spans="1:20" x14ac:dyDescent="0.25">
      <c r="A53" t="s">
        <v>61</v>
      </c>
      <c r="B53">
        <v>1</v>
      </c>
      <c r="C53">
        <v>1</v>
      </c>
      <c r="D53">
        <v>0</v>
      </c>
      <c r="E53">
        <v>0</v>
      </c>
      <c r="F53">
        <v>854297</v>
      </c>
      <c r="G53">
        <v>2.46</v>
      </c>
      <c r="H53">
        <v>0</v>
      </c>
      <c r="I53">
        <v>0</v>
      </c>
      <c r="J53">
        <v>854297</v>
      </c>
      <c r="K53">
        <v>856078</v>
      </c>
      <c r="L53">
        <v>826506.79</v>
      </c>
      <c r="M53">
        <v>0</v>
      </c>
      <c r="N53">
        <v>0</v>
      </c>
      <c r="O53">
        <v>1</v>
      </c>
      <c r="P53">
        <v>1</v>
      </c>
      <c r="Q53">
        <v>4440</v>
      </c>
      <c r="R53">
        <v>0</v>
      </c>
      <c r="T53">
        <v>1500</v>
      </c>
    </row>
    <row r="54" spans="1:20" x14ac:dyDescent="0.25">
      <c r="A54" t="s">
        <v>62</v>
      </c>
      <c r="B54">
        <v>1</v>
      </c>
      <c r="C54">
        <v>1</v>
      </c>
      <c r="D54">
        <v>0</v>
      </c>
      <c r="E54">
        <v>0</v>
      </c>
      <c r="F54">
        <v>534848</v>
      </c>
      <c r="G54">
        <v>2.36</v>
      </c>
      <c r="H54">
        <v>99</v>
      </c>
      <c r="I54">
        <v>0</v>
      </c>
      <c r="J54">
        <v>534848</v>
      </c>
      <c r="K54">
        <v>538648</v>
      </c>
      <c r="L54">
        <v>522541.3</v>
      </c>
      <c r="M54">
        <v>0</v>
      </c>
      <c r="N54">
        <v>0</v>
      </c>
      <c r="O54">
        <v>1</v>
      </c>
      <c r="P54">
        <v>102</v>
      </c>
      <c r="Q54">
        <v>4584</v>
      </c>
      <c r="R54">
        <v>48</v>
      </c>
      <c r="T54">
        <v>1704</v>
      </c>
    </row>
    <row r="55" spans="1:20" x14ac:dyDescent="0.25">
      <c r="A55" t="s">
        <v>63</v>
      </c>
      <c r="B55">
        <v>1</v>
      </c>
      <c r="C55">
        <v>1</v>
      </c>
      <c r="D55">
        <v>0</v>
      </c>
      <c r="E55">
        <v>0</v>
      </c>
      <c r="F55">
        <v>768176</v>
      </c>
      <c r="G55">
        <v>1.81</v>
      </c>
      <c r="H55">
        <v>0</v>
      </c>
      <c r="I55">
        <v>0</v>
      </c>
      <c r="J55">
        <v>768176</v>
      </c>
      <c r="K55">
        <v>768176</v>
      </c>
      <c r="L55">
        <v>718297.83</v>
      </c>
      <c r="M55">
        <v>0</v>
      </c>
      <c r="N55">
        <v>0</v>
      </c>
      <c r="O55">
        <v>1</v>
      </c>
      <c r="P55">
        <v>1</v>
      </c>
      <c r="Q55">
        <v>4368</v>
      </c>
      <c r="R55">
        <v>0</v>
      </c>
      <c r="T55">
        <v>1320</v>
      </c>
    </row>
    <row r="56" spans="1:20" x14ac:dyDescent="0.25">
      <c r="A56" t="s">
        <v>64</v>
      </c>
      <c r="B56">
        <v>1</v>
      </c>
      <c r="C56">
        <v>1</v>
      </c>
      <c r="D56">
        <v>0</v>
      </c>
      <c r="E56">
        <v>0</v>
      </c>
      <c r="F56">
        <v>656760</v>
      </c>
      <c r="G56">
        <v>1.25</v>
      </c>
      <c r="H56">
        <v>0</v>
      </c>
      <c r="I56">
        <v>0</v>
      </c>
      <c r="J56">
        <v>656760</v>
      </c>
      <c r="K56">
        <v>656760</v>
      </c>
      <c r="L56">
        <v>639727.11</v>
      </c>
      <c r="M56">
        <v>0</v>
      </c>
      <c r="N56">
        <v>0</v>
      </c>
      <c r="O56">
        <v>1</v>
      </c>
      <c r="P56">
        <v>102</v>
      </c>
      <c r="Q56">
        <v>4008</v>
      </c>
      <c r="R56">
        <v>64</v>
      </c>
      <c r="T56">
        <v>1560</v>
      </c>
    </row>
    <row r="57" spans="1:20" x14ac:dyDescent="0.25">
      <c r="A57" t="s">
        <v>65</v>
      </c>
      <c r="B57">
        <v>1</v>
      </c>
      <c r="C57">
        <v>1</v>
      </c>
      <c r="D57">
        <v>0</v>
      </c>
      <c r="E57">
        <v>0</v>
      </c>
      <c r="F57">
        <v>426840</v>
      </c>
      <c r="G57">
        <v>0.83</v>
      </c>
      <c r="H57">
        <v>0</v>
      </c>
      <c r="I57">
        <v>0</v>
      </c>
      <c r="J57">
        <v>426840</v>
      </c>
      <c r="K57">
        <v>426840</v>
      </c>
      <c r="L57">
        <v>422144.06</v>
      </c>
      <c r="M57">
        <v>0</v>
      </c>
      <c r="N57">
        <v>0</v>
      </c>
      <c r="O57">
        <v>1</v>
      </c>
      <c r="P57">
        <v>102</v>
      </c>
      <c r="Q57">
        <v>4296</v>
      </c>
      <c r="R57">
        <v>471</v>
      </c>
      <c r="T57">
        <v>1284</v>
      </c>
    </row>
    <row r="58" spans="1:20" x14ac:dyDescent="0.25">
      <c r="A58" t="s">
        <v>66</v>
      </c>
      <c r="B58">
        <v>1</v>
      </c>
      <c r="C58">
        <v>1</v>
      </c>
      <c r="D58">
        <v>0</v>
      </c>
      <c r="E58">
        <v>0</v>
      </c>
      <c r="F58">
        <v>614073</v>
      </c>
      <c r="G58">
        <v>26.74</v>
      </c>
      <c r="H58">
        <v>2805</v>
      </c>
      <c r="I58">
        <v>0</v>
      </c>
      <c r="J58">
        <v>614073</v>
      </c>
      <c r="K58">
        <v>614073</v>
      </c>
      <c r="L58">
        <v>589417.81000000006</v>
      </c>
      <c r="M58">
        <v>0</v>
      </c>
      <c r="N58">
        <v>0</v>
      </c>
      <c r="O58">
        <v>1</v>
      </c>
      <c r="P58">
        <v>102</v>
      </c>
      <c r="Q58">
        <v>4296</v>
      </c>
      <c r="R58">
        <v>0</v>
      </c>
      <c r="T58">
        <v>1500</v>
      </c>
    </row>
    <row r="59" spans="1:20" x14ac:dyDescent="0.25">
      <c r="A59" t="s">
        <v>67</v>
      </c>
      <c r="B59">
        <v>1</v>
      </c>
      <c r="C59">
        <v>1</v>
      </c>
      <c r="D59">
        <v>0</v>
      </c>
      <c r="E59">
        <v>0</v>
      </c>
      <c r="F59">
        <v>889584</v>
      </c>
      <c r="G59">
        <v>2.0299999999999998</v>
      </c>
      <c r="H59">
        <v>20</v>
      </c>
      <c r="I59">
        <v>0</v>
      </c>
      <c r="J59">
        <v>889584</v>
      </c>
      <c r="K59">
        <v>893973</v>
      </c>
      <c r="L59">
        <v>836331.55</v>
      </c>
      <c r="M59">
        <v>0</v>
      </c>
      <c r="N59">
        <v>0</v>
      </c>
      <c r="O59">
        <v>1</v>
      </c>
      <c r="P59">
        <v>102</v>
      </c>
      <c r="Q59">
        <v>4080</v>
      </c>
      <c r="R59">
        <v>0</v>
      </c>
      <c r="T59">
        <v>1512</v>
      </c>
    </row>
    <row r="60" spans="1:20" x14ac:dyDescent="0.25">
      <c r="A60" t="s">
        <v>68</v>
      </c>
      <c r="B60">
        <v>1</v>
      </c>
      <c r="C60">
        <v>1</v>
      </c>
      <c r="D60">
        <v>0</v>
      </c>
      <c r="E60">
        <v>0</v>
      </c>
      <c r="F60">
        <v>779883</v>
      </c>
      <c r="G60">
        <v>1.28</v>
      </c>
      <c r="H60">
        <v>0</v>
      </c>
      <c r="I60">
        <v>0</v>
      </c>
      <c r="J60">
        <v>779883</v>
      </c>
      <c r="K60">
        <v>779883</v>
      </c>
      <c r="L60">
        <v>776485</v>
      </c>
      <c r="M60">
        <v>0</v>
      </c>
      <c r="N60">
        <v>0</v>
      </c>
      <c r="O60">
        <v>1</v>
      </c>
      <c r="P60">
        <v>1</v>
      </c>
      <c r="Q60">
        <v>4224</v>
      </c>
      <c r="R60">
        <v>666</v>
      </c>
      <c r="T60">
        <v>1920</v>
      </c>
    </row>
    <row r="61" spans="1:20" x14ac:dyDescent="0.25">
      <c r="A61" t="s">
        <v>69</v>
      </c>
      <c r="B61">
        <v>1</v>
      </c>
      <c r="C61">
        <v>1</v>
      </c>
      <c r="D61">
        <v>0</v>
      </c>
      <c r="E61">
        <v>0</v>
      </c>
      <c r="F61">
        <v>586218</v>
      </c>
      <c r="G61">
        <v>1.04</v>
      </c>
      <c r="H61">
        <v>0</v>
      </c>
      <c r="I61">
        <v>0</v>
      </c>
      <c r="J61">
        <v>586218</v>
      </c>
      <c r="K61">
        <v>586218</v>
      </c>
      <c r="L61">
        <v>569768.93999999994</v>
      </c>
      <c r="M61">
        <v>0</v>
      </c>
      <c r="N61">
        <v>0</v>
      </c>
      <c r="O61">
        <v>1</v>
      </c>
      <c r="P61">
        <v>1</v>
      </c>
      <c r="Q61">
        <v>4512</v>
      </c>
      <c r="R61">
        <v>7</v>
      </c>
      <c r="T61">
        <v>1380</v>
      </c>
    </row>
    <row r="62" spans="1:20" x14ac:dyDescent="0.25">
      <c r="A62" t="s">
        <v>70</v>
      </c>
      <c r="B62">
        <v>1</v>
      </c>
      <c r="C62">
        <v>1</v>
      </c>
      <c r="D62">
        <v>0</v>
      </c>
      <c r="E62">
        <v>0</v>
      </c>
      <c r="F62">
        <v>784819</v>
      </c>
      <c r="G62">
        <v>111.6</v>
      </c>
      <c r="H62">
        <v>6464</v>
      </c>
      <c r="I62">
        <v>599</v>
      </c>
      <c r="J62">
        <v>784819</v>
      </c>
      <c r="K62">
        <v>784991</v>
      </c>
      <c r="L62">
        <v>725206.2</v>
      </c>
      <c r="M62">
        <v>0</v>
      </c>
      <c r="N62">
        <v>0</v>
      </c>
      <c r="O62">
        <v>1</v>
      </c>
      <c r="P62">
        <v>102</v>
      </c>
      <c r="Q62">
        <v>9300</v>
      </c>
      <c r="R62">
        <v>0</v>
      </c>
      <c r="T62">
        <v>600</v>
      </c>
    </row>
    <row r="63" spans="1:20" x14ac:dyDescent="0.25">
      <c r="A63" t="s">
        <v>71</v>
      </c>
      <c r="B63">
        <v>1</v>
      </c>
      <c r="C63">
        <v>1</v>
      </c>
      <c r="D63">
        <v>0</v>
      </c>
      <c r="E63">
        <v>0</v>
      </c>
      <c r="F63">
        <v>861493</v>
      </c>
      <c r="G63">
        <v>742.09</v>
      </c>
      <c r="H63">
        <v>59193</v>
      </c>
      <c r="I63">
        <v>599</v>
      </c>
      <c r="J63">
        <v>861493</v>
      </c>
      <c r="K63">
        <v>862141</v>
      </c>
      <c r="L63">
        <v>780119.4</v>
      </c>
      <c r="M63">
        <v>0</v>
      </c>
      <c r="N63">
        <v>0</v>
      </c>
      <c r="O63">
        <v>1</v>
      </c>
      <c r="P63">
        <v>102</v>
      </c>
      <c r="Q63">
        <v>9540</v>
      </c>
      <c r="R63">
        <v>0</v>
      </c>
      <c r="T63">
        <v>600</v>
      </c>
    </row>
    <row r="64" spans="1:20" x14ac:dyDescent="0.25">
      <c r="A64" t="s">
        <v>72</v>
      </c>
      <c r="B64">
        <v>1</v>
      </c>
      <c r="C64">
        <v>1</v>
      </c>
      <c r="D64">
        <v>0</v>
      </c>
      <c r="E64">
        <v>0</v>
      </c>
      <c r="F64">
        <v>977031</v>
      </c>
      <c r="G64">
        <v>90.18</v>
      </c>
      <c r="H64">
        <v>5271</v>
      </c>
      <c r="I64">
        <v>599</v>
      </c>
      <c r="J64">
        <v>977031</v>
      </c>
      <c r="K64">
        <v>980050</v>
      </c>
      <c r="L64">
        <v>871654.39</v>
      </c>
      <c r="M64">
        <v>0</v>
      </c>
      <c r="N64">
        <v>0</v>
      </c>
      <c r="O64">
        <v>1</v>
      </c>
      <c r="P64">
        <v>102</v>
      </c>
      <c r="Q64">
        <v>8820</v>
      </c>
      <c r="R64">
        <v>0</v>
      </c>
      <c r="T64">
        <v>600</v>
      </c>
    </row>
    <row r="65" spans="1:20" x14ac:dyDescent="0.25">
      <c r="A65" t="s">
        <v>73</v>
      </c>
      <c r="B65">
        <v>1</v>
      </c>
      <c r="C65">
        <v>1</v>
      </c>
      <c r="D65">
        <v>0</v>
      </c>
      <c r="E65">
        <v>0</v>
      </c>
      <c r="F65">
        <v>818180</v>
      </c>
      <c r="G65">
        <v>7.61</v>
      </c>
      <c r="H65">
        <v>48</v>
      </c>
      <c r="I65">
        <v>599</v>
      </c>
      <c r="J65">
        <v>818180</v>
      </c>
      <c r="K65">
        <v>829155</v>
      </c>
      <c r="L65">
        <v>798805.55</v>
      </c>
      <c r="M65">
        <v>0</v>
      </c>
      <c r="N65">
        <v>0</v>
      </c>
      <c r="O65">
        <v>1</v>
      </c>
      <c r="P65">
        <v>102</v>
      </c>
      <c r="Q65">
        <v>9420</v>
      </c>
      <c r="R65">
        <v>0</v>
      </c>
      <c r="T65">
        <v>600</v>
      </c>
    </row>
    <row r="66" spans="1:20" x14ac:dyDescent="0.25">
      <c r="A66" t="s">
        <v>74</v>
      </c>
      <c r="B66">
        <v>1</v>
      </c>
      <c r="C66">
        <v>1</v>
      </c>
      <c r="D66">
        <v>0</v>
      </c>
      <c r="E66">
        <v>0</v>
      </c>
      <c r="F66">
        <v>619845</v>
      </c>
      <c r="G66">
        <v>6.46</v>
      </c>
      <c r="H66">
        <v>0</v>
      </c>
      <c r="I66">
        <v>599</v>
      </c>
      <c r="J66">
        <v>619845</v>
      </c>
      <c r="K66">
        <v>631066</v>
      </c>
      <c r="L66">
        <v>607678.17000000004</v>
      </c>
      <c r="M66">
        <v>0</v>
      </c>
      <c r="N66">
        <v>0</v>
      </c>
      <c r="O66">
        <v>1</v>
      </c>
      <c r="P66">
        <v>102</v>
      </c>
      <c r="Q66">
        <v>8460</v>
      </c>
      <c r="R66">
        <v>0</v>
      </c>
      <c r="T66">
        <v>603</v>
      </c>
    </row>
    <row r="67" spans="1:20" x14ac:dyDescent="0.25">
      <c r="A67" t="s">
        <v>75</v>
      </c>
      <c r="B67">
        <v>1</v>
      </c>
      <c r="C67">
        <v>1</v>
      </c>
      <c r="D67">
        <v>0</v>
      </c>
      <c r="E67">
        <v>0</v>
      </c>
      <c r="F67">
        <v>655111</v>
      </c>
      <c r="G67">
        <v>852.77</v>
      </c>
      <c r="H67">
        <v>35818</v>
      </c>
      <c r="I67">
        <v>599</v>
      </c>
      <c r="J67">
        <v>655111</v>
      </c>
      <c r="K67">
        <v>666412</v>
      </c>
      <c r="L67">
        <v>612794.26</v>
      </c>
      <c r="M67">
        <v>0</v>
      </c>
      <c r="N67">
        <v>0</v>
      </c>
      <c r="O67">
        <v>1</v>
      </c>
      <c r="P67">
        <v>102</v>
      </c>
      <c r="Q67">
        <v>8820</v>
      </c>
      <c r="R67">
        <v>0</v>
      </c>
      <c r="T67">
        <v>600</v>
      </c>
    </row>
    <row r="68" spans="1:20" x14ac:dyDescent="0.25">
      <c r="A68" t="s">
        <v>76</v>
      </c>
      <c r="B68">
        <v>1</v>
      </c>
      <c r="C68">
        <v>1</v>
      </c>
      <c r="D68">
        <v>0</v>
      </c>
      <c r="E68">
        <v>0</v>
      </c>
      <c r="F68">
        <v>685280</v>
      </c>
      <c r="G68">
        <v>6.29</v>
      </c>
      <c r="H68">
        <v>18</v>
      </c>
      <c r="I68">
        <v>599</v>
      </c>
      <c r="J68">
        <v>685280</v>
      </c>
      <c r="K68">
        <v>686324</v>
      </c>
      <c r="L68">
        <v>672706.43</v>
      </c>
      <c r="M68">
        <v>0</v>
      </c>
      <c r="N68">
        <v>0</v>
      </c>
      <c r="O68">
        <v>1</v>
      </c>
      <c r="P68">
        <v>102</v>
      </c>
      <c r="Q68">
        <v>8100</v>
      </c>
      <c r="R68">
        <v>120</v>
      </c>
      <c r="T68">
        <v>603</v>
      </c>
    </row>
    <row r="69" spans="1:20" x14ac:dyDescent="0.25">
      <c r="A69" t="s">
        <v>77</v>
      </c>
      <c r="B69">
        <v>1</v>
      </c>
      <c r="C69">
        <v>1</v>
      </c>
      <c r="D69">
        <v>0</v>
      </c>
      <c r="E69">
        <v>0</v>
      </c>
      <c r="F69">
        <v>687150</v>
      </c>
      <c r="G69">
        <v>3.99</v>
      </c>
      <c r="H69">
        <v>0</v>
      </c>
      <c r="I69">
        <v>599</v>
      </c>
      <c r="J69">
        <v>687150</v>
      </c>
      <c r="K69">
        <v>691608</v>
      </c>
      <c r="L69">
        <v>673852.33</v>
      </c>
      <c r="M69">
        <v>0</v>
      </c>
      <c r="N69">
        <v>0</v>
      </c>
      <c r="O69">
        <v>1</v>
      </c>
      <c r="P69">
        <v>102</v>
      </c>
      <c r="Q69">
        <v>8820</v>
      </c>
      <c r="R69">
        <v>0</v>
      </c>
      <c r="T69">
        <v>608</v>
      </c>
    </row>
    <row r="70" spans="1:20" x14ac:dyDescent="0.25">
      <c r="A70" t="s">
        <v>78</v>
      </c>
      <c r="B70">
        <v>1</v>
      </c>
      <c r="C70">
        <v>1</v>
      </c>
      <c r="D70">
        <v>0</v>
      </c>
      <c r="E70">
        <v>0</v>
      </c>
      <c r="F70">
        <v>524059</v>
      </c>
      <c r="G70">
        <v>1.59</v>
      </c>
      <c r="H70">
        <v>0</v>
      </c>
      <c r="I70">
        <v>599</v>
      </c>
      <c r="J70">
        <v>524059</v>
      </c>
      <c r="K70">
        <v>524059</v>
      </c>
      <c r="L70">
        <v>523806.15</v>
      </c>
      <c r="M70">
        <v>0</v>
      </c>
      <c r="N70">
        <v>0</v>
      </c>
      <c r="O70">
        <v>1</v>
      </c>
      <c r="P70">
        <v>102</v>
      </c>
      <c r="Q70">
        <v>8580</v>
      </c>
      <c r="R70">
        <v>4774</v>
      </c>
      <c r="T70">
        <v>603</v>
      </c>
    </row>
    <row r="71" spans="1:20" x14ac:dyDescent="0.25">
      <c r="A71" t="s">
        <v>79</v>
      </c>
      <c r="B71">
        <v>1</v>
      </c>
      <c r="C71">
        <v>1</v>
      </c>
      <c r="D71">
        <v>0</v>
      </c>
      <c r="E71">
        <v>0</v>
      </c>
      <c r="F71">
        <v>591784</v>
      </c>
      <c r="G71">
        <v>76.989999999999995</v>
      </c>
      <c r="H71">
        <v>2879</v>
      </c>
      <c r="I71">
        <v>599</v>
      </c>
      <c r="J71">
        <v>591784</v>
      </c>
      <c r="K71">
        <v>594336</v>
      </c>
      <c r="L71">
        <v>566480.75</v>
      </c>
      <c r="M71">
        <v>0</v>
      </c>
      <c r="N71">
        <v>0</v>
      </c>
      <c r="O71">
        <v>1</v>
      </c>
      <c r="P71">
        <v>1</v>
      </c>
      <c r="Q71">
        <v>9300</v>
      </c>
      <c r="R71">
        <v>0</v>
      </c>
      <c r="T71">
        <v>600</v>
      </c>
    </row>
    <row r="72" spans="1:20" x14ac:dyDescent="0.25">
      <c r="A72" t="s">
        <v>80</v>
      </c>
      <c r="B72">
        <v>1</v>
      </c>
      <c r="C72">
        <v>1</v>
      </c>
      <c r="D72">
        <v>0</v>
      </c>
      <c r="E72">
        <v>0</v>
      </c>
      <c r="F72">
        <v>771357</v>
      </c>
      <c r="G72">
        <v>10.65</v>
      </c>
      <c r="H72">
        <v>672</v>
      </c>
      <c r="I72">
        <v>599</v>
      </c>
      <c r="J72">
        <v>771357</v>
      </c>
      <c r="K72">
        <v>774630</v>
      </c>
      <c r="L72">
        <v>752998.88</v>
      </c>
      <c r="M72">
        <v>0</v>
      </c>
      <c r="N72">
        <v>0</v>
      </c>
      <c r="O72">
        <v>1</v>
      </c>
      <c r="P72">
        <v>102</v>
      </c>
      <c r="Q72">
        <v>9060</v>
      </c>
      <c r="R72">
        <v>0</v>
      </c>
      <c r="T72">
        <v>600</v>
      </c>
    </row>
    <row r="73" spans="1:20" x14ac:dyDescent="0.25">
      <c r="A73" t="s">
        <v>81</v>
      </c>
      <c r="B73">
        <v>1</v>
      </c>
      <c r="C73">
        <v>1</v>
      </c>
      <c r="D73">
        <v>0</v>
      </c>
      <c r="E73">
        <v>0</v>
      </c>
      <c r="F73">
        <v>884930</v>
      </c>
      <c r="G73">
        <v>26.63</v>
      </c>
      <c r="H73">
        <v>5848</v>
      </c>
      <c r="I73">
        <v>599</v>
      </c>
      <c r="J73">
        <v>884930</v>
      </c>
      <c r="K73">
        <v>884958</v>
      </c>
      <c r="L73">
        <v>835025.78</v>
      </c>
      <c r="M73">
        <v>0</v>
      </c>
      <c r="N73">
        <v>0</v>
      </c>
      <c r="O73">
        <v>1</v>
      </c>
      <c r="P73">
        <v>102</v>
      </c>
      <c r="Q73">
        <v>9900</v>
      </c>
      <c r="R73">
        <v>0</v>
      </c>
      <c r="T73">
        <v>606</v>
      </c>
    </row>
    <row r="74" spans="1:20" x14ac:dyDescent="0.25">
      <c r="A74" t="s">
        <v>82</v>
      </c>
      <c r="B74">
        <v>1</v>
      </c>
      <c r="C74">
        <v>1</v>
      </c>
      <c r="D74">
        <v>0</v>
      </c>
      <c r="E74">
        <v>0</v>
      </c>
      <c r="F74">
        <v>1062748</v>
      </c>
      <c r="G74">
        <v>28.67</v>
      </c>
      <c r="H74">
        <v>1554</v>
      </c>
      <c r="I74">
        <v>599</v>
      </c>
      <c r="J74">
        <v>1062748</v>
      </c>
      <c r="K74">
        <v>1069568</v>
      </c>
      <c r="L74">
        <v>1002498.23</v>
      </c>
      <c r="M74">
        <v>0</v>
      </c>
      <c r="N74">
        <v>0</v>
      </c>
      <c r="O74">
        <v>1</v>
      </c>
      <c r="P74">
        <v>102</v>
      </c>
      <c r="Q74">
        <v>10020</v>
      </c>
      <c r="R74">
        <v>0</v>
      </c>
      <c r="T74">
        <v>600</v>
      </c>
    </row>
    <row r="75" spans="1:20" x14ac:dyDescent="0.25">
      <c r="A75" t="s">
        <v>83</v>
      </c>
      <c r="B75">
        <v>1</v>
      </c>
      <c r="C75">
        <v>1</v>
      </c>
      <c r="D75">
        <v>0</v>
      </c>
      <c r="E75">
        <v>0</v>
      </c>
      <c r="F75">
        <v>772524</v>
      </c>
      <c r="G75">
        <v>8.83</v>
      </c>
      <c r="H75">
        <v>280</v>
      </c>
      <c r="I75">
        <v>599</v>
      </c>
      <c r="J75">
        <v>772524</v>
      </c>
      <c r="K75">
        <v>779714</v>
      </c>
      <c r="L75">
        <v>722397.11</v>
      </c>
      <c r="M75">
        <v>0</v>
      </c>
      <c r="N75">
        <v>0</v>
      </c>
      <c r="O75">
        <v>1</v>
      </c>
      <c r="P75">
        <v>102</v>
      </c>
      <c r="Q75">
        <v>8940</v>
      </c>
      <c r="R75">
        <v>0</v>
      </c>
      <c r="T75">
        <v>600</v>
      </c>
    </row>
    <row r="76" spans="1:20" x14ac:dyDescent="0.25">
      <c r="A76" t="s">
        <v>84</v>
      </c>
      <c r="B76">
        <v>1</v>
      </c>
      <c r="C76">
        <v>1</v>
      </c>
      <c r="D76">
        <v>0</v>
      </c>
      <c r="E76">
        <v>0</v>
      </c>
      <c r="F76">
        <v>562608</v>
      </c>
      <c r="G76">
        <v>7.32</v>
      </c>
      <c r="H76">
        <v>0</v>
      </c>
      <c r="I76">
        <v>599</v>
      </c>
      <c r="J76">
        <v>562608</v>
      </c>
      <c r="K76">
        <v>562622</v>
      </c>
      <c r="L76">
        <v>548782.13</v>
      </c>
      <c r="M76">
        <v>0</v>
      </c>
      <c r="N76">
        <v>0</v>
      </c>
      <c r="O76">
        <v>1</v>
      </c>
      <c r="P76">
        <v>102</v>
      </c>
      <c r="Q76">
        <v>7980</v>
      </c>
      <c r="R76">
        <v>0</v>
      </c>
      <c r="T76">
        <v>600</v>
      </c>
    </row>
    <row r="77" spans="1:20" x14ac:dyDescent="0.25">
      <c r="A77" t="s">
        <v>85</v>
      </c>
      <c r="B77">
        <v>1</v>
      </c>
      <c r="C77">
        <v>1</v>
      </c>
      <c r="D77">
        <v>0</v>
      </c>
      <c r="E77">
        <v>0</v>
      </c>
      <c r="F77">
        <v>824827</v>
      </c>
      <c r="G77">
        <v>16.32</v>
      </c>
      <c r="H77">
        <v>640</v>
      </c>
      <c r="I77">
        <v>599</v>
      </c>
      <c r="J77">
        <v>824827</v>
      </c>
      <c r="K77">
        <v>830473</v>
      </c>
      <c r="L77">
        <v>776135.16</v>
      </c>
      <c r="M77">
        <v>0</v>
      </c>
      <c r="N77">
        <v>0</v>
      </c>
      <c r="O77">
        <v>1</v>
      </c>
      <c r="P77">
        <v>102</v>
      </c>
      <c r="Q77">
        <v>9300</v>
      </c>
      <c r="R77">
        <v>0</v>
      </c>
      <c r="T77">
        <v>600</v>
      </c>
    </row>
    <row r="78" spans="1:20" x14ac:dyDescent="0.25">
      <c r="A78" t="s">
        <v>86</v>
      </c>
      <c r="B78">
        <v>1</v>
      </c>
      <c r="C78">
        <v>1</v>
      </c>
      <c r="D78">
        <v>0</v>
      </c>
      <c r="E78">
        <v>0</v>
      </c>
      <c r="F78">
        <v>1001072</v>
      </c>
      <c r="G78">
        <v>59.95</v>
      </c>
      <c r="H78">
        <v>4780</v>
      </c>
      <c r="I78">
        <v>599</v>
      </c>
      <c r="J78">
        <v>1001072</v>
      </c>
      <c r="K78">
        <v>1003591</v>
      </c>
      <c r="L78">
        <v>875317.36</v>
      </c>
      <c r="M78">
        <v>0</v>
      </c>
      <c r="N78">
        <v>0</v>
      </c>
      <c r="O78">
        <v>1</v>
      </c>
      <c r="P78">
        <v>102</v>
      </c>
      <c r="Q78">
        <v>9420</v>
      </c>
      <c r="R78">
        <v>0</v>
      </c>
      <c r="T78">
        <v>606</v>
      </c>
    </row>
    <row r="79" spans="1:20" x14ac:dyDescent="0.25">
      <c r="A79" t="s">
        <v>87</v>
      </c>
      <c r="B79">
        <v>1</v>
      </c>
      <c r="C79">
        <v>1</v>
      </c>
      <c r="D79">
        <v>0</v>
      </c>
      <c r="E79">
        <v>0</v>
      </c>
      <c r="F79">
        <v>717281</v>
      </c>
      <c r="G79">
        <v>13.87</v>
      </c>
      <c r="H79">
        <v>1200</v>
      </c>
      <c r="I79">
        <v>599</v>
      </c>
      <c r="J79">
        <v>717281</v>
      </c>
      <c r="K79">
        <v>721179</v>
      </c>
      <c r="L79">
        <v>698418.44</v>
      </c>
      <c r="M79">
        <v>0</v>
      </c>
      <c r="N79">
        <v>0</v>
      </c>
      <c r="O79">
        <v>1</v>
      </c>
      <c r="P79">
        <v>102</v>
      </c>
      <c r="Q79">
        <v>8220</v>
      </c>
      <c r="R79">
        <v>0</v>
      </c>
      <c r="T79">
        <v>603</v>
      </c>
    </row>
    <row r="80" spans="1:20" x14ac:dyDescent="0.25">
      <c r="A80" t="s">
        <v>88</v>
      </c>
      <c r="B80">
        <v>1</v>
      </c>
      <c r="C80">
        <v>1</v>
      </c>
      <c r="D80">
        <v>0</v>
      </c>
      <c r="E80">
        <v>0</v>
      </c>
      <c r="F80">
        <v>1262228</v>
      </c>
      <c r="G80">
        <v>9.6300000000000008</v>
      </c>
      <c r="H80">
        <v>402</v>
      </c>
      <c r="I80">
        <v>599</v>
      </c>
      <c r="J80">
        <v>1262228</v>
      </c>
      <c r="K80">
        <v>1265815</v>
      </c>
      <c r="L80">
        <v>1142630.32</v>
      </c>
      <c r="M80">
        <v>0</v>
      </c>
      <c r="N80">
        <v>0</v>
      </c>
      <c r="O80">
        <v>1</v>
      </c>
      <c r="P80">
        <v>102</v>
      </c>
      <c r="Q80">
        <v>9180</v>
      </c>
      <c r="R80">
        <v>0</v>
      </c>
      <c r="T80">
        <v>600</v>
      </c>
    </row>
    <row r="81" spans="1:20" x14ac:dyDescent="0.25">
      <c r="A81" t="s">
        <v>89</v>
      </c>
      <c r="B81">
        <v>1</v>
      </c>
      <c r="C81">
        <v>1</v>
      </c>
      <c r="D81">
        <v>0</v>
      </c>
      <c r="E81">
        <v>0</v>
      </c>
      <c r="F81">
        <v>784094</v>
      </c>
      <c r="G81">
        <v>6.47</v>
      </c>
      <c r="H81">
        <v>143</v>
      </c>
      <c r="I81">
        <v>599</v>
      </c>
      <c r="J81">
        <v>784094</v>
      </c>
      <c r="K81">
        <v>786200</v>
      </c>
      <c r="L81">
        <v>765706.88</v>
      </c>
      <c r="M81">
        <v>0</v>
      </c>
      <c r="N81">
        <v>0</v>
      </c>
      <c r="O81">
        <v>1</v>
      </c>
      <c r="P81">
        <v>102</v>
      </c>
      <c r="Q81">
        <v>8940</v>
      </c>
      <c r="R81">
        <v>2</v>
      </c>
      <c r="T81">
        <v>600</v>
      </c>
    </row>
    <row r="82" spans="1:20" x14ac:dyDescent="0.25">
      <c r="A82" t="s">
        <v>90</v>
      </c>
      <c r="B82">
        <v>1</v>
      </c>
      <c r="C82">
        <v>0</v>
      </c>
      <c r="D82">
        <v>1</v>
      </c>
      <c r="E82">
        <v>0</v>
      </c>
      <c r="F82" s="1">
        <v>1116723</v>
      </c>
      <c r="G82">
        <v>1802.33</v>
      </c>
      <c r="H82">
        <v>18939</v>
      </c>
      <c r="I82">
        <v>399</v>
      </c>
      <c r="J82">
        <v>1132468</v>
      </c>
      <c r="K82">
        <v>1195645</v>
      </c>
      <c r="L82">
        <v>1012335.06</v>
      </c>
      <c r="M82">
        <v>0</v>
      </c>
      <c r="N82">
        <v>0</v>
      </c>
      <c r="O82">
        <v>1</v>
      </c>
      <c r="P82">
        <v>11</v>
      </c>
      <c r="Q82">
        <v>12120</v>
      </c>
      <c r="R82">
        <v>0</v>
      </c>
      <c r="T82">
        <v>408</v>
      </c>
    </row>
    <row r="83" spans="1:20" x14ac:dyDescent="0.25">
      <c r="A83" t="s">
        <v>91</v>
      </c>
      <c r="B83">
        <v>1</v>
      </c>
      <c r="C83">
        <v>0</v>
      </c>
      <c r="D83">
        <v>1</v>
      </c>
      <c r="E83">
        <v>0</v>
      </c>
      <c r="F83" s="1">
        <v>966248</v>
      </c>
      <c r="G83">
        <v>1802.19</v>
      </c>
      <c r="H83">
        <v>42548</v>
      </c>
      <c r="I83">
        <v>399</v>
      </c>
      <c r="J83">
        <v>966248</v>
      </c>
      <c r="K83">
        <v>982256</v>
      </c>
      <c r="L83">
        <v>923530.65</v>
      </c>
      <c r="M83">
        <v>0</v>
      </c>
      <c r="N83">
        <v>0</v>
      </c>
      <c r="O83">
        <v>1</v>
      </c>
      <c r="P83">
        <v>11</v>
      </c>
      <c r="Q83">
        <v>11880</v>
      </c>
      <c r="R83">
        <v>0</v>
      </c>
      <c r="T83">
        <v>405</v>
      </c>
    </row>
    <row r="84" spans="1:20" x14ac:dyDescent="0.25">
      <c r="A84" t="s">
        <v>92</v>
      </c>
      <c r="B84">
        <v>1</v>
      </c>
      <c r="C84">
        <v>0</v>
      </c>
      <c r="D84">
        <v>0</v>
      </c>
      <c r="E84">
        <v>1</v>
      </c>
      <c r="F84" s="2">
        <v>678253</v>
      </c>
      <c r="G84">
        <v>1445.65</v>
      </c>
      <c r="H84">
        <v>17220</v>
      </c>
      <c r="I84">
        <v>399</v>
      </c>
      <c r="J84">
        <v>668945</v>
      </c>
      <c r="K84">
        <v>680206</v>
      </c>
      <c r="L84">
        <v>606854.62</v>
      </c>
      <c r="M84">
        <v>0</v>
      </c>
      <c r="N84">
        <v>0</v>
      </c>
      <c r="O84">
        <v>1</v>
      </c>
      <c r="P84">
        <v>111</v>
      </c>
      <c r="Q84">
        <v>11280</v>
      </c>
      <c r="R84">
        <v>0</v>
      </c>
      <c r="T84">
        <v>408</v>
      </c>
    </row>
    <row r="85" spans="1:20" x14ac:dyDescent="0.25">
      <c r="A85" t="s">
        <v>93</v>
      </c>
      <c r="B85">
        <v>1</v>
      </c>
      <c r="C85">
        <v>1</v>
      </c>
      <c r="D85">
        <v>0</v>
      </c>
      <c r="E85">
        <v>0</v>
      </c>
      <c r="F85">
        <v>935106</v>
      </c>
      <c r="G85">
        <v>108.78</v>
      </c>
      <c r="H85">
        <v>3633</v>
      </c>
      <c r="I85">
        <v>399</v>
      </c>
      <c r="J85">
        <v>935106</v>
      </c>
      <c r="K85">
        <v>948898</v>
      </c>
      <c r="L85">
        <v>906417.61</v>
      </c>
      <c r="M85">
        <v>0</v>
      </c>
      <c r="N85">
        <v>0</v>
      </c>
      <c r="O85">
        <v>1</v>
      </c>
      <c r="P85">
        <v>102</v>
      </c>
      <c r="Q85">
        <v>10560</v>
      </c>
      <c r="R85">
        <v>0</v>
      </c>
      <c r="T85">
        <v>404</v>
      </c>
    </row>
    <row r="86" spans="1:20" x14ac:dyDescent="0.25">
      <c r="A86" t="s">
        <v>94</v>
      </c>
      <c r="B86">
        <v>1</v>
      </c>
      <c r="C86">
        <v>1</v>
      </c>
      <c r="D86">
        <v>0</v>
      </c>
      <c r="E86">
        <v>0</v>
      </c>
      <c r="F86">
        <v>889899</v>
      </c>
      <c r="G86">
        <v>25.57</v>
      </c>
      <c r="H86">
        <v>5439</v>
      </c>
      <c r="I86">
        <v>399</v>
      </c>
      <c r="J86">
        <v>889899</v>
      </c>
      <c r="K86">
        <v>904102</v>
      </c>
      <c r="L86">
        <v>873711.48</v>
      </c>
      <c r="M86">
        <v>0</v>
      </c>
      <c r="N86">
        <v>0</v>
      </c>
      <c r="O86">
        <v>1</v>
      </c>
      <c r="P86">
        <v>102</v>
      </c>
      <c r="Q86">
        <v>11880</v>
      </c>
      <c r="R86">
        <v>0</v>
      </c>
      <c r="T86">
        <v>408</v>
      </c>
    </row>
    <row r="87" spans="1:20" x14ac:dyDescent="0.25">
      <c r="A87" t="s">
        <v>95</v>
      </c>
      <c r="B87">
        <v>1</v>
      </c>
      <c r="C87">
        <v>0</v>
      </c>
      <c r="D87">
        <v>1</v>
      </c>
      <c r="E87">
        <v>0</v>
      </c>
      <c r="F87" s="1">
        <v>834626</v>
      </c>
      <c r="G87">
        <v>1803.49</v>
      </c>
      <c r="H87">
        <v>11567</v>
      </c>
      <c r="I87">
        <v>399</v>
      </c>
      <c r="J87">
        <v>860439</v>
      </c>
      <c r="K87">
        <v>884974</v>
      </c>
      <c r="L87">
        <v>735840.45</v>
      </c>
      <c r="M87">
        <v>0</v>
      </c>
      <c r="N87">
        <v>0</v>
      </c>
      <c r="O87">
        <v>1</v>
      </c>
      <c r="P87">
        <v>11</v>
      </c>
      <c r="Q87">
        <v>12240</v>
      </c>
      <c r="R87">
        <v>0</v>
      </c>
      <c r="T87">
        <v>402</v>
      </c>
    </row>
    <row r="88" spans="1:20" x14ac:dyDescent="0.25">
      <c r="A88" t="s">
        <v>96</v>
      </c>
      <c r="B88">
        <v>1</v>
      </c>
      <c r="C88">
        <v>0</v>
      </c>
      <c r="D88">
        <v>1</v>
      </c>
      <c r="E88">
        <v>0</v>
      </c>
      <c r="F88" s="1">
        <v>753105</v>
      </c>
      <c r="G88">
        <v>1801.55</v>
      </c>
      <c r="H88">
        <v>36922</v>
      </c>
      <c r="I88">
        <v>399</v>
      </c>
      <c r="J88">
        <v>754649</v>
      </c>
      <c r="K88">
        <v>776546</v>
      </c>
      <c r="L88">
        <v>698310.19</v>
      </c>
      <c r="M88">
        <v>0</v>
      </c>
      <c r="N88">
        <v>0</v>
      </c>
      <c r="O88">
        <v>1</v>
      </c>
      <c r="P88">
        <v>11</v>
      </c>
      <c r="Q88">
        <v>10920</v>
      </c>
      <c r="R88">
        <v>0</v>
      </c>
      <c r="T88">
        <v>402</v>
      </c>
    </row>
    <row r="89" spans="1:20" x14ac:dyDescent="0.25">
      <c r="A89" t="s">
        <v>97</v>
      </c>
      <c r="B89">
        <v>1</v>
      </c>
      <c r="C89">
        <v>1</v>
      </c>
      <c r="D89">
        <v>0</v>
      </c>
      <c r="E89">
        <v>0</v>
      </c>
      <c r="F89">
        <v>1114549</v>
      </c>
      <c r="G89">
        <v>522.29</v>
      </c>
      <c r="H89">
        <v>14136</v>
      </c>
      <c r="I89">
        <v>399</v>
      </c>
      <c r="J89">
        <v>1114549</v>
      </c>
      <c r="K89">
        <v>1120825</v>
      </c>
      <c r="L89">
        <v>1034858.53</v>
      </c>
      <c r="M89">
        <v>0</v>
      </c>
      <c r="N89">
        <v>0</v>
      </c>
      <c r="O89">
        <v>1</v>
      </c>
      <c r="P89">
        <v>102</v>
      </c>
      <c r="Q89">
        <v>11640</v>
      </c>
      <c r="R89">
        <v>0</v>
      </c>
      <c r="T89">
        <v>408</v>
      </c>
    </row>
    <row r="90" spans="1:20" x14ac:dyDescent="0.25">
      <c r="A90" t="s">
        <v>98</v>
      </c>
      <c r="B90">
        <v>1</v>
      </c>
      <c r="C90">
        <v>0</v>
      </c>
      <c r="D90">
        <v>0</v>
      </c>
      <c r="E90">
        <v>1</v>
      </c>
      <c r="F90" s="2">
        <v>1294243</v>
      </c>
      <c r="G90">
        <v>1087.28</v>
      </c>
      <c r="H90">
        <v>15687</v>
      </c>
      <c r="I90">
        <v>399</v>
      </c>
      <c r="J90">
        <v>1277871</v>
      </c>
      <c r="K90">
        <v>1336935</v>
      </c>
      <c r="L90">
        <v>1061163.19</v>
      </c>
      <c r="M90">
        <v>0</v>
      </c>
      <c r="N90">
        <v>0</v>
      </c>
      <c r="O90">
        <v>1</v>
      </c>
      <c r="P90">
        <v>111</v>
      </c>
      <c r="Q90">
        <v>11400</v>
      </c>
      <c r="R90">
        <v>0</v>
      </c>
      <c r="T90">
        <v>402</v>
      </c>
    </row>
    <row r="91" spans="1:20" x14ac:dyDescent="0.25">
      <c r="A91" t="s">
        <v>99</v>
      </c>
      <c r="B91">
        <v>1</v>
      </c>
      <c r="C91">
        <v>1</v>
      </c>
      <c r="D91">
        <v>0</v>
      </c>
      <c r="E91">
        <v>0</v>
      </c>
      <c r="F91">
        <v>774366</v>
      </c>
      <c r="G91">
        <v>1124.29</v>
      </c>
      <c r="H91">
        <v>111645</v>
      </c>
      <c r="I91">
        <v>399</v>
      </c>
      <c r="J91">
        <v>774366</v>
      </c>
      <c r="K91">
        <v>780493</v>
      </c>
      <c r="L91">
        <v>731936.99</v>
      </c>
      <c r="M91">
        <v>0</v>
      </c>
      <c r="N91">
        <v>0</v>
      </c>
      <c r="O91">
        <v>1</v>
      </c>
      <c r="P91">
        <v>102</v>
      </c>
      <c r="Q91">
        <v>11040</v>
      </c>
      <c r="R91">
        <v>0</v>
      </c>
      <c r="T91">
        <v>402</v>
      </c>
    </row>
    <row r="92" spans="1:20" x14ac:dyDescent="0.25">
      <c r="A92" t="s">
        <v>100</v>
      </c>
      <c r="B92">
        <v>1</v>
      </c>
      <c r="C92">
        <v>0</v>
      </c>
      <c r="D92">
        <v>0</v>
      </c>
      <c r="E92">
        <v>1</v>
      </c>
      <c r="F92" s="2">
        <v>1325600</v>
      </c>
      <c r="G92">
        <v>1236.96</v>
      </c>
      <c r="H92">
        <v>20975</v>
      </c>
      <c r="I92">
        <v>399</v>
      </c>
      <c r="J92">
        <v>1315218</v>
      </c>
      <c r="K92">
        <v>1360047</v>
      </c>
      <c r="L92">
        <v>1231688.0900000001</v>
      </c>
      <c r="M92">
        <v>0</v>
      </c>
      <c r="N92">
        <v>0</v>
      </c>
      <c r="O92">
        <v>1</v>
      </c>
      <c r="P92">
        <v>111</v>
      </c>
      <c r="Q92">
        <v>11640</v>
      </c>
      <c r="R92">
        <v>0</v>
      </c>
      <c r="T92">
        <v>405</v>
      </c>
    </row>
    <row r="93" spans="1:20" x14ac:dyDescent="0.25">
      <c r="A93" t="s">
        <v>101</v>
      </c>
      <c r="B93">
        <v>1</v>
      </c>
      <c r="C93">
        <v>1</v>
      </c>
      <c r="D93">
        <v>0</v>
      </c>
      <c r="E93">
        <v>0</v>
      </c>
      <c r="F93">
        <v>915068</v>
      </c>
      <c r="G93">
        <v>708.87</v>
      </c>
      <c r="H93">
        <v>23399</v>
      </c>
      <c r="I93">
        <v>399</v>
      </c>
      <c r="J93">
        <v>915068</v>
      </c>
      <c r="K93">
        <v>924495</v>
      </c>
      <c r="L93">
        <v>885316.91</v>
      </c>
      <c r="M93">
        <v>0</v>
      </c>
      <c r="N93">
        <v>0</v>
      </c>
      <c r="O93">
        <v>1</v>
      </c>
      <c r="P93">
        <v>102</v>
      </c>
      <c r="Q93">
        <v>10320</v>
      </c>
      <c r="R93">
        <v>0</v>
      </c>
      <c r="T93">
        <v>405</v>
      </c>
    </row>
    <row r="94" spans="1:20" x14ac:dyDescent="0.25">
      <c r="A94" t="s">
        <v>102</v>
      </c>
      <c r="B94">
        <v>1</v>
      </c>
      <c r="C94">
        <v>1</v>
      </c>
      <c r="D94">
        <v>0</v>
      </c>
      <c r="E94">
        <v>0</v>
      </c>
      <c r="F94">
        <v>969380</v>
      </c>
      <c r="G94">
        <v>80.680000000000007</v>
      </c>
      <c r="H94">
        <v>3152</v>
      </c>
      <c r="I94">
        <v>399</v>
      </c>
      <c r="J94">
        <v>969380</v>
      </c>
      <c r="K94">
        <v>977110</v>
      </c>
      <c r="L94">
        <v>944794.13</v>
      </c>
      <c r="M94">
        <v>0</v>
      </c>
      <c r="N94">
        <v>0</v>
      </c>
      <c r="O94">
        <v>1</v>
      </c>
      <c r="P94">
        <v>102</v>
      </c>
      <c r="Q94">
        <v>11760</v>
      </c>
      <c r="R94">
        <v>0</v>
      </c>
      <c r="T94">
        <v>405</v>
      </c>
    </row>
    <row r="95" spans="1:20" x14ac:dyDescent="0.25">
      <c r="A95" t="s">
        <v>103</v>
      </c>
      <c r="B95">
        <v>1</v>
      </c>
      <c r="C95">
        <v>1</v>
      </c>
      <c r="D95">
        <v>0</v>
      </c>
      <c r="E95">
        <v>0</v>
      </c>
      <c r="F95">
        <v>1113345</v>
      </c>
      <c r="G95">
        <v>1011.76</v>
      </c>
      <c r="H95">
        <v>12726</v>
      </c>
      <c r="I95">
        <v>399</v>
      </c>
      <c r="J95">
        <v>1113345</v>
      </c>
      <c r="K95">
        <v>1198215</v>
      </c>
      <c r="L95">
        <v>1015072.09</v>
      </c>
      <c r="M95">
        <v>0</v>
      </c>
      <c r="N95">
        <v>0</v>
      </c>
      <c r="O95">
        <v>1</v>
      </c>
      <c r="P95">
        <v>102</v>
      </c>
      <c r="Q95">
        <v>11280</v>
      </c>
      <c r="R95">
        <v>0</v>
      </c>
      <c r="T95">
        <v>402</v>
      </c>
    </row>
    <row r="96" spans="1:20" x14ac:dyDescent="0.25">
      <c r="A96" t="s">
        <v>104</v>
      </c>
      <c r="B96" t="s">
        <v>130</v>
      </c>
      <c r="C96" t="s">
        <v>130</v>
      </c>
      <c r="D96" t="s">
        <v>130</v>
      </c>
      <c r="E96" t="s">
        <v>130</v>
      </c>
    </row>
    <row r="97" spans="1:20" x14ac:dyDescent="0.25">
      <c r="A97" t="s">
        <v>105</v>
      </c>
      <c r="B97">
        <v>1</v>
      </c>
      <c r="C97">
        <v>1</v>
      </c>
      <c r="D97">
        <v>0</v>
      </c>
      <c r="E97">
        <v>0</v>
      </c>
      <c r="F97">
        <v>911205</v>
      </c>
      <c r="G97">
        <v>200.68</v>
      </c>
      <c r="H97">
        <v>31348</v>
      </c>
      <c r="I97">
        <v>399</v>
      </c>
      <c r="J97">
        <v>911205</v>
      </c>
      <c r="K97">
        <v>919921</v>
      </c>
      <c r="L97">
        <v>866432.76</v>
      </c>
      <c r="M97">
        <v>0</v>
      </c>
      <c r="N97">
        <v>0</v>
      </c>
      <c r="O97">
        <v>1</v>
      </c>
      <c r="P97">
        <v>102</v>
      </c>
      <c r="Q97">
        <v>12240</v>
      </c>
      <c r="R97">
        <v>0</v>
      </c>
      <c r="T97">
        <v>402</v>
      </c>
    </row>
    <row r="98" spans="1:20" x14ac:dyDescent="0.25">
      <c r="A98" t="s">
        <v>106</v>
      </c>
      <c r="B98">
        <v>1</v>
      </c>
      <c r="C98">
        <v>0</v>
      </c>
      <c r="D98">
        <v>1</v>
      </c>
      <c r="E98">
        <v>0</v>
      </c>
      <c r="F98" s="1">
        <v>972647</v>
      </c>
      <c r="G98">
        <v>1802.6</v>
      </c>
      <c r="H98">
        <v>45460</v>
      </c>
      <c r="I98">
        <v>399</v>
      </c>
      <c r="J98">
        <v>973821</v>
      </c>
      <c r="K98">
        <v>1007468</v>
      </c>
      <c r="L98">
        <v>904506.95</v>
      </c>
      <c r="M98">
        <v>0</v>
      </c>
      <c r="N98">
        <v>0</v>
      </c>
      <c r="O98">
        <v>1</v>
      </c>
      <c r="P98">
        <v>11</v>
      </c>
      <c r="Q98">
        <v>12240</v>
      </c>
      <c r="R98">
        <v>0</v>
      </c>
      <c r="T98">
        <v>400</v>
      </c>
    </row>
    <row r="99" spans="1:20" x14ac:dyDescent="0.25">
      <c r="A99" t="s">
        <v>107</v>
      </c>
      <c r="B99">
        <v>1</v>
      </c>
      <c r="C99">
        <v>1</v>
      </c>
      <c r="D99">
        <v>0</v>
      </c>
      <c r="E99">
        <v>0</v>
      </c>
      <c r="F99">
        <v>914947</v>
      </c>
      <c r="G99">
        <v>250.44</v>
      </c>
      <c r="H99">
        <v>3286</v>
      </c>
      <c r="I99">
        <v>399</v>
      </c>
      <c r="J99">
        <v>914947</v>
      </c>
      <c r="K99">
        <v>925217</v>
      </c>
      <c r="L99">
        <v>852970.32</v>
      </c>
      <c r="M99">
        <v>0</v>
      </c>
      <c r="N99">
        <v>0</v>
      </c>
      <c r="O99">
        <v>1</v>
      </c>
      <c r="P99">
        <v>102</v>
      </c>
      <c r="Q99">
        <v>12240</v>
      </c>
      <c r="R99">
        <v>0</v>
      </c>
      <c r="T99">
        <v>405</v>
      </c>
    </row>
    <row r="100" spans="1:20" x14ac:dyDescent="0.25">
      <c r="A100" t="s">
        <v>108</v>
      </c>
      <c r="B100" t="s">
        <v>130</v>
      </c>
      <c r="C100" t="s">
        <v>130</v>
      </c>
      <c r="D100" t="s">
        <v>130</v>
      </c>
      <c r="E100" t="s">
        <v>130</v>
      </c>
    </row>
    <row r="101" spans="1:20" x14ac:dyDescent="0.25">
      <c r="A101" t="s">
        <v>109</v>
      </c>
      <c r="B101" t="s">
        <v>130</v>
      </c>
      <c r="C101" t="s">
        <v>130</v>
      </c>
      <c r="D101" t="s">
        <v>130</v>
      </c>
      <c r="E101" t="s">
        <v>130</v>
      </c>
    </row>
    <row r="102" spans="1:20" x14ac:dyDescent="0.25">
      <c r="A102" t="s">
        <v>110</v>
      </c>
      <c r="B102" t="s">
        <v>130</v>
      </c>
      <c r="C102" t="s">
        <v>130</v>
      </c>
      <c r="D102" t="s">
        <v>130</v>
      </c>
      <c r="E102" t="s">
        <v>130</v>
      </c>
    </row>
    <row r="103" spans="1:20" x14ac:dyDescent="0.25">
      <c r="A103" t="s">
        <v>111</v>
      </c>
      <c r="B103">
        <v>1</v>
      </c>
      <c r="C103">
        <v>0</v>
      </c>
      <c r="D103">
        <v>0</v>
      </c>
      <c r="E103">
        <v>1</v>
      </c>
      <c r="F103" s="2">
        <v>1194001</v>
      </c>
      <c r="G103">
        <v>1522.13</v>
      </c>
      <c r="H103">
        <v>38952</v>
      </c>
      <c r="I103">
        <v>1599</v>
      </c>
      <c r="J103">
        <v>1199804</v>
      </c>
      <c r="K103">
        <v>1207292</v>
      </c>
      <c r="L103">
        <v>1110421.96</v>
      </c>
      <c r="M103">
        <v>0</v>
      </c>
      <c r="N103">
        <v>0</v>
      </c>
      <c r="O103">
        <v>1</v>
      </c>
      <c r="P103">
        <v>111</v>
      </c>
      <c r="Q103">
        <v>19980</v>
      </c>
      <c r="R103">
        <v>0</v>
      </c>
      <c r="T103">
        <v>1614</v>
      </c>
    </row>
    <row r="104" spans="1:20" x14ac:dyDescent="0.25">
      <c r="A104" t="s">
        <v>112</v>
      </c>
      <c r="B104">
        <v>1</v>
      </c>
      <c r="C104">
        <v>0</v>
      </c>
      <c r="D104">
        <v>0</v>
      </c>
      <c r="E104">
        <v>1</v>
      </c>
      <c r="F104" s="2">
        <v>1413630</v>
      </c>
      <c r="G104">
        <v>1730.4</v>
      </c>
      <c r="H104">
        <v>17465</v>
      </c>
      <c r="I104">
        <v>1599</v>
      </c>
      <c r="J104">
        <v>1414465</v>
      </c>
      <c r="K104">
        <v>1428981</v>
      </c>
      <c r="L104">
        <v>1305472.52</v>
      </c>
      <c r="M104">
        <v>0</v>
      </c>
      <c r="N104">
        <v>0</v>
      </c>
      <c r="O104">
        <v>1</v>
      </c>
      <c r="P104">
        <v>111</v>
      </c>
      <c r="Q104">
        <v>20340</v>
      </c>
      <c r="R104">
        <v>0</v>
      </c>
      <c r="T104">
        <v>1611</v>
      </c>
    </row>
    <row r="105" spans="1:20" x14ac:dyDescent="0.25">
      <c r="A105" t="s">
        <v>113</v>
      </c>
      <c r="B105" t="s">
        <v>130</v>
      </c>
      <c r="C105" t="s">
        <v>130</v>
      </c>
      <c r="D105" t="s">
        <v>130</v>
      </c>
      <c r="E105" t="s">
        <v>130</v>
      </c>
      <c r="F105" s="2"/>
    </row>
    <row r="106" spans="1:20" x14ac:dyDescent="0.25">
      <c r="A106" t="s">
        <v>114</v>
      </c>
      <c r="B106">
        <v>1</v>
      </c>
      <c r="C106">
        <v>0</v>
      </c>
      <c r="D106">
        <v>1</v>
      </c>
      <c r="E106">
        <v>0</v>
      </c>
      <c r="F106" s="1">
        <v>1103160</v>
      </c>
      <c r="G106">
        <v>1809.59</v>
      </c>
      <c r="H106">
        <v>15140</v>
      </c>
      <c r="I106">
        <v>1599</v>
      </c>
      <c r="J106">
        <v>1088482</v>
      </c>
      <c r="K106">
        <v>1136015</v>
      </c>
      <c r="L106">
        <v>1016808.31</v>
      </c>
      <c r="M106">
        <v>0</v>
      </c>
      <c r="N106">
        <v>0</v>
      </c>
      <c r="O106">
        <v>1</v>
      </c>
      <c r="P106">
        <v>11</v>
      </c>
      <c r="Q106">
        <v>20520</v>
      </c>
      <c r="R106">
        <v>0</v>
      </c>
      <c r="T106">
        <v>1624</v>
      </c>
    </row>
    <row r="107" spans="1:20" x14ac:dyDescent="0.25">
      <c r="A107" t="s">
        <v>115</v>
      </c>
      <c r="B107">
        <v>1</v>
      </c>
      <c r="C107">
        <v>1</v>
      </c>
      <c r="D107">
        <v>0</v>
      </c>
      <c r="E107">
        <v>0</v>
      </c>
      <c r="F107">
        <v>1305201</v>
      </c>
      <c r="G107">
        <v>192.19</v>
      </c>
      <c r="H107">
        <v>11014</v>
      </c>
      <c r="I107">
        <v>1599</v>
      </c>
      <c r="J107">
        <v>1305201</v>
      </c>
      <c r="K107">
        <v>1309111</v>
      </c>
      <c r="L107">
        <v>1219968.6399999999</v>
      </c>
      <c r="M107">
        <v>0</v>
      </c>
      <c r="N107">
        <v>0</v>
      </c>
      <c r="O107">
        <v>1</v>
      </c>
      <c r="P107">
        <v>102</v>
      </c>
      <c r="Q107">
        <v>18900</v>
      </c>
      <c r="R107">
        <v>0</v>
      </c>
      <c r="T107">
        <v>1613</v>
      </c>
    </row>
    <row r="108" spans="1:20" x14ac:dyDescent="0.25">
      <c r="A108" t="s">
        <v>116</v>
      </c>
      <c r="B108">
        <v>1</v>
      </c>
      <c r="C108">
        <v>0</v>
      </c>
      <c r="D108">
        <v>1</v>
      </c>
      <c r="E108">
        <v>0</v>
      </c>
      <c r="F108" s="1">
        <v>1004387</v>
      </c>
      <c r="G108">
        <v>1803.5</v>
      </c>
      <c r="H108">
        <v>14071</v>
      </c>
      <c r="I108">
        <v>1599</v>
      </c>
      <c r="J108">
        <v>1001618</v>
      </c>
      <c r="K108">
        <v>1027635</v>
      </c>
      <c r="L108">
        <v>917747.59</v>
      </c>
      <c r="M108">
        <v>0</v>
      </c>
      <c r="N108">
        <v>0</v>
      </c>
      <c r="O108">
        <v>1</v>
      </c>
      <c r="P108">
        <v>11</v>
      </c>
      <c r="Q108">
        <v>19620</v>
      </c>
      <c r="R108">
        <v>0</v>
      </c>
      <c r="T108">
        <v>1616</v>
      </c>
    </row>
    <row r="109" spans="1:20" x14ac:dyDescent="0.25">
      <c r="A109" t="s">
        <v>117</v>
      </c>
      <c r="B109">
        <v>1</v>
      </c>
      <c r="C109">
        <v>0</v>
      </c>
      <c r="D109">
        <v>0</v>
      </c>
      <c r="E109">
        <v>1</v>
      </c>
      <c r="F109" s="2">
        <v>1230350</v>
      </c>
      <c r="G109">
        <v>1506.68</v>
      </c>
      <c r="H109">
        <v>24551</v>
      </c>
      <c r="I109">
        <v>1599</v>
      </c>
      <c r="J109">
        <v>1230350</v>
      </c>
      <c r="K109">
        <v>1230350</v>
      </c>
      <c r="L109">
        <v>1108792.46</v>
      </c>
      <c r="M109">
        <v>0</v>
      </c>
      <c r="N109">
        <v>0</v>
      </c>
      <c r="O109">
        <v>1</v>
      </c>
      <c r="P109">
        <v>111</v>
      </c>
      <c r="Q109">
        <v>20340</v>
      </c>
      <c r="R109">
        <v>0</v>
      </c>
      <c r="T109">
        <v>1612</v>
      </c>
    </row>
    <row r="110" spans="1:20" x14ac:dyDescent="0.25">
      <c r="A110" t="s">
        <v>118</v>
      </c>
      <c r="B110">
        <v>1</v>
      </c>
      <c r="C110">
        <v>0</v>
      </c>
      <c r="D110">
        <v>0</v>
      </c>
      <c r="E110">
        <v>1</v>
      </c>
      <c r="F110" s="2">
        <v>1765873</v>
      </c>
      <c r="G110">
        <v>1527.91</v>
      </c>
      <c r="H110">
        <v>10472</v>
      </c>
      <c r="I110">
        <v>1599</v>
      </c>
      <c r="J110">
        <v>1741370</v>
      </c>
      <c r="K110">
        <v>1817516</v>
      </c>
      <c r="L110">
        <v>1468386.1</v>
      </c>
      <c r="M110">
        <v>0</v>
      </c>
      <c r="N110">
        <v>0</v>
      </c>
      <c r="O110">
        <v>1</v>
      </c>
      <c r="P110">
        <v>111</v>
      </c>
      <c r="Q110">
        <v>20340</v>
      </c>
      <c r="R110">
        <v>0</v>
      </c>
      <c r="T110">
        <v>1618</v>
      </c>
    </row>
    <row r="111" spans="1:20" x14ac:dyDescent="0.25">
      <c r="A111" t="s">
        <v>119</v>
      </c>
      <c r="B111">
        <v>1</v>
      </c>
      <c r="C111">
        <v>0</v>
      </c>
      <c r="D111">
        <v>1</v>
      </c>
      <c r="E111">
        <v>0</v>
      </c>
      <c r="F111" s="1">
        <v>1272958</v>
      </c>
      <c r="G111">
        <v>1804.35</v>
      </c>
      <c r="H111">
        <v>15758</v>
      </c>
      <c r="I111">
        <v>1599</v>
      </c>
      <c r="J111">
        <v>1277540</v>
      </c>
      <c r="K111">
        <v>1302893</v>
      </c>
      <c r="L111">
        <v>1149478.55</v>
      </c>
      <c r="M111">
        <v>0</v>
      </c>
      <c r="N111">
        <v>0</v>
      </c>
      <c r="O111">
        <v>1</v>
      </c>
      <c r="P111">
        <v>11</v>
      </c>
      <c r="Q111">
        <v>19080</v>
      </c>
      <c r="R111">
        <v>67</v>
      </c>
      <c r="T111">
        <v>1606</v>
      </c>
    </row>
    <row r="112" spans="1:20" x14ac:dyDescent="0.25">
      <c r="A112" t="s">
        <v>120</v>
      </c>
      <c r="B112">
        <v>1</v>
      </c>
      <c r="C112">
        <v>1</v>
      </c>
      <c r="D112">
        <v>0</v>
      </c>
      <c r="E112">
        <v>0</v>
      </c>
      <c r="F112">
        <v>1442880</v>
      </c>
      <c r="G112">
        <v>226.89</v>
      </c>
      <c r="H112">
        <v>6074</v>
      </c>
      <c r="I112">
        <v>1599</v>
      </c>
      <c r="J112">
        <v>1442880</v>
      </c>
      <c r="K112">
        <v>1465775</v>
      </c>
      <c r="L112">
        <v>1386082.62</v>
      </c>
      <c r="M112">
        <v>0</v>
      </c>
      <c r="N112">
        <v>0</v>
      </c>
      <c r="O112">
        <v>1</v>
      </c>
      <c r="P112">
        <v>102</v>
      </c>
      <c r="Q112">
        <v>19440</v>
      </c>
      <c r="R112">
        <v>0</v>
      </c>
      <c r="T112">
        <v>1604</v>
      </c>
    </row>
    <row r="113" spans="1:20" x14ac:dyDescent="0.25">
      <c r="A113" t="s">
        <v>121</v>
      </c>
      <c r="B113">
        <v>1</v>
      </c>
      <c r="C113">
        <v>1</v>
      </c>
      <c r="D113">
        <v>0</v>
      </c>
      <c r="E113">
        <v>0</v>
      </c>
      <c r="F113">
        <v>1201386</v>
      </c>
      <c r="G113">
        <v>169.42</v>
      </c>
      <c r="H113">
        <v>15187</v>
      </c>
      <c r="I113">
        <v>1599</v>
      </c>
      <c r="J113">
        <v>1201386</v>
      </c>
      <c r="K113">
        <v>1218077</v>
      </c>
      <c r="L113">
        <v>1137071.4099999999</v>
      </c>
      <c r="M113">
        <v>0</v>
      </c>
      <c r="N113">
        <v>0</v>
      </c>
      <c r="O113">
        <v>1</v>
      </c>
      <c r="P113">
        <v>102</v>
      </c>
      <c r="Q113">
        <v>18720</v>
      </c>
      <c r="R113">
        <v>105</v>
      </c>
      <c r="T113">
        <v>1617</v>
      </c>
    </row>
    <row r="114" spans="1:20" x14ac:dyDescent="0.25">
      <c r="A114" t="s">
        <v>122</v>
      </c>
      <c r="B114">
        <v>1</v>
      </c>
      <c r="C114">
        <v>0</v>
      </c>
      <c r="D114">
        <v>0</v>
      </c>
      <c r="E114">
        <v>1</v>
      </c>
      <c r="F114" s="2">
        <v>1692912</v>
      </c>
      <c r="G114">
        <v>1554.45</v>
      </c>
      <c r="H114">
        <v>20940</v>
      </c>
      <c r="I114">
        <v>1599</v>
      </c>
      <c r="J114">
        <v>1682671</v>
      </c>
      <c r="K114">
        <v>1711414</v>
      </c>
      <c r="L114">
        <v>1554744.34</v>
      </c>
      <c r="M114">
        <v>0</v>
      </c>
      <c r="N114">
        <v>0</v>
      </c>
      <c r="O114">
        <v>1</v>
      </c>
      <c r="P114">
        <v>111</v>
      </c>
      <c r="Q114">
        <v>20880</v>
      </c>
      <c r="R114">
        <v>0</v>
      </c>
      <c r="T114">
        <v>1608</v>
      </c>
    </row>
    <row r="115" spans="1:20" x14ac:dyDescent="0.25">
      <c r="A115" t="s">
        <v>123</v>
      </c>
      <c r="B115">
        <v>1</v>
      </c>
      <c r="C115">
        <v>0</v>
      </c>
      <c r="D115">
        <v>0</v>
      </c>
      <c r="E115">
        <v>1</v>
      </c>
      <c r="F115" s="2">
        <v>1096005</v>
      </c>
      <c r="G115">
        <v>843.6</v>
      </c>
      <c r="H115">
        <v>10425</v>
      </c>
      <c r="I115">
        <v>1599</v>
      </c>
      <c r="J115">
        <v>1100191</v>
      </c>
      <c r="K115">
        <v>1106052</v>
      </c>
      <c r="L115">
        <v>1006638.88</v>
      </c>
      <c r="M115">
        <v>0</v>
      </c>
      <c r="N115">
        <v>0</v>
      </c>
      <c r="O115">
        <v>1</v>
      </c>
      <c r="P115">
        <v>111</v>
      </c>
      <c r="Q115">
        <v>21600</v>
      </c>
      <c r="R115">
        <v>0</v>
      </c>
      <c r="T115">
        <v>1605</v>
      </c>
    </row>
    <row r="116" spans="1:20" x14ac:dyDescent="0.25">
      <c r="A116" t="s">
        <v>124</v>
      </c>
      <c r="B116">
        <v>1</v>
      </c>
      <c r="C116">
        <v>0</v>
      </c>
      <c r="D116">
        <v>1</v>
      </c>
      <c r="E116">
        <v>0</v>
      </c>
      <c r="F116" s="1">
        <v>1280083</v>
      </c>
      <c r="G116">
        <v>1808.32</v>
      </c>
      <c r="H116">
        <v>16401</v>
      </c>
      <c r="I116">
        <v>1599</v>
      </c>
      <c r="J116">
        <v>1282060</v>
      </c>
      <c r="K116">
        <v>1288441</v>
      </c>
      <c r="L116">
        <v>1122176.51</v>
      </c>
      <c r="M116">
        <v>0</v>
      </c>
      <c r="N116">
        <v>0</v>
      </c>
      <c r="O116">
        <v>1</v>
      </c>
      <c r="P116">
        <v>11</v>
      </c>
      <c r="Q116">
        <v>20880</v>
      </c>
      <c r="R116">
        <v>0</v>
      </c>
      <c r="T116">
        <v>1620</v>
      </c>
    </row>
    <row r="117" spans="1:20" x14ac:dyDescent="0.25">
      <c r="A117" t="s">
        <v>125</v>
      </c>
      <c r="B117">
        <v>1</v>
      </c>
      <c r="C117">
        <v>1</v>
      </c>
      <c r="D117">
        <v>0</v>
      </c>
      <c r="E117">
        <v>0</v>
      </c>
      <c r="F117">
        <v>1510037</v>
      </c>
      <c r="G117">
        <v>827.74</v>
      </c>
      <c r="H117">
        <v>13280</v>
      </c>
      <c r="I117">
        <v>1599</v>
      </c>
      <c r="J117">
        <v>1510037</v>
      </c>
      <c r="K117">
        <v>1591547</v>
      </c>
      <c r="L117">
        <v>1416619.99</v>
      </c>
      <c r="M117">
        <v>0</v>
      </c>
      <c r="N117">
        <v>0</v>
      </c>
      <c r="O117">
        <v>1</v>
      </c>
      <c r="P117">
        <v>102</v>
      </c>
      <c r="Q117">
        <v>20880</v>
      </c>
      <c r="R117">
        <v>0</v>
      </c>
      <c r="T117">
        <v>1602</v>
      </c>
    </row>
    <row r="118" spans="1:20" x14ac:dyDescent="0.25">
      <c r="A118" t="s">
        <v>126</v>
      </c>
      <c r="B118">
        <v>1</v>
      </c>
      <c r="C118">
        <v>0</v>
      </c>
      <c r="D118">
        <v>1</v>
      </c>
      <c r="E118">
        <v>0</v>
      </c>
      <c r="F118" s="1">
        <v>1373785</v>
      </c>
      <c r="G118">
        <v>1803.61</v>
      </c>
      <c r="H118">
        <v>17837</v>
      </c>
      <c r="I118">
        <v>1599</v>
      </c>
      <c r="J118">
        <v>1388662</v>
      </c>
      <c r="K118">
        <v>1403275</v>
      </c>
      <c r="L118">
        <v>1275283.6100000001</v>
      </c>
      <c r="M118">
        <v>0</v>
      </c>
      <c r="N118">
        <v>0</v>
      </c>
      <c r="O118">
        <v>1</v>
      </c>
      <c r="P118">
        <v>11</v>
      </c>
      <c r="Q118">
        <v>19800</v>
      </c>
      <c r="R118">
        <v>0</v>
      </c>
      <c r="T118">
        <v>1620</v>
      </c>
    </row>
    <row r="119" spans="1:20" x14ac:dyDescent="0.25">
      <c r="A119" t="s">
        <v>127</v>
      </c>
      <c r="B119">
        <v>1</v>
      </c>
      <c r="C119">
        <v>1</v>
      </c>
      <c r="D119">
        <v>0</v>
      </c>
      <c r="E119">
        <v>0</v>
      </c>
      <c r="F119">
        <v>1102621</v>
      </c>
      <c r="G119">
        <v>212.58</v>
      </c>
      <c r="H119">
        <v>4727</v>
      </c>
      <c r="I119">
        <v>1599</v>
      </c>
      <c r="J119">
        <v>1102621</v>
      </c>
      <c r="K119">
        <v>1108512</v>
      </c>
      <c r="L119">
        <v>1009454.56</v>
      </c>
      <c r="M119">
        <v>0</v>
      </c>
      <c r="N119">
        <v>0</v>
      </c>
      <c r="O119">
        <v>1</v>
      </c>
      <c r="P119">
        <v>102</v>
      </c>
      <c r="Q119">
        <v>18720</v>
      </c>
      <c r="R119">
        <v>0</v>
      </c>
      <c r="T119">
        <v>1602</v>
      </c>
    </row>
    <row r="120" spans="1:20" x14ac:dyDescent="0.25">
      <c r="A120" t="s">
        <v>128</v>
      </c>
      <c r="B120">
        <v>1</v>
      </c>
      <c r="C120">
        <v>0</v>
      </c>
      <c r="D120">
        <v>1</v>
      </c>
      <c r="E120">
        <v>0</v>
      </c>
      <c r="F120" s="1">
        <v>1538443</v>
      </c>
      <c r="G120">
        <v>1804.88</v>
      </c>
      <c r="H120">
        <v>20064</v>
      </c>
      <c r="I120">
        <v>1599</v>
      </c>
      <c r="J120">
        <v>1539387</v>
      </c>
      <c r="K120">
        <v>1539759</v>
      </c>
      <c r="L120">
        <v>1396148.5</v>
      </c>
      <c r="M120">
        <v>0</v>
      </c>
      <c r="N120">
        <v>0</v>
      </c>
      <c r="O120">
        <v>1</v>
      </c>
      <c r="P120">
        <v>11</v>
      </c>
      <c r="Q120">
        <v>20160</v>
      </c>
      <c r="R120">
        <v>0</v>
      </c>
      <c r="T120">
        <v>1602</v>
      </c>
    </row>
    <row r="121" spans="1:20" x14ac:dyDescent="0.25">
      <c r="A121" t="s">
        <v>129</v>
      </c>
      <c r="B121">
        <v>1</v>
      </c>
      <c r="C121">
        <v>1</v>
      </c>
      <c r="D121">
        <v>0</v>
      </c>
      <c r="E121">
        <v>0</v>
      </c>
      <c r="F121">
        <v>1439883</v>
      </c>
      <c r="G121">
        <v>101.76</v>
      </c>
      <c r="H121">
        <v>5716</v>
      </c>
      <c r="I121">
        <v>1599</v>
      </c>
      <c r="J121">
        <v>1439883</v>
      </c>
      <c r="K121">
        <v>1458148</v>
      </c>
      <c r="L121">
        <v>1377609.69</v>
      </c>
      <c r="M121">
        <v>0</v>
      </c>
      <c r="N121">
        <v>0</v>
      </c>
      <c r="O121">
        <v>1</v>
      </c>
      <c r="P121">
        <v>102</v>
      </c>
      <c r="Q121">
        <v>20880</v>
      </c>
      <c r="R121">
        <v>0</v>
      </c>
      <c r="T121">
        <v>1602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1"/>
  <sheetViews>
    <sheetView tabSelected="1" workbookViewId="0">
      <selection activeCell="H1" sqref="B1:H1048576"/>
    </sheetView>
  </sheetViews>
  <sheetFormatPr defaultRowHeight="15" x14ac:dyDescent="0.25"/>
  <cols>
    <col min="5" max="5" width="8.85546875" customWidth="1"/>
    <col min="6" max="6" width="9.140625" customWidth="1"/>
    <col min="9" max="15" width="9.140625" customWidth="1"/>
  </cols>
  <sheetData>
    <row r="1" spans="1:20" x14ac:dyDescent="0.25">
      <c r="A1" t="s">
        <v>0</v>
      </c>
      <c r="B1" t="s">
        <v>131</v>
      </c>
      <c r="C1" t="s">
        <v>132</v>
      </c>
      <c r="D1" t="s">
        <v>133</v>
      </c>
      <c r="E1" t="s">
        <v>134</v>
      </c>
      <c r="F1" t="s">
        <v>140</v>
      </c>
      <c r="G1" t="s">
        <v>136</v>
      </c>
      <c r="H1" t="s">
        <v>143</v>
      </c>
      <c r="I1" t="s">
        <v>137</v>
      </c>
      <c r="J1" t="s">
        <v>138</v>
      </c>
      <c r="K1" t="s">
        <v>8</v>
      </c>
      <c r="L1" t="s">
        <v>7</v>
      </c>
      <c r="M1" t="s">
        <v>5</v>
      </c>
      <c r="N1" t="s">
        <v>6</v>
      </c>
      <c r="O1" t="s">
        <v>139</v>
      </c>
      <c r="P1" t="s">
        <v>141</v>
      </c>
      <c r="Q1" t="s">
        <v>142</v>
      </c>
      <c r="R1" t="s">
        <v>9</v>
      </c>
      <c r="T1" t="s">
        <v>144</v>
      </c>
    </row>
    <row r="2" spans="1:20" x14ac:dyDescent="0.25">
      <c r="A2" t="s">
        <v>10</v>
      </c>
      <c r="B2" t="s">
        <v>130</v>
      </c>
      <c r="C2" t="s">
        <v>130</v>
      </c>
      <c r="D2" t="s">
        <v>130</v>
      </c>
      <c r="E2" t="s">
        <v>130</v>
      </c>
    </row>
    <row r="3" spans="1:20" x14ac:dyDescent="0.25">
      <c r="A3" t="s">
        <v>11</v>
      </c>
      <c r="B3">
        <v>1</v>
      </c>
      <c r="C3">
        <v>1</v>
      </c>
      <c r="D3">
        <v>0</v>
      </c>
      <c r="E3">
        <v>0</v>
      </c>
      <c r="F3">
        <v>515201</v>
      </c>
      <c r="G3">
        <v>0.56999999999999995</v>
      </c>
      <c r="H3">
        <v>-1</v>
      </c>
      <c r="I3">
        <v>0</v>
      </c>
      <c r="J3">
        <v>515201</v>
      </c>
      <c r="K3">
        <v>515201</v>
      </c>
      <c r="L3">
        <v>515201</v>
      </c>
      <c r="M3">
        <v>0</v>
      </c>
      <c r="N3">
        <v>1</v>
      </c>
      <c r="O3">
        <v>0</v>
      </c>
      <c r="P3">
        <v>0</v>
      </c>
      <c r="Q3">
        <v>492</v>
      </c>
      <c r="R3">
        <v>492</v>
      </c>
      <c r="T3">
        <v>300</v>
      </c>
    </row>
    <row r="4" spans="1:20" x14ac:dyDescent="0.25">
      <c r="A4" t="s">
        <v>12</v>
      </c>
      <c r="B4">
        <v>1</v>
      </c>
      <c r="C4">
        <v>1</v>
      </c>
      <c r="D4">
        <v>0</v>
      </c>
      <c r="E4">
        <v>0</v>
      </c>
      <c r="F4">
        <v>377075</v>
      </c>
      <c r="G4">
        <v>0.66</v>
      </c>
      <c r="H4">
        <v>0</v>
      </c>
      <c r="I4">
        <v>0</v>
      </c>
      <c r="J4">
        <v>377075</v>
      </c>
      <c r="K4">
        <v>377075</v>
      </c>
      <c r="L4">
        <v>348407.82</v>
      </c>
      <c r="M4">
        <v>0</v>
      </c>
      <c r="N4">
        <v>0</v>
      </c>
      <c r="O4">
        <v>1</v>
      </c>
      <c r="P4">
        <v>1</v>
      </c>
      <c r="Q4">
        <v>516</v>
      </c>
      <c r="R4">
        <v>0</v>
      </c>
      <c r="T4">
        <v>216</v>
      </c>
    </row>
    <row r="5" spans="1:20" x14ac:dyDescent="0.25">
      <c r="A5" t="s">
        <v>13</v>
      </c>
      <c r="B5">
        <v>1</v>
      </c>
      <c r="C5">
        <v>1</v>
      </c>
      <c r="D5">
        <v>0</v>
      </c>
      <c r="E5">
        <v>0</v>
      </c>
      <c r="F5">
        <v>235565</v>
      </c>
      <c r="G5">
        <v>0.61</v>
      </c>
      <c r="H5">
        <v>0</v>
      </c>
      <c r="I5">
        <v>0</v>
      </c>
      <c r="J5">
        <v>235565</v>
      </c>
      <c r="K5">
        <v>235565</v>
      </c>
      <c r="L5">
        <v>233094.52</v>
      </c>
      <c r="M5">
        <v>0</v>
      </c>
      <c r="N5">
        <v>0</v>
      </c>
      <c r="O5">
        <v>1</v>
      </c>
      <c r="P5">
        <v>1</v>
      </c>
      <c r="Q5">
        <v>444</v>
      </c>
      <c r="R5">
        <v>73</v>
      </c>
      <c r="T5">
        <v>204</v>
      </c>
    </row>
    <row r="6" spans="1:20" x14ac:dyDescent="0.25">
      <c r="A6" t="s">
        <v>14</v>
      </c>
      <c r="B6">
        <v>1</v>
      </c>
      <c r="C6">
        <v>1</v>
      </c>
      <c r="D6">
        <v>0</v>
      </c>
      <c r="E6">
        <v>0</v>
      </c>
      <c r="F6">
        <v>149514</v>
      </c>
      <c r="G6">
        <v>0.05</v>
      </c>
      <c r="H6">
        <v>-1</v>
      </c>
      <c r="I6">
        <v>0</v>
      </c>
      <c r="J6">
        <v>149514</v>
      </c>
      <c r="K6">
        <v>149514</v>
      </c>
      <c r="L6">
        <v>149514</v>
      </c>
      <c r="M6">
        <v>0</v>
      </c>
      <c r="N6">
        <v>1</v>
      </c>
      <c r="O6">
        <v>0</v>
      </c>
      <c r="P6">
        <v>0</v>
      </c>
      <c r="Q6">
        <v>492</v>
      </c>
      <c r="R6">
        <v>492</v>
      </c>
      <c r="T6">
        <v>252</v>
      </c>
    </row>
    <row r="7" spans="1:20" x14ac:dyDescent="0.25">
      <c r="A7" t="s">
        <v>15</v>
      </c>
      <c r="B7">
        <v>1</v>
      </c>
      <c r="C7">
        <v>1</v>
      </c>
      <c r="D7">
        <v>0</v>
      </c>
      <c r="E7">
        <v>0</v>
      </c>
      <c r="F7">
        <v>320438</v>
      </c>
      <c r="G7">
        <v>0.09</v>
      </c>
      <c r="H7">
        <v>0</v>
      </c>
      <c r="I7">
        <v>0</v>
      </c>
      <c r="J7">
        <v>320438</v>
      </c>
      <c r="K7">
        <v>320438</v>
      </c>
      <c r="L7">
        <v>318857.76</v>
      </c>
      <c r="M7">
        <v>0</v>
      </c>
      <c r="N7">
        <v>0</v>
      </c>
      <c r="O7">
        <v>1</v>
      </c>
      <c r="P7">
        <v>1</v>
      </c>
      <c r="Q7">
        <v>444</v>
      </c>
      <c r="R7">
        <v>142</v>
      </c>
      <c r="T7">
        <v>372</v>
      </c>
    </row>
    <row r="8" spans="1:20" x14ac:dyDescent="0.25">
      <c r="A8" t="s">
        <v>16</v>
      </c>
      <c r="B8">
        <v>1</v>
      </c>
      <c r="C8">
        <v>1</v>
      </c>
      <c r="D8">
        <v>0</v>
      </c>
      <c r="E8">
        <v>0</v>
      </c>
      <c r="F8">
        <v>367405</v>
      </c>
      <c r="G8">
        <v>0.09</v>
      </c>
      <c r="H8">
        <v>0</v>
      </c>
      <c r="I8">
        <v>0</v>
      </c>
      <c r="J8">
        <v>367405</v>
      </c>
      <c r="K8">
        <v>367405</v>
      </c>
      <c r="L8">
        <v>362138.69</v>
      </c>
      <c r="M8">
        <v>0</v>
      </c>
      <c r="N8">
        <v>0</v>
      </c>
      <c r="O8">
        <v>1</v>
      </c>
      <c r="P8">
        <v>1</v>
      </c>
      <c r="Q8">
        <v>504</v>
      </c>
      <c r="R8">
        <v>72</v>
      </c>
      <c r="T8">
        <v>324</v>
      </c>
    </row>
    <row r="9" spans="1:20" x14ac:dyDescent="0.25">
      <c r="A9" t="s">
        <v>17</v>
      </c>
      <c r="B9">
        <v>1</v>
      </c>
      <c r="C9">
        <v>1</v>
      </c>
      <c r="D9">
        <v>0</v>
      </c>
      <c r="E9">
        <v>0</v>
      </c>
      <c r="F9">
        <v>195980</v>
      </c>
      <c r="G9">
        <v>0.08</v>
      </c>
      <c r="H9">
        <v>0</v>
      </c>
      <c r="I9">
        <v>0</v>
      </c>
      <c r="J9">
        <v>195980</v>
      </c>
      <c r="K9">
        <v>195980</v>
      </c>
      <c r="L9">
        <v>189371.51999999999</v>
      </c>
      <c r="M9">
        <v>0</v>
      </c>
      <c r="N9">
        <v>0</v>
      </c>
      <c r="O9">
        <v>1</v>
      </c>
      <c r="P9">
        <v>1</v>
      </c>
      <c r="Q9">
        <v>444</v>
      </c>
      <c r="R9">
        <v>30</v>
      </c>
      <c r="T9">
        <v>312</v>
      </c>
    </row>
    <row r="10" spans="1:20" x14ac:dyDescent="0.25">
      <c r="A10" t="s">
        <v>18</v>
      </c>
      <c r="B10">
        <v>1</v>
      </c>
      <c r="C10">
        <v>1</v>
      </c>
      <c r="D10">
        <v>0</v>
      </c>
      <c r="E10">
        <v>0</v>
      </c>
      <c r="F10">
        <v>164420</v>
      </c>
      <c r="G10">
        <v>0.11</v>
      </c>
      <c r="H10">
        <v>0</v>
      </c>
      <c r="I10">
        <v>0</v>
      </c>
      <c r="J10">
        <v>164420</v>
      </c>
      <c r="K10">
        <v>164420</v>
      </c>
      <c r="L10">
        <v>159086.26999999999</v>
      </c>
      <c r="M10">
        <v>0</v>
      </c>
      <c r="N10">
        <v>0</v>
      </c>
      <c r="O10">
        <v>1</v>
      </c>
      <c r="P10">
        <v>1</v>
      </c>
      <c r="Q10">
        <v>444</v>
      </c>
      <c r="R10">
        <v>38</v>
      </c>
      <c r="T10">
        <v>240</v>
      </c>
    </row>
    <row r="11" spans="1:20" x14ac:dyDescent="0.25">
      <c r="A11" t="s">
        <v>19</v>
      </c>
      <c r="B11">
        <v>1</v>
      </c>
      <c r="C11">
        <v>1</v>
      </c>
      <c r="D11">
        <v>0</v>
      </c>
      <c r="E11">
        <v>0</v>
      </c>
      <c r="F11">
        <v>195094</v>
      </c>
      <c r="G11">
        <v>0.05</v>
      </c>
      <c r="H11">
        <v>-1</v>
      </c>
      <c r="I11">
        <v>0</v>
      </c>
      <c r="J11">
        <v>195094</v>
      </c>
      <c r="K11">
        <v>195094</v>
      </c>
      <c r="L11">
        <v>195094</v>
      </c>
      <c r="M11">
        <v>0</v>
      </c>
      <c r="N11">
        <v>1</v>
      </c>
      <c r="O11">
        <v>0</v>
      </c>
      <c r="P11">
        <v>0</v>
      </c>
      <c r="Q11">
        <v>468</v>
      </c>
      <c r="R11">
        <v>468</v>
      </c>
      <c r="T11">
        <v>324</v>
      </c>
    </row>
    <row r="12" spans="1:20" x14ac:dyDescent="0.25">
      <c r="A12" t="s">
        <v>20</v>
      </c>
      <c r="B12">
        <v>1</v>
      </c>
      <c r="C12">
        <v>1</v>
      </c>
      <c r="D12">
        <v>0</v>
      </c>
      <c r="E12">
        <v>0</v>
      </c>
      <c r="F12">
        <v>279463</v>
      </c>
      <c r="G12">
        <v>0.06</v>
      </c>
      <c r="H12">
        <v>0</v>
      </c>
      <c r="I12">
        <v>0</v>
      </c>
      <c r="J12">
        <v>279463</v>
      </c>
      <c r="K12">
        <v>279463</v>
      </c>
      <c r="L12">
        <v>231771.95</v>
      </c>
      <c r="M12">
        <v>0</v>
      </c>
      <c r="N12">
        <v>0</v>
      </c>
      <c r="O12">
        <v>1</v>
      </c>
      <c r="P12">
        <v>1</v>
      </c>
      <c r="Q12">
        <v>468</v>
      </c>
      <c r="R12">
        <v>0</v>
      </c>
      <c r="T12">
        <v>252</v>
      </c>
    </row>
    <row r="13" spans="1:20" x14ac:dyDescent="0.25">
      <c r="A13" t="s">
        <v>21</v>
      </c>
      <c r="B13">
        <v>1</v>
      </c>
      <c r="C13">
        <v>1</v>
      </c>
      <c r="D13">
        <v>0</v>
      </c>
      <c r="E13">
        <v>0</v>
      </c>
      <c r="F13">
        <v>465172</v>
      </c>
      <c r="G13">
        <v>0.03</v>
      </c>
      <c r="H13">
        <v>-1</v>
      </c>
      <c r="I13">
        <v>0</v>
      </c>
      <c r="J13">
        <v>465172</v>
      </c>
      <c r="K13">
        <v>465172</v>
      </c>
      <c r="L13">
        <v>465172</v>
      </c>
      <c r="M13">
        <v>0</v>
      </c>
      <c r="N13">
        <v>1</v>
      </c>
      <c r="O13">
        <v>0</v>
      </c>
      <c r="P13">
        <v>0</v>
      </c>
      <c r="Q13">
        <v>456</v>
      </c>
      <c r="R13">
        <v>456</v>
      </c>
      <c r="T13">
        <v>180</v>
      </c>
    </row>
    <row r="14" spans="1:20" x14ac:dyDescent="0.25">
      <c r="A14" t="s">
        <v>22</v>
      </c>
      <c r="B14">
        <v>1</v>
      </c>
      <c r="C14">
        <v>1</v>
      </c>
      <c r="D14">
        <v>0</v>
      </c>
      <c r="E14">
        <v>0</v>
      </c>
      <c r="F14">
        <v>272844</v>
      </c>
      <c r="G14">
        <v>0.09</v>
      </c>
      <c r="H14">
        <v>0</v>
      </c>
      <c r="I14">
        <v>0</v>
      </c>
      <c r="J14">
        <v>272844</v>
      </c>
      <c r="K14">
        <v>272844</v>
      </c>
      <c r="L14">
        <v>267704.69</v>
      </c>
      <c r="M14">
        <v>0</v>
      </c>
      <c r="N14">
        <v>0</v>
      </c>
      <c r="O14">
        <v>1</v>
      </c>
      <c r="P14">
        <v>1</v>
      </c>
      <c r="Q14">
        <v>456</v>
      </c>
      <c r="R14">
        <v>40</v>
      </c>
      <c r="T14">
        <v>288</v>
      </c>
    </row>
    <row r="15" spans="1:20" x14ac:dyDescent="0.25">
      <c r="A15" t="s">
        <v>23</v>
      </c>
      <c r="B15">
        <v>1</v>
      </c>
      <c r="C15">
        <v>1</v>
      </c>
      <c r="D15">
        <v>0</v>
      </c>
      <c r="E15">
        <v>0</v>
      </c>
      <c r="F15">
        <v>306268</v>
      </c>
      <c r="G15">
        <v>0.05</v>
      </c>
      <c r="H15">
        <v>-1</v>
      </c>
      <c r="I15">
        <v>0</v>
      </c>
      <c r="J15">
        <v>306268</v>
      </c>
      <c r="K15">
        <v>306268</v>
      </c>
      <c r="L15">
        <v>306268</v>
      </c>
      <c r="M15">
        <v>0</v>
      </c>
      <c r="N15">
        <v>1</v>
      </c>
      <c r="O15">
        <v>0</v>
      </c>
      <c r="P15">
        <v>0</v>
      </c>
      <c r="Q15">
        <v>492</v>
      </c>
      <c r="R15">
        <v>492</v>
      </c>
      <c r="T15">
        <v>372</v>
      </c>
    </row>
    <row r="16" spans="1:20" x14ac:dyDescent="0.25">
      <c r="A16" t="s">
        <v>24</v>
      </c>
      <c r="B16">
        <v>1</v>
      </c>
      <c r="C16">
        <v>1</v>
      </c>
      <c r="D16">
        <v>0</v>
      </c>
      <c r="E16">
        <v>0</v>
      </c>
      <c r="F16">
        <v>247693</v>
      </c>
      <c r="G16">
        <v>0.03</v>
      </c>
      <c r="H16">
        <v>-1</v>
      </c>
      <c r="I16">
        <v>0</v>
      </c>
      <c r="J16">
        <v>247693</v>
      </c>
      <c r="K16">
        <v>247693</v>
      </c>
      <c r="L16">
        <v>247693</v>
      </c>
      <c r="M16">
        <v>0</v>
      </c>
      <c r="N16">
        <v>1</v>
      </c>
      <c r="O16">
        <v>0</v>
      </c>
      <c r="P16">
        <v>0</v>
      </c>
      <c r="Q16">
        <v>432</v>
      </c>
      <c r="R16">
        <v>432</v>
      </c>
      <c r="T16">
        <v>276</v>
      </c>
    </row>
    <row r="17" spans="1:20" x14ac:dyDescent="0.25">
      <c r="A17" t="s">
        <v>25</v>
      </c>
      <c r="B17">
        <v>1</v>
      </c>
      <c r="C17">
        <v>1</v>
      </c>
      <c r="D17">
        <v>0</v>
      </c>
      <c r="E17">
        <v>0</v>
      </c>
      <c r="F17">
        <v>288443</v>
      </c>
      <c r="G17">
        <v>0.05</v>
      </c>
      <c r="H17">
        <v>-1</v>
      </c>
      <c r="I17">
        <v>0</v>
      </c>
      <c r="J17">
        <v>288443</v>
      </c>
      <c r="K17">
        <v>288443</v>
      </c>
      <c r="L17">
        <v>288443</v>
      </c>
      <c r="M17">
        <v>0</v>
      </c>
      <c r="N17">
        <v>1</v>
      </c>
      <c r="O17">
        <v>0</v>
      </c>
      <c r="P17">
        <v>0</v>
      </c>
      <c r="Q17">
        <v>468</v>
      </c>
      <c r="R17">
        <v>468</v>
      </c>
      <c r="T17">
        <v>300</v>
      </c>
    </row>
    <row r="18" spans="1:20" x14ac:dyDescent="0.25">
      <c r="A18" t="s">
        <v>26</v>
      </c>
      <c r="B18" t="s">
        <v>130</v>
      </c>
      <c r="C18" t="s">
        <v>130</v>
      </c>
      <c r="D18" t="s">
        <v>130</v>
      </c>
      <c r="E18" t="s">
        <v>130</v>
      </c>
    </row>
    <row r="19" spans="1:20" x14ac:dyDescent="0.25">
      <c r="A19" t="s">
        <v>27</v>
      </c>
      <c r="B19">
        <v>1</v>
      </c>
      <c r="C19">
        <v>1</v>
      </c>
      <c r="D19">
        <v>0</v>
      </c>
      <c r="E19">
        <v>0</v>
      </c>
      <c r="F19">
        <v>445751</v>
      </c>
      <c r="G19">
        <v>0.08</v>
      </c>
      <c r="H19">
        <v>0</v>
      </c>
      <c r="I19">
        <v>0</v>
      </c>
      <c r="J19">
        <v>445751</v>
      </c>
      <c r="K19">
        <v>445751</v>
      </c>
      <c r="L19">
        <v>407004.12</v>
      </c>
      <c r="M19">
        <v>0</v>
      </c>
      <c r="N19">
        <v>0</v>
      </c>
      <c r="O19">
        <v>1</v>
      </c>
      <c r="P19">
        <v>1</v>
      </c>
      <c r="Q19">
        <v>504</v>
      </c>
      <c r="R19">
        <v>0</v>
      </c>
      <c r="T19">
        <v>276</v>
      </c>
    </row>
    <row r="20" spans="1:20" x14ac:dyDescent="0.25">
      <c r="A20" t="s">
        <v>28</v>
      </c>
      <c r="B20">
        <v>1</v>
      </c>
      <c r="C20">
        <v>1</v>
      </c>
      <c r="D20">
        <v>0</v>
      </c>
      <c r="E20">
        <v>0</v>
      </c>
      <c r="F20">
        <v>252595</v>
      </c>
      <c r="G20">
        <v>0.06</v>
      </c>
      <c r="H20">
        <v>0</v>
      </c>
      <c r="I20">
        <v>0</v>
      </c>
      <c r="J20">
        <v>252595</v>
      </c>
      <c r="K20">
        <v>252595</v>
      </c>
      <c r="L20">
        <v>239895.57</v>
      </c>
      <c r="M20">
        <v>0</v>
      </c>
      <c r="N20">
        <v>0</v>
      </c>
      <c r="O20">
        <v>1</v>
      </c>
      <c r="P20">
        <v>1</v>
      </c>
      <c r="Q20">
        <v>480</v>
      </c>
      <c r="R20">
        <v>18</v>
      </c>
      <c r="T20">
        <v>264</v>
      </c>
    </row>
    <row r="21" spans="1:20" x14ac:dyDescent="0.25">
      <c r="A21" t="s">
        <v>29</v>
      </c>
      <c r="B21">
        <v>1</v>
      </c>
      <c r="C21">
        <v>1</v>
      </c>
      <c r="D21">
        <v>0</v>
      </c>
      <c r="E21">
        <v>0</v>
      </c>
      <c r="F21">
        <v>202776</v>
      </c>
      <c r="G21">
        <v>0.01</v>
      </c>
      <c r="H21">
        <v>-1</v>
      </c>
      <c r="I21">
        <v>0</v>
      </c>
      <c r="J21">
        <v>202776</v>
      </c>
      <c r="K21">
        <v>202776</v>
      </c>
      <c r="L21">
        <v>202776</v>
      </c>
      <c r="M21">
        <v>1</v>
      </c>
      <c r="N21">
        <v>0</v>
      </c>
      <c r="O21">
        <v>0</v>
      </c>
      <c r="P21">
        <v>0</v>
      </c>
      <c r="Q21">
        <v>456</v>
      </c>
      <c r="R21">
        <v>0</v>
      </c>
      <c r="T21">
        <v>360</v>
      </c>
    </row>
    <row r="22" spans="1:20" x14ac:dyDescent="0.25">
      <c r="A22" t="s">
        <v>30</v>
      </c>
      <c r="B22" t="s">
        <v>130</v>
      </c>
      <c r="C22" t="s">
        <v>130</v>
      </c>
      <c r="D22" t="s">
        <v>130</v>
      </c>
      <c r="E22" t="s">
        <v>130</v>
      </c>
    </row>
    <row r="23" spans="1:20" x14ac:dyDescent="0.25">
      <c r="A23" t="s">
        <v>31</v>
      </c>
      <c r="B23" t="s">
        <v>130</v>
      </c>
      <c r="C23" t="s">
        <v>130</v>
      </c>
      <c r="D23" t="s">
        <v>130</v>
      </c>
      <c r="E23" t="s">
        <v>130</v>
      </c>
    </row>
    <row r="24" spans="1:20" x14ac:dyDescent="0.25">
      <c r="A24" t="s">
        <v>32</v>
      </c>
      <c r="B24" t="s">
        <v>130</v>
      </c>
      <c r="C24" t="s">
        <v>130</v>
      </c>
      <c r="D24" t="s">
        <v>130</v>
      </c>
      <c r="E24" t="s">
        <v>130</v>
      </c>
    </row>
    <row r="25" spans="1:20" x14ac:dyDescent="0.25">
      <c r="A25" t="s">
        <v>33</v>
      </c>
      <c r="B25" t="s">
        <v>130</v>
      </c>
      <c r="C25" t="s">
        <v>130</v>
      </c>
      <c r="D25" t="s">
        <v>130</v>
      </c>
      <c r="E25" t="s">
        <v>130</v>
      </c>
    </row>
    <row r="26" spans="1:20" x14ac:dyDescent="0.25">
      <c r="A26" t="s">
        <v>34</v>
      </c>
      <c r="B26" t="s">
        <v>130</v>
      </c>
      <c r="C26" t="s">
        <v>130</v>
      </c>
      <c r="D26" t="s">
        <v>130</v>
      </c>
      <c r="E26" t="s">
        <v>130</v>
      </c>
    </row>
    <row r="27" spans="1:20" x14ac:dyDescent="0.25">
      <c r="A27" t="s">
        <v>35</v>
      </c>
      <c r="B27">
        <v>1</v>
      </c>
      <c r="C27">
        <v>1</v>
      </c>
      <c r="D27">
        <v>0</v>
      </c>
      <c r="E27">
        <v>0</v>
      </c>
      <c r="F27">
        <v>340442</v>
      </c>
      <c r="G27">
        <v>0.31</v>
      </c>
      <c r="H27">
        <v>0</v>
      </c>
      <c r="I27">
        <v>0</v>
      </c>
      <c r="J27">
        <v>340442</v>
      </c>
      <c r="K27">
        <v>340442</v>
      </c>
      <c r="L27">
        <v>340302</v>
      </c>
      <c r="M27">
        <v>0</v>
      </c>
      <c r="N27">
        <v>0</v>
      </c>
      <c r="O27">
        <v>1</v>
      </c>
      <c r="P27">
        <v>102</v>
      </c>
      <c r="Q27">
        <v>1872</v>
      </c>
      <c r="R27">
        <v>854</v>
      </c>
      <c r="T27">
        <v>768</v>
      </c>
    </row>
    <row r="28" spans="1:20" x14ac:dyDescent="0.25">
      <c r="A28" t="s">
        <v>36</v>
      </c>
      <c r="B28">
        <v>1</v>
      </c>
      <c r="C28">
        <v>1</v>
      </c>
      <c r="D28">
        <v>0</v>
      </c>
      <c r="E28">
        <v>0</v>
      </c>
      <c r="F28">
        <v>515906</v>
      </c>
      <c r="G28">
        <v>0.51</v>
      </c>
      <c r="H28">
        <v>0</v>
      </c>
      <c r="I28">
        <v>0</v>
      </c>
      <c r="J28">
        <v>515906</v>
      </c>
      <c r="K28">
        <v>515934</v>
      </c>
      <c r="L28">
        <v>454139.57</v>
      </c>
      <c r="M28">
        <v>0</v>
      </c>
      <c r="N28">
        <v>0</v>
      </c>
      <c r="O28">
        <v>1</v>
      </c>
      <c r="P28">
        <v>102</v>
      </c>
      <c r="Q28">
        <v>1656</v>
      </c>
      <c r="R28">
        <v>0</v>
      </c>
      <c r="T28">
        <v>768</v>
      </c>
    </row>
    <row r="29" spans="1:20" x14ac:dyDescent="0.25">
      <c r="A29" t="s">
        <v>37</v>
      </c>
      <c r="B29" t="s">
        <v>130</v>
      </c>
      <c r="C29" t="s">
        <v>130</v>
      </c>
      <c r="D29" t="s">
        <v>130</v>
      </c>
      <c r="E29" t="s">
        <v>130</v>
      </c>
    </row>
    <row r="30" spans="1:20" x14ac:dyDescent="0.25">
      <c r="A30" t="s">
        <v>38</v>
      </c>
      <c r="B30">
        <v>1</v>
      </c>
      <c r="C30">
        <v>1</v>
      </c>
      <c r="D30">
        <v>0</v>
      </c>
      <c r="E30">
        <v>0</v>
      </c>
      <c r="F30">
        <v>218447</v>
      </c>
      <c r="G30">
        <v>0.57999999999999996</v>
      </c>
      <c r="H30">
        <v>0</v>
      </c>
      <c r="I30">
        <v>0</v>
      </c>
      <c r="J30">
        <v>218447</v>
      </c>
      <c r="K30">
        <v>218447</v>
      </c>
      <c r="L30">
        <v>214661</v>
      </c>
      <c r="M30">
        <v>0</v>
      </c>
      <c r="N30">
        <v>0</v>
      </c>
      <c r="O30">
        <v>1</v>
      </c>
      <c r="P30">
        <v>1</v>
      </c>
      <c r="Q30">
        <v>1548</v>
      </c>
      <c r="R30">
        <v>61</v>
      </c>
      <c r="T30">
        <v>552</v>
      </c>
    </row>
    <row r="31" spans="1:20" x14ac:dyDescent="0.25">
      <c r="A31" t="s">
        <v>39</v>
      </c>
      <c r="B31" t="s">
        <v>130</v>
      </c>
      <c r="C31" t="s">
        <v>130</v>
      </c>
      <c r="D31" t="s">
        <v>130</v>
      </c>
      <c r="E31" t="s">
        <v>130</v>
      </c>
    </row>
    <row r="32" spans="1:20" x14ac:dyDescent="0.25">
      <c r="A32" t="s">
        <v>40</v>
      </c>
      <c r="B32">
        <v>1</v>
      </c>
      <c r="C32">
        <v>1</v>
      </c>
      <c r="D32">
        <v>0</v>
      </c>
      <c r="E32">
        <v>0</v>
      </c>
      <c r="F32">
        <v>371170</v>
      </c>
      <c r="G32">
        <v>0.22</v>
      </c>
      <c r="H32">
        <v>0</v>
      </c>
      <c r="I32">
        <v>0</v>
      </c>
      <c r="J32">
        <v>371170</v>
      </c>
      <c r="K32">
        <v>371170</v>
      </c>
      <c r="L32">
        <v>344717.14</v>
      </c>
      <c r="M32">
        <v>0</v>
      </c>
      <c r="N32">
        <v>0</v>
      </c>
      <c r="O32">
        <v>1</v>
      </c>
      <c r="P32">
        <v>1</v>
      </c>
      <c r="Q32">
        <v>1512</v>
      </c>
      <c r="R32">
        <v>0</v>
      </c>
      <c r="T32">
        <v>456</v>
      </c>
    </row>
    <row r="33" spans="1:20" x14ac:dyDescent="0.25">
      <c r="A33" t="s">
        <v>41</v>
      </c>
      <c r="B33">
        <v>1</v>
      </c>
      <c r="C33">
        <v>1</v>
      </c>
      <c r="D33">
        <v>0</v>
      </c>
      <c r="E33">
        <v>0</v>
      </c>
      <c r="F33">
        <v>336176</v>
      </c>
      <c r="G33">
        <v>0.67</v>
      </c>
      <c r="H33">
        <v>11</v>
      </c>
      <c r="I33">
        <v>0</v>
      </c>
      <c r="J33">
        <v>336176</v>
      </c>
      <c r="K33">
        <v>336176</v>
      </c>
      <c r="L33">
        <v>314277.46999999997</v>
      </c>
      <c r="M33">
        <v>0</v>
      </c>
      <c r="N33">
        <v>0</v>
      </c>
      <c r="O33">
        <v>1</v>
      </c>
      <c r="P33">
        <v>102</v>
      </c>
      <c r="Q33">
        <v>1728</v>
      </c>
      <c r="R33">
        <v>10</v>
      </c>
      <c r="T33">
        <v>588</v>
      </c>
    </row>
    <row r="34" spans="1:20" x14ac:dyDescent="0.25">
      <c r="A34" t="s">
        <v>42</v>
      </c>
      <c r="B34">
        <v>1</v>
      </c>
      <c r="C34">
        <v>1</v>
      </c>
      <c r="D34">
        <v>0</v>
      </c>
      <c r="E34">
        <v>0</v>
      </c>
      <c r="F34">
        <v>196254</v>
      </c>
      <c r="G34">
        <v>0.27</v>
      </c>
      <c r="H34">
        <v>0</v>
      </c>
      <c r="I34">
        <v>0</v>
      </c>
      <c r="J34">
        <v>196254</v>
      </c>
      <c r="K34">
        <v>196254</v>
      </c>
      <c r="L34">
        <v>196086</v>
      </c>
      <c r="M34">
        <v>0</v>
      </c>
      <c r="N34">
        <v>0</v>
      </c>
      <c r="O34">
        <v>1</v>
      </c>
      <c r="P34">
        <v>1</v>
      </c>
      <c r="Q34">
        <v>1656</v>
      </c>
      <c r="R34">
        <v>850</v>
      </c>
      <c r="T34">
        <v>768</v>
      </c>
    </row>
    <row r="35" spans="1:20" x14ac:dyDescent="0.25">
      <c r="A35" t="s">
        <v>43</v>
      </c>
      <c r="B35">
        <v>1</v>
      </c>
      <c r="C35">
        <v>1</v>
      </c>
      <c r="D35">
        <v>0</v>
      </c>
      <c r="E35">
        <v>0</v>
      </c>
      <c r="F35">
        <v>299215</v>
      </c>
      <c r="G35">
        <v>0.81</v>
      </c>
      <c r="H35">
        <v>100</v>
      </c>
      <c r="I35">
        <v>0</v>
      </c>
      <c r="J35">
        <v>299215</v>
      </c>
      <c r="K35">
        <v>299215</v>
      </c>
      <c r="L35">
        <v>283996.55</v>
      </c>
      <c r="M35">
        <v>0</v>
      </c>
      <c r="N35">
        <v>0</v>
      </c>
      <c r="O35">
        <v>1</v>
      </c>
      <c r="P35">
        <v>1</v>
      </c>
      <c r="Q35">
        <v>1548</v>
      </c>
      <c r="R35">
        <v>13</v>
      </c>
      <c r="T35">
        <v>696</v>
      </c>
    </row>
    <row r="36" spans="1:20" x14ac:dyDescent="0.25">
      <c r="A36" t="s">
        <v>44</v>
      </c>
      <c r="B36">
        <v>1</v>
      </c>
      <c r="C36">
        <v>1</v>
      </c>
      <c r="D36">
        <v>0</v>
      </c>
      <c r="E36">
        <v>0</v>
      </c>
      <c r="F36">
        <v>448360</v>
      </c>
      <c r="G36">
        <v>0.31</v>
      </c>
      <c r="H36">
        <v>0</v>
      </c>
      <c r="I36">
        <v>0</v>
      </c>
      <c r="J36">
        <v>448360</v>
      </c>
      <c r="K36">
        <v>448360</v>
      </c>
      <c r="L36">
        <v>419353.93</v>
      </c>
      <c r="M36">
        <v>0</v>
      </c>
      <c r="N36">
        <v>0</v>
      </c>
      <c r="O36">
        <v>1</v>
      </c>
      <c r="P36">
        <v>1</v>
      </c>
      <c r="Q36">
        <v>1656</v>
      </c>
      <c r="R36">
        <v>0</v>
      </c>
      <c r="T36">
        <v>432</v>
      </c>
    </row>
    <row r="37" spans="1:20" x14ac:dyDescent="0.25">
      <c r="A37" t="s">
        <v>45</v>
      </c>
      <c r="B37" t="s">
        <v>130</v>
      </c>
      <c r="C37" t="s">
        <v>130</v>
      </c>
      <c r="D37" t="s">
        <v>130</v>
      </c>
      <c r="E37" t="s">
        <v>130</v>
      </c>
    </row>
    <row r="38" spans="1:20" x14ac:dyDescent="0.25">
      <c r="A38" t="s">
        <v>46</v>
      </c>
      <c r="B38">
        <v>1</v>
      </c>
      <c r="C38">
        <v>1</v>
      </c>
      <c r="D38">
        <v>0</v>
      </c>
      <c r="E38">
        <v>0</v>
      </c>
      <c r="F38">
        <v>765950</v>
      </c>
      <c r="G38">
        <v>0.27</v>
      </c>
      <c r="H38">
        <v>0</v>
      </c>
      <c r="I38">
        <v>0</v>
      </c>
      <c r="J38">
        <v>765950</v>
      </c>
      <c r="K38">
        <v>765950</v>
      </c>
      <c r="L38">
        <v>719665.2</v>
      </c>
      <c r="M38">
        <v>0</v>
      </c>
      <c r="N38">
        <v>0</v>
      </c>
      <c r="O38">
        <v>1</v>
      </c>
      <c r="P38">
        <v>102</v>
      </c>
      <c r="Q38">
        <v>1476</v>
      </c>
      <c r="R38">
        <v>0</v>
      </c>
      <c r="T38">
        <v>348</v>
      </c>
    </row>
    <row r="39" spans="1:20" x14ac:dyDescent="0.25">
      <c r="A39" t="s">
        <v>47</v>
      </c>
      <c r="B39">
        <v>1</v>
      </c>
      <c r="C39">
        <v>1</v>
      </c>
      <c r="D39">
        <v>0</v>
      </c>
      <c r="E39">
        <v>0</v>
      </c>
      <c r="F39">
        <v>480257</v>
      </c>
      <c r="G39">
        <v>0.27</v>
      </c>
      <c r="H39">
        <v>0</v>
      </c>
      <c r="I39">
        <v>0</v>
      </c>
      <c r="J39">
        <v>480257</v>
      </c>
      <c r="K39">
        <v>483841</v>
      </c>
      <c r="L39">
        <v>457288.33</v>
      </c>
      <c r="M39">
        <v>0</v>
      </c>
      <c r="N39">
        <v>0</v>
      </c>
      <c r="O39">
        <v>1</v>
      </c>
      <c r="P39">
        <v>102</v>
      </c>
      <c r="Q39">
        <v>1656</v>
      </c>
      <c r="R39">
        <v>80</v>
      </c>
      <c r="T39">
        <v>504</v>
      </c>
    </row>
    <row r="40" spans="1:20" x14ac:dyDescent="0.25">
      <c r="A40" t="s">
        <v>48</v>
      </c>
      <c r="B40">
        <v>1</v>
      </c>
      <c r="C40">
        <v>1</v>
      </c>
      <c r="D40">
        <v>0</v>
      </c>
      <c r="E40">
        <v>0</v>
      </c>
      <c r="F40">
        <v>211334</v>
      </c>
      <c r="G40">
        <v>0.23</v>
      </c>
      <c r="H40">
        <v>0</v>
      </c>
      <c r="I40">
        <v>0</v>
      </c>
      <c r="J40">
        <v>211334</v>
      </c>
      <c r="K40">
        <v>211334</v>
      </c>
      <c r="L40">
        <v>211250</v>
      </c>
      <c r="M40">
        <v>0</v>
      </c>
      <c r="N40">
        <v>0</v>
      </c>
      <c r="O40">
        <v>1</v>
      </c>
      <c r="P40">
        <v>102</v>
      </c>
      <c r="Q40">
        <v>1440</v>
      </c>
      <c r="R40">
        <v>960</v>
      </c>
      <c r="T40">
        <v>696</v>
      </c>
    </row>
    <row r="41" spans="1:20" x14ac:dyDescent="0.25">
      <c r="A41" t="s">
        <v>49</v>
      </c>
      <c r="B41" t="s">
        <v>130</v>
      </c>
      <c r="C41" t="s">
        <v>130</v>
      </c>
      <c r="D41" t="s">
        <v>130</v>
      </c>
      <c r="E41" t="s">
        <v>130</v>
      </c>
    </row>
    <row r="42" spans="1:20" x14ac:dyDescent="0.25">
      <c r="A42" t="s">
        <v>50</v>
      </c>
      <c r="B42">
        <v>1</v>
      </c>
      <c r="C42">
        <v>1</v>
      </c>
      <c r="D42">
        <v>0</v>
      </c>
      <c r="E42">
        <v>0</v>
      </c>
      <c r="F42">
        <v>697406</v>
      </c>
      <c r="G42">
        <v>2.04</v>
      </c>
      <c r="H42">
        <v>0</v>
      </c>
      <c r="I42">
        <v>0</v>
      </c>
      <c r="J42">
        <v>697406</v>
      </c>
      <c r="K42">
        <v>697406</v>
      </c>
      <c r="L42">
        <v>669248.66</v>
      </c>
      <c r="M42">
        <v>0</v>
      </c>
      <c r="N42">
        <v>0</v>
      </c>
      <c r="O42">
        <v>1</v>
      </c>
      <c r="P42">
        <v>1</v>
      </c>
      <c r="Q42">
        <v>4296</v>
      </c>
      <c r="R42">
        <v>0</v>
      </c>
      <c r="T42">
        <v>1500</v>
      </c>
    </row>
    <row r="43" spans="1:20" x14ac:dyDescent="0.25">
      <c r="A43" t="s">
        <v>51</v>
      </c>
      <c r="B43">
        <v>1</v>
      </c>
      <c r="C43">
        <v>1</v>
      </c>
      <c r="D43">
        <v>0</v>
      </c>
      <c r="E43">
        <v>0</v>
      </c>
      <c r="F43">
        <v>1046434</v>
      </c>
      <c r="G43">
        <v>1.86</v>
      </c>
      <c r="H43">
        <v>0</v>
      </c>
      <c r="I43">
        <v>0</v>
      </c>
      <c r="J43">
        <v>1046434</v>
      </c>
      <c r="K43">
        <v>1061265</v>
      </c>
      <c r="L43">
        <v>1016836.16</v>
      </c>
      <c r="M43">
        <v>0</v>
      </c>
      <c r="N43">
        <v>0</v>
      </c>
      <c r="O43">
        <v>1</v>
      </c>
      <c r="P43">
        <v>102</v>
      </c>
      <c r="Q43">
        <v>4368</v>
      </c>
      <c r="R43">
        <v>0</v>
      </c>
      <c r="T43">
        <v>1332</v>
      </c>
    </row>
    <row r="44" spans="1:20" x14ac:dyDescent="0.25">
      <c r="A44" t="s">
        <v>52</v>
      </c>
      <c r="B44" t="s">
        <v>130</v>
      </c>
      <c r="C44" t="s">
        <v>130</v>
      </c>
      <c r="D44" t="s">
        <v>130</v>
      </c>
      <c r="E44" t="s">
        <v>130</v>
      </c>
    </row>
    <row r="45" spans="1:20" x14ac:dyDescent="0.25">
      <c r="A45" t="s">
        <v>53</v>
      </c>
      <c r="B45">
        <v>1</v>
      </c>
      <c r="C45">
        <v>1</v>
      </c>
      <c r="D45">
        <v>0</v>
      </c>
      <c r="E45">
        <v>0</v>
      </c>
      <c r="F45">
        <v>681550</v>
      </c>
      <c r="G45">
        <v>1.7</v>
      </c>
      <c r="H45">
        <v>0</v>
      </c>
      <c r="I45">
        <v>0</v>
      </c>
      <c r="J45">
        <v>681550</v>
      </c>
      <c r="K45">
        <v>685407</v>
      </c>
      <c r="L45">
        <v>651590.14</v>
      </c>
      <c r="M45">
        <v>0</v>
      </c>
      <c r="N45">
        <v>0</v>
      </c>
      <c r="O45">
        <v>1</v>
      </c>
      <c r="P45">
        <v>102</v>
      </c>
      <c r="Q45">
        <v>4872</v>
      </c>
      <c r="R45">
        <v>0</v>
      </c>
      <c r="T45">
        <v>1968</v>
      </c>
    </row>
    <row r="46" spans="1:20" x14ac:dyDescent="0.25">
      <c r="A46" t="s">
        <v>54</v>
      </c>
      <c r="B46">
        <v>1</v>
      </c>
      <c r="C46">
        <v>1</v>
      </c>
      <c r="D46">
        <v>0</v>
      </c>
      <c r="E46">
        <v>0</v>
      </c>
      <c r="F46">
        <v>642969</v>
      </c>
      <c r="G46">
        <v>1.1200000000000001</v>
      </c>
      <c r="H46">
        <v>0</v>
      </c>
      <c r="I46">
        <v>0</v>
      </c>
      <c r="J46">
        <v>642969</v>
      </c>
      <c r="K46">
        <v>649468</v>
      </c>
      <c r="L46">
        <v>625005.41</v>
      </c>
      <c r="M46">
        <v>0</v>
      </c>
      <c r="N46">
        <v>0</v>
      </c>
      <c r="O46">
        <v>1</v>
      </c>
      <c r="P46">
        <v>1</v>
      </c>
      <c r="Q46">
        <v>4584</v>
      </c>
      <c r="R46">
        <v>0</v>
      </c>
      <c r="T46">
        <v>1764</v>
      </c>
    </row>
    <row r="47" spans="1:20" x14ac:dyDescent="0.25">
      <c r="A47" t="s">
        <v>55</v>
      </c>
      <c r="B47">
        <v>1</v>
      </c>
      <c r="C47">
        <v>1</v>
      </c>
      <c r="D47">
        <v>0</v>
      </c>
      <c r="E47">
        <v>0</v>
      </c>
      <c r="F47">
        <v>649678</v>
      </c>
      <c r="G47">
        <v>1.76</v>
      </c>
      <c r="H47">
        <v>19</v>
      </c>
      <c r="I47">
        <v>0</v>
      </c>
      <c r="J47">
        <v>649678</v>
      </c>
      <c r="K47">
        <v>650804</v>
      </c>
      <c r="L47">
        <v>632475.68000000005</v>
      </c>
      <c r="M47">
        <v>0</v>
      </c>
      <c r="N47">
        <v>0</v>
      </c>
      <c r="O47">
        <v>1</v>
      </c>
      <c r="P47">
        <v>102</v>
      </c>
      <c r="Q47">
        <v>4224</v>
      </c>
      <c r="R47">
        <v>18</v>
      </c>
      <c r="T47">
        <v>1764</v>
      </c>
    </row>
    <row r="48" spans="1:20" x14ac:dyDescent="0.25">
      <c r="A48" t="s">
        <v>56</v>
      </c>
      <c r="B48">
        <v>1</v>
      </c>
      <c r="C48">
        <v>1</v>
      </c>
      <c r="D48">
        <v>0</v>
      </c>
      <c r="E48">
        <v>0</v>
      </c>
      <c r="F48">
        <v>685557</v>
      </c>
      <c r="G48">
        <v>1.1200000000000001</v>
      </c>
      <c r="H48">
        <v>0</v>
      </c>
      <c r="I48">
        <v>0</v>
      </c>
      <c r="J48">
        <v>685571</v>
      </c>
      <c r="K48">
        <v>697925</v>
      </c>
      <c r="L48">
        <v>667183.35</v>
      </c>
      <c r="M48">
        <v>0</v>
      </c>
      <c r="N48">
        <v>0</v>
      </c>
      <c r="O48">
        <v>1</v>
      </c>
      <c r="P48">
        <v>102</v>
      </c>
      <c r="Q48">
        <v>4152</v>
      </c>
      <c r="R48">
        <v>0</v>
      </c>
      <c r="T48">
        <v>1632</v>
      </c>
    </row>
    <row r="49" spans="1:20" x14ac:dyDescent="0.25">
      <c r="A49" t="s">
        <v>57</v>
      </c>
      <c r="B49">
        <v>1</v>
      </c>
      <c r="C49">
        <v>1</v>
      </c>
      <c r="D49">
        <v>0</v>
      </c>
      <c r="E49">
        <v>0</v>
      </c>
      <c r="F49">
        <v>691744</v>
      </c>
      <c r="G49">
        <v>1.75</v>
      </c>
      <c r="H49">
        <v>9</v>
      </c>
      <c r="I49">
        <v>0</v>
      </c>
      <c r="J49">
        <v>691744</v>
      </c>
      <c r="K49">
        <v>693681</v>
      </c>
      <c r="L49">
        <v>626744.9</v>
      </c>
      <c r="M49">
        <v>0</v>
      </c>
      <c r="N49">
        <v>0</v>
      </c>
      <c r="O49">
        <v>1</v>
      </c>
      <c r="P49">
        <v>1</v>
      </c>
      <c r="Q49">
        <v>4800</v>
      </c>
      <c r="R49">
        <v>0</v>
      </c>
      <c r="T49">
        <v>1596</v>
      </c>
    </row>
    <row r="50" spans="1:20" x14ac:dyDescent="0.25">
      <c r="A50" t="s">
        <v>58</v>
      </c>
      <c r="B50">
        <v>1</v>
      </c>
      <c r="C50">
        <v>1</v>
      </c>
      <c r="D50">
        <v>0</v>
      </c>
      <c r="E50">
        <v>0</v>
      </c>
      <c r="F50">
        <v>478177</v>
      </c>
      <c r="G50">
        <v>1.1399999999999999</v>
      </c>
      <c r="H50">
        <v>0</v>
      </c>
      <c r="I50">
        <v>0</v>
      </c>
      <c r="J50">
        <v>478191</v>
      </c>
      <c r="K50">
        <v>478191</v>
      </c>
      <c r="L50">
        <v>457718.73</v>
      </c>
      <c r="M50">
        <v>0</v>
      </c>
      <c r="N50">
        <v>0</v>
      </c>
      <c r="O50">
        <v>1</v>
      </c>
      <c r="P50">
        <v>102</v>
      </c>
      <c r="Q50">
        <v>3936</v>
      </c>
      <c r="R50">
        <v>30</v>
      </c>
      <c r="T50">
        <v>1956</v>
      </c>
    </row>
    <row r="51" spans="1:20" x14ac:dyDescent="0.25">
      <c r="A51" t="s">
        <v>59</v>
      </c>
      <c r="B51">
        <v>1</v>
      </c>
      <c r="C51">
        <v>1</v>
      </c>
      <c r="D51">
        <v>0</v>
      </c>
      <c r="E51">
        <v>0</v>
      </c>
      <c r="F51">
        <v>578628</v>
      </c>
      <c r="G51">
        <v>0.81</v>
      </c>
      <c r="H51">
        <v>0</v>
      </c>
      <c r="I51">
        <v>0</v>
      </c>
      <c r="J51">
        <v>578628</v>
      </c>
      <c r="K51">
        <v>578628</v>
      </c>
      <c r="L51">
        <v>562194.14</v>
      </c>
      <c r="M51">
        <v>0</v>
      </c>
      <c r="N51">
        <v>0</v>
      </c>
      <c r="O51">
        <v>1</v>
      </c>
      <c r="P51">
        <v>1</v>
      </c>
      <c r="Q51">
        <v>4152</v>
      </c>
      <c r="R51">
        <v>6</v>
      </c>
      <c r="T51">
        <v>1764</v>
      </c>
    </row>
    <row r="52" spans="1:20" x14ac:dyDescent="0.25">
      <c r="A52" t="s">
        <v>60</v>
      </c>
      <c r="B52">
        <v>1</v>
      </c>
      <c r="C52">
        <v>1</v>
      </c>
      <c r="D52">
        <v>0</v>
      </c>
      <c r="E52">
        <v>0</v>
      </c>
      <c r="F52">
        <v>620056</v>
      </c>
      <c r="G52">
        <v>1.19</v>
      </c>
      <c r="H52">
        <v>0</v>
      </c>
      <c r="I52">
        <v>0</v>
      </c>
      <c r="J52">
        <v>620056</v>
      </c>
      <c r="K52">
        <v>621243</v>
      </c>
      <c r="L52">
        <v>614005.23</v>
      </c>
      <c r="M52">
        <v>0</v>
      </c>
      <c r="N52">
        <v>0</v>
      </c>
      <c r="O52">
        <v>1</v>
      </c>
      <c r="P52">
        <v>102</v>
      </c>
      <c r="Q52">
        <v>4368</v>
      </c>
      <c r="R52">
        <v>485</v>
      </c>
      <c r="T52">
        <v>1800</v>
      </c>
    </row>
    <row r="53" spans="1:20" x14ac:dyDescent="0.25">
      <c r="A53" t="s">
        <v>61</v>
      </c>
      <c r="B53">
        <v>1</v>
      </c>
      <c r="C53">
        <v>1</v>
      </c>
      <c r="D53">
        <v>0</v>
      </c>
      <c r="E53">
        <v>0</v>
      </c>
      <c r="F53">
        <v>854297</v>
      </c>
      <c r="G53">
        <v>2.0299999999999998</v>
      </c>
      <c r="H53">
        <v>0</v>
      </c>
      <c r="I53">
        <v>0</v>
      </c>
      <c r="J53">
        <v>854297</v>
      </c>
      <c r="K53">
        <v>856078</v>
      </c>
      <c r="L53">
        <v>826506.79</v>
      </c>
      <c r="M53">
        <v>0</v>
      </c>
      <c r="N53">
        <v>0</v>
      </c>
      <c r="O53">
        <v>1</v>
      </c>
      <c r="P53">
        <v>1</v>
      </c>
      <c r="Q53">
        <v>4440</v>
      </c>
      <c r="R53">
        <v>0</v>
      </c>
      <c r="T53">
        <v>1500</v>
      </c>
    </row>
    <row r="54" spans="1:20" x14ac:dyDescent="0.25">
      <c r="A54" t="s">
        <v>62</v>
      </c>
      <c r="B54">
        <v>1</v>
      </c>
      <c r="C54">
        <v>1</v>
      </c>
      <c r="D54">
        <v>0</v>
      </c>
      <c r="E54">
        <v>0</v>
      </c>
      <c r="F54">
        <v>534848</v>
      </c>
      <c r="G54">
        <v>2.82</v>
      </c>
      <c r="H54">
        <v>156</v>
      </c>
      <c r="I54">
        <v>0</v>
      </c>
      <c r="J54">
        <v>534848</v>
      </c>
      <c r="K54">
        <v>538648</v>
      </c>
      <c r="L54">
        <v>522541.3</v>
      </c>
      <c r="M54">
        <v>0</v>
      </c>
      <c r="N54">
        <v>0</v>
      </c>
      <c r="O54">
        <v>1</v>
      </c>
      <c r="P54">
        <v>102</v>
      </c>
      <c r="Q54">
        <v>4584</v>
      </c>
      <c r="R54">
        <v>48</v>
      </c>
      <c r="T54">
        <v>1704</v>
      </c>
    </row>
    <row r="55" spans="1:20" x14ac:dyDescent="0.25">
      <c r="A55" t="s">
        <v>63</v>
      </c>
      <c r="B55">
        <v>1</v>
      </c>
      <c r="C55">
        <v>1</v>
      </c>
      <c r="D55">
        <v>0</v>
      </c>
      <c r="E55">
        <v>0</v>
      </c>
      <c r="F55">
        <v>768176</v>
      </c>
      <c r="G55">
        <v>2.3199999999999998</v>
      </c>
      <c r="H55">
        <v>0</v>
      </c>
      <c r="I55">
        <v>0</v>
      </c>
      <c r="J55">
        <v>768176</v>
      </c>
      <c r="K55">
        <v>768176</v>
      </c>
      <c r="L55">
        <v>718297.83</v>
      </c>
      <c r="M55">
        <v>0</v>
      </c>
      <c r="N55">
        <v>0</v>
      </c>
      <c r="O55">
        <v>1</v>
      </c>
      <c r="P55">
        <v>1</v>
      </c>
      <c r="Q55">
        <v>4368</v>
      </c>
      <c r="R55">
        <v>0</v>
      </c>
      <c r="T55">
        <v>1320</v>
      </c>
    </row>
    <row r="56" spans="1:20" x14ac:dyDescent="0.25">
      <c r="A56" t="s">
        <v>64</v>
      </c>
      <c r="B56">
        <v>1</v>
      </c>
      <c r="C56">
        <v>1</v>
      </c>
      <c r="D56">
        <v>0</v>
      </c>
      <c r="E56">
        <v>0</v>
      </c>
      <c r="F56">
        <v>656760</v>
      </c>
      <c r="G56">
        <v>1.23</v>
      </c>
      <c r="H56">
        <v>0</v>
      </c>
      <c r="I56">
        <v>0</v>
      </c>
      <c r="J56">
        <v>656760</v>
      </c>
      <c r="K56">
        <v>656760</v>
      </c>
      <c r="L56">
        <v>639727.11</v>
      </c>
      <c r="M56">
        <v>0</v>
      </c>
      <c r="N56">
        <v>0</v>
      </c>
      <c r="O56">
        <v>1</v>
      </c>
      <c r="P56">
        <v>102</v>
      </c>
      <c r="Q56">
        <v>4008</v>
      </c>
      <c r="R56">
        <v>64</v>
      </c>
      <c r="T56">
        <v>1560</v>
      </c>
    </row>
    <row r="57" spans="1:20" x14ac:dyDescent="0.25">
      <c r="A57" t="s">
        <v>65</v>
      </c>
      <c r="B57">
        <v>1</v>
      </c>
      <c r="C57">
        <v>1</v>
      </c>
      <c r="D57">
        <v>0</v>
      </c>
      <c r="E57">
        <v>0</v>
      </c>
      <c r="F57">
        <v>426840</v>
      </c>
      <c r="G57">
        <v>0.84</v>
      </c>
      <c r="H57">
        <v>0</v>
      </c>
      <c r="I57">
        <v>0</v>
      </c>
      <c r="J57">
        <v>426840</v>
      </c>
      <c r="K57">
        <v>426840</v>
      </c>
      <c r="L57">
        <v>422144.06</v>
      </c>
      <c r="M57">
        <v>0</v>
      </c>
      <c r="N57">
        <v>0</v>
      </c>
      <c r="O57">
        <v>1</v>
      </c>
      <c r="P57">
        <v>102</v>
      </c>
      <c r="Q57">
        <v>4296</v>
      </c>
      <c r="R57">
        <v>471</v>
      </c>
      <c r="T57">
        <v>1284</v>
      </c>
    </row>
    <row r="58" spans="1:20" x14ac:dyDescent="0.25">
      <c r="A58" t="s">
        <v>66</v>
      </c>
      <c r="B58">
        <v>1</v>
      </c>
      <c r="C58">
        <v>1</v>
      </c>
      <c r="D58">
        <v>0</v>
      </c>
      <c r="E58">
        <v>0</v>
      </c>
      <c r="F58">
        <v>614073</v>
      </c>
      <c r="G58">
        <v>24.85</v>
      </c>
      <c r="H58">
        <v>2496</v>
      </c>
      <c r="I58">
        <v>0</v>
      </c>
      <c r="J58">
        <v>614073</v>
      </c>
      <c r="K58">
        <v>614073</v>
      </c>
      <c r="L58">
        <v>589417.81000000006</v>
      </c>
      <c r="M58">
        <v>0</v>
      </c>
      <c r="N58">
        <v>0</v>
      </c>
      <c r="O58">
        <v>1</v>
      </c>
      <c r="P58">
        <v>102</v>
      </c>
      <c r="Q58">
        <v>4296</v>
      </c>
      <c r="R58">
        <v>0</v>
      </c>
      <c r="T58">
        <v>1500</v>
      </c>
    </row>
    <row r="59" spans="1:20" x14ac:dyDescent="0.25">
      <c r="A59" t="s">
        <v>67</v>
      </c>
      <c r="B59">
        <v>1</v>
      </c>
      <c r="C59">
        <v>1</v>
      </c>
      <c r="D59">
        <v>0</v>
      </c>
      <c r="E59">
        <v>0</v>
      </c>
      <c r="F59">
        <v>889612</v>
      </c>
      <c r="G59">
        <v>2.5</v>
      </c>
      <c r="H59">
        <v>22</v>
      </c>
      <c r="I59">
        <v>0</v>
      </c>
      <c r="J59">
        <v>889584</v>
      </c>
      <c r="K59">
        <v>893973</v>
      </c>
      <c r="L59">
        <v>836331.55</v>
      </c>
      <c r="M59">
        <v>0</v>
      </c>
      <c r="N59">
        <v>0</v>
      </c>
      <c r="O59">
        <v>1</v>
      </c>
      <c r="P59">
        <v>102</v>
      </c>
      <c r="Q59">
        <v>4080</v>
      </c>
      <c r="R59">
        <v>0</v>
      </c>
      <c r="T59">
        <v>1512</v>
      </c>
    </row>
    <row r="60" spans="1:20" x14ac:dyDescent="0.25">
      <c r="A60" t="s">
        <v>68</v>
      </c>
      <c r="B60">
        <v>1</v>
      </c>
      <c r="C60">
        <v>1</v>
      </c>
      <c r="D60">
        <v>0</v>
      </c>
      <c r="E60">
        <v>0</v>
      </c>
      <c r="F60">
        <v>779883</v>
      </c>
      <c r="G60">
        <v>1.17</v>
      </c>
      <c r="H60">
        <v>0</v>
      </c>
      <c r="I60">
        <v>0</v>
      </c>
      <c r="J60">
        <v>779883</v>
      </c>
      <c r="K60">
        <v>779883</v>
      </c>
      <c r="L60">
        <v>776485</v>
      </c>
      <c r="M60">
        <v>0</v>
      </c>
      <c r="N60">
        <v>0</v>
      </c>
      <c r="O60">
        <v>1</v>
      </c>
      <c r="P60">
        <v>1</v>
      </c>
      <c r="Q60">
        <v>4224</v>
      </c>
      <c r="R60">
        <v>677</v>
      </c>
      <c r="T60">
        <v>1920</v>
      </c>
    </row>
    <row r="61" spans="1:20" x14ac:dyDescent="0.25">
      <c r="A61" t="s">
        <v>69</v>
      </c>
      <c r="B61">
        <v>1</v>
      </c>
      <c r="C61">
        <v>1</v>
      </c>
      <c r="D61">
        <v>0</v>
      </c>
      <c r="E61">
        <v>0</v>
      </c>
      <c r="F61">
        <v>586218</v>
      </c>
      <c r="G61">
        <v>1.03</v>
      </c>
      <c r="H61">
        <v>0</v>
      </c>
      <c r="I61">
        <v>0</v>
      </c>
      <c r="J61">
        <v>586218</v>
      </c>
      <c r="K61">
        <v>586218</v>
      </c>
      <c r="L61">
        <v>569768.93999999994</v>
      </c>
      <c r="M61">
        <v>0</v>
      </c>
      <c r="N61">
        <v>0</v>
      </c>
      <c r="O61">
        <v>1</v>
      </c>
      <c r="P61">
        <v>1</v>
      </c>
      <c r="Q61">
        <v>4512</v>
      </c>
      <c r="R61">
        <v>7</v>
      </c>
      <c r="T61">
        <v>1380</v>
      </c>
    </row>
    <row r="62" spans="1:20" x14ac:dyDescent="0.25">
      <c r="A62" t="s">
        <v>70</v>
      </c>
      <c r="B62">
        <v>1</v>
      </c>
      <c r="C62">
        <v>1</v>
      </c>
      <c r="D62">
        <v>0</v>
      </c>
      <c r="E62">
        <v>0</v>
      </c>
      <c r="F62">
        <v>784819</v>
      </c>
      <c r="G62">
        <v>130.97</v>
      </c>
      <c r="H62">
        <v>8231</v>
      </c>
      <c r="I62">
        <v>1800</v>
      </c>
      <c r="J62">
        <v>784819</v>
      </c>
      <c r="K62">
        <v>784991</v>
      </c>
      <c r="L62">
        <v>725235.75</v>
      </c>
      <c r="M62">
        <v>0</v>
      </c>
      <c r="N62">
        <v>0</v>
      </c>
      <c r="O62">
        <v>1</v>
      </c>
      <c r="P62">
        <v>102</v>
      </c>
      <c r="Q62">
        <v>9300</v>
      </c>
      <c r="R62">
        <v>0</v>
      </c>
      <c r="T62">
        <v>1834</v>
      </c>
    </row>
    <row r="63" spans="1:20" x14ac:dyDescent="0.25">
      <c r="A63" t="s">
        <v>71</v>
      </c>
      <c r="B63">
        <v>1</v>
      </c>
      <c r="C63">
        <v>1</v>
      </c>
      <c r="D63">
        <v>0</v>
      </c>
      <c r="E63">
        <v>0</v>
      </c>
      <c r="F63">
        <v>861493</v>
      </c>
      <c r="G63">
        <v>996.1</v>
      </c>
      <c r="H63">
        <v>60019</v>
      </c>
      <c r="I63">
        <v>1800</v>
      </c>
      <c r="J63">
        <v>861493</v>
      </c>
      <c r="K63">
        <v>862141</v>
      </c>
      <c r="L63">
        <v>780151.57</v>
      </c>
      <c r="M63">
        <v>0</v>
      </c>
      <c r="N63">
        <v>0</v>
      </c>
      <c r="O63">
        <v>1</v>
      </c>
      <c r="P63">
        <v>102</v>
      </c>
      <c r="Q63">
        <v>9540</v>
      </c>
      <c r="R63">
        <v>0</v>
      </c>
      <c r="T63">
        <v>1830</v>
      </c>
    </row>
    <row r="64" spans="1:20" x14ac:dyDescent="0.25">
      <c r="A64" t="s">
        <v>72</v>
      </c>
      <c r="B64">
        <v>1</v>
      </c>
      <c r="C64">
        <v>1</v>
      </c>
      <c r="D64">
        <v>0</v>
      </c>
      <c r="E64">
        <v>0</v>
      </c>
      <c r="F64">
        <v>977031</v>
      </c>
      <c r="G64">
        <v>107.87</v>
      </c>
      <c r="H64">
        <v>7780</v>
      </c>
      <c r="I64">
        <v>1800</v>
      </c>
      <c r="J64">
        <v>977031</v>
      </c>
      <c r="K64">
        <v>980050</v>
      </c>
      <c r="L64">
        <v>875411.95</v>
      </c>
      <c r="M64">
        <v>0</v>
      </c>
      <c r="N64">
        <v>0</v>
      </c>
      <c r="O64">
        <v>1</v>
      </c>
      <c r="P64">
        <v>102</v>
      </c>
      <c r="Q64">
        <v>8820</v>
      </c>
      <c r="R64">
        <v>0</v>
      </c>
      <c r="T64">
        <v>1812</v>
      </c>
    </row>
    <row r="65" spans="1:20" x14ac:dyDescent="0.25">
      <c r="A65" t="s">
        <v>73</v>
      </c>
      <c r="B65">
        <v>1</v>
      </c>
      <c r="C65">
        <v>1</v>
      </c>
      <c r="D65">
        <v>0</v>
      </c>
      <c r="E65">
        <v>0</v>
      </c>
      <c r="F65">
        <v>818180</v>
      </c>
      <c r="G65">
        <v>9.24</v>
      </c>
      <c r="H65">
        <v>398</v>
      </c>
      <c r="I65">
        <v>1800</v>
      </c>
      <c r="J65">
        <v>818180</v>
      </c>
      <c r="K65">
        <v>829155</v>
      </c>
      <c r="L65">
        <v>800397.72</v>
      </c>
      <c r="M65">
        <v>0</v>
      </c>
      <c r="N65">
        <v>0</v>
      </c>
      <c r="O65">
        <v>1</v>
      </c>
      <c r="P65">
        <v>102</v>
      </c>
      <c r="Q65">
        <v>9420</v>
      </c>
      <c r="R65">
        <v>0</v>
      </c>
      <c r="T65">
        <v>1836</v>
      </c>
    </row>
    <row r="66" spans="1:20" x14ac:dyDescent="0.25">
      <c r="A66" t="s">
        <v>74</v>
      </c>
      <c r="B66">
        <v>1</v>
      </c>
      <c r="C66">
        <v>1</v>
      </c>
      <c r="D66">
        <v>0</v>
      </c>
      <c r="E66">
        <v>0</v>
      </c>
      <c r="F66">
        <v>619845</v>
      </c>
      <c r="G66">
        <v>6.74</v>
      </c>
      <c r="H66">
        <v>46</v>
      </c>
      <c r="I66">
        <v>1800</v>
      </c>
      <c r="J66">
        <v>619845</v>
      </c>
      <c r="K66">
        <v>631066</v>
      </c>
      <c r="L66">
        <v>607724.81999999995</v>
      </c>
      <c r="M66">
        <v>0</v>
      </c>
      <c r="N66">
        <v>0</v>
      </c>
      <c r="O66">
        <v>1</v>
      </c>
      <c r="P66">
        <v>102</v>
      </c>
      <c r="Q66">
        <v>8460</v>
      </c>
      <c r="R66">
        <v>0</v>
      </c>
      <c r="T66">
        <v>1824</v>
      </c>
    </row>
    <row r="67" spans="1:20" x14ac:dyDescent="0.25">
      <c r="A67" t="s">
        <v>75</v>
      </c>
      <c r="B67">
        <v>1</v>
      </c>
      <c r="C67">
        <v>1</v>
      </c>
      <c r="D67">
        <v>0</v>
      </c>
      <c r="E67">
        <v>0</v>
      </c>
      <c r="F67">
        <v>655111</v>
      </c>
      <c r="G67">
        <v>501.82</v>
      </c>
      <c r="H67">
        <v>13303</v>
      </c>
      <c r="I67">
        <v>1800</v>
      </c>
      <c r="J67">
        <v>655111</v>
      </c>
      <c r="K67">
        <v>666412</v>
      </c>
      <c r="L67">
        <v>612801.1</v>
      </c>
      <c r="M67">
        <v>0</v>
      </c>
      <c r="N67">
        <v>0</v>
      </c>
      <c r="O67">
        <v>1</v>
      </c>
      <c r="P67">
        <v>102</v>
      </c>
      <c r="Q67">
        <v>8820</v>
      </c>
      <c r="R67">
        <v>0</v>
      </c>
      <c r="T67">
        <v>1834</v>
      </c>
    </row>
    <row r="68" spans="1:20" x14ac:dyDescent="0.25">
      <c r="A68" t="s">
        <v>76</v>
      </c>
      <c r="B68">
        <v>1</v>
      </c>
      <c r="C68">
        <v>1</v>
      </c>
      <c r="D68">
        <v>0</v>
      </c>
      <c r="E68">
        <v>0</v>
      </c>
      <c r="F68">
        <v>685280</v>
      </c>
      <c r="G68">
        <v>5.46</v>
      </c>
      <c r="H68">
        <v>23</v>
      </c>
      <c r="I68">
        <v>1800</v>
      </c>
      <c r="J68">
        <v>685280</v>
      </c>
      <c r="K68">
        <v>686324</v>
      </c>
      <c r="L68">
        <v>673060.77</v>
      </c>
      <c r="M68">
        <v>0</v>
      </c>
      <c r="N68">
        <v>0</v>
      </c>
      <c r="O68">
        <v>1</v>
      </c>
      <c r="P68">
        <v>102</v>
      </c>
      <c r="Q68">
        <v>8100</v>
      </c>
      <c r="R68">
        <v>120</v>
      </c>
      <c r="T68">
        <v>1824</v>
      </c>
    </row>
    <row r="69" spans="1:20" x14ac:dyDescent="0.25">
      <c r="A69" t="s">
        <v>77</v>
      </c>
      <c r="B69">
        <v>1</v>
      </c>
      <c r="C69">
        <v>1</v>
      </c>
      <c r="D69">
        <v>0</v>
      </c>
      <c r="E69">
        <v>0</v>
      </c>
      <c r="F69">
        <v>687150</v>
      </c>
      <c r="G69">
        <v>4.3499999999999996</v>
      </c>
      <c r="H69">
        <v>0</v>
      </c>
      <c r="I69">
        <v>1800</v>
      </c>
      <c r="J69">
        <v>687150</v>
      </c>
      <c r="K69">
        <v>691608</v>
      </c>
      <c r="L69">
        <v>678044.67</v>
      </c>
      <c r="M69">
        <v>0</v>
      </c>
      <c r="N69">
        <v>0</v>
      </c>
      <c r="O69">
        <v>1</v>
      </c>
      <c r="P69">
        <v>102</v>
      </c>
      <c r="Q69">
        <v>8820</v>
      </c>
      <c r="R69">
        <v>101</v>
      </c>
      <c r="T69">
        <v>1812</v>
      </c>
    </row>
    <row r="70" spans="1:20" x14ac:dyDescent="0.25">
      <c r="A70" t="s">
        <v>78</v>
      </c>
      <c r="B70">
        <v>1</v>
      </c>
      <c r="C70">
        <v>1</v>
      </c>
      <c r="D70">
        <v>0</v>
      </c>
      <c r="E70">
        <v>0</v>
      </c>
      <c r="F70">
        <v>524059</v>
      </c>
      <c r="G70">
        <v>1.59</v>
      </c>
      <c r="H70">
        <v>0</v>
      </c>
      <c r="I70">
        <v>1800</v>
      </c>
      <c r="J70">
        <v>524059</v>
      </c>
      <c r="K70">
        <v>524059</v>
      </c>
      <c r="L70">
        <v>523807</v>
      </c>
      <c r="M70">
        <v>0</v>
      </c>
      <c r="N70">
        <v>0</v>
      </c>
      <c r="O70">
        <v>1</v>
      </c>
      <c r="P70">
        <v>102</v>
      </c>
      <c r="Q70">
        <v>8580</v>
      </c>
      <c r="R70">
        <v>4774</v>
      </c>
      <c r="T70">
        <v>1824</v>
      </c>
    </row>
    <row r="71" spans="1:20" x14ac:dyDescent="0.25">
      <c r="A71" t="s">
        <v>79</v>
      </c>
      <c r="B71">
        <v>1</v>
      </c>
      <c r="C71">
        <v>1</v>
      </c>
      <c r="D71">
        <v>0</v>
      </c>
      <c r="E71">
        <v>0</v>
      </c>
      <c r="F71">
        <v>591784</v>
      </c>
      <c r="G71">
        <v>62.06</v>
      </c>
      <c r="H71">
        <v>5354</v>
      </c>
      <c r="I71">
        <v>1800</v>
      </c>
      <c r="J71">
        <v>591784</v>
      </c>
      <c r="K71">
        <v>594336</v>
      </c>
      <c r="L71">
        <v>566985.26</v>
      </c>
      <c r="M71">
        <v>0</v>
      </c>
      <c r="N71">
        <v>0</v>
      </c>
      <c r="O71">
        <v>1</v>
      </c>
      <c r="P71">
        <v>102</v>
      </c>
      <c r="Q71">
        <v>9300</v>
      </c>
      <c r="R71">
        <v>0</v>
      </c>
      <c r="T71">
        <v>1806</v>
      </c>
    </row>
    <row r="72" spans="1:20" x14ac:dyDescent="0.25">
      <c r="A72" t="s">
        <v>80</v>
      </c>
      <c r="B72">
        <v>1</v>
      </c>
      <c r="C72">
        <v>1</v>
      </c>
      <c r="D72">
        <v>0</v>
      </c>
      <c r="E72">
        <v>0</v>
      </c>
      <c r="F72">
        <v>771357</v>
      </c>
      <c r="G72">
        <v>14.84</v>
      </c>
      <c r="H72">
        <v>1423</v>
      </c>
      <c r="I72">
        <v>1800</v>
      </c>
      <c r="J72">
        <v>771357</v>
      </c>
      <c r="K72">
        <v>774630</v>
      </c>
      <c r="L72">
        <v>752697.89</v>
      </c>
      <c r="M72">
        <v>0</v>
      </c>
      <c r="N72">
        <v>0</v>
      </c>
      <c r="O72">
        <v>1</v>
      </c>
      <c r="P72">
        <v>102</v>
      </c>
      <c r="Q72">
        <v>9060</v>
      </c>
      <c r="R72">
        <v>0</v>
      </c>
      <c r="T72">
        <v>1812</v>
      </c>
    </row>
    <row r="73" spans="1:20" x14ac:dyDescent="0.25">
      <c r="A73" t="s">
        <v>81</v>
      </c>
      <c r="B73">
        <v>1</v>
      </c>
      <c r="C73">
        <v>1</v>
      </c>
      <c r="D73">
        <v>0</v>
      </c>
      <c r="E73">
        <v>0</v>
      </c>
      <c r="F73">
        <v>884930</v>
      </c>
      <c r="G73">
        <v>23.93</v>
      </c>
      <c r="H73">
        <v>3336</v>
      </c>
      <c r="I73">
        <v>1800</v>
      </c>
      <c r="J73">
        <v>884930</v>
      </c>
      <c r="K73">
        <v>884958</v>
      </c>
      <c r="L73">
        <v>835046.25</v>
      </c>
      <c r="M73">
        <v>0</v>
      </c>
      <c r="N73">
        <v>0</v>
      </c>
      <c r="O73">
        <v>1</v>
      </c>
      <c r="P73">
        <v>102</v>
      </c>
      <c r="Q73">
        <v>9900</v>
      </c>
      <c r="R73">
        <v>0</v>
      </c>
      <c r="T73">
        <v>1820</v>
      </c>
    </row>
    <row r="74" spans="1:20" x14ac:dyDescent="0.25">
      <c r="A74" t="s">
        <v>82</v>
      </c>
      <c r="B74">
        <v>1</v>
      </c>
      <c r="C74">
        <v>1</v>
      </c>
      <c r="D74">
        <v>0</v>
      </c>
      <c r="E74">
        <v>0</v>
      </c>
      <c r="F74">
        <v>1062748</v>
      </c>
      <c r="G74">
        <v>36.07</v>
      </c>
      <c r="H74">
        <v>3665</v>
      </c>
      <c r="I74">
        <v>1800</v>
      </c>
      <c r="J74">
        <v>1062748</v>
      </c>
      <c r="K74">
        <v>1069568</v>
      </c>
      <c r="L74">
        <v>1005515.39</v>
      </c>
      <c r="M74">
        <v>0</v>
      </c>
      <c r="N74">
        <v>0</v>
      </c>
      <c r="O74">
        <v>1</v>
      </c>
      <c r="P74">
        <v>102</v>
      </c>
      <c r="Q74">
        <v>10020</v>
      </c>
      <c r="R74">
        <v>0</v>
      </c>
      <c r="T74">
        <v>1821</v>
      </c>
    </row>
    <row r="75" spans="1:20" x14ac:dyDescent="0.25">
      <c r="A75" t="s">
        <v>83</v>
      </c>
      <c r="B75">
        <v>1</v>
      </c>
      <c r="C75">
        <v>1</v>
      </c>
      <c r="D75">
        <v>0</v>
      </c>
      <c r="E75">
        <v>0</v>
      </c>
      <c r="F75">
        <v>772524</v>
      </c>
      <c r="G75">
        <v>10.02</v>
      </c>
      <c r="H75">
        <v>165</v>
      </c>
      <c r="I75">
        <v>1800</v>
      </c>
      <c r="J75">
        <v>772524</v>
      </c>
      <c r="K75">
        <v>779714</v>
      </c>
      <c r="L75">
        <v>723250.93</v>
      </c>
      <c r="M75">
        <v>0</v>
      </c>
      <c r="N75">
        <v>0</v>
      </c>
      <c r="O75">
        <v>1</v>
      </c>
      <c r="P75">
        <v>102</v>
      </c>
      <c r="Q75">
        <v>8940</v>
      </c>
      <c r="R75">
        <v>0</v>
      </c>
      <c r="T75">
        <v>1810</v>
      </c>
    </row>
    <row r="76" spans="1:20" x14ac:dyDescent="0.25">
      <c r="A76" t="s">
        <v>84</v>
      </c>
      <c r="B76">
        <v>1</v>
      </c>
      <c r="C76">
        <v>1</v>
      </c>
      <c r="D76">
        <v>0</v>
      </c>
      <c r="E76">
        <v>0</v>
      </c>
      <c r="F76">
        <v>562608</v>
      </c>
      <c r="G76">
        <v>6.94</v>
      </c>
      <c r="H76">
        <v>47</v>
      </c>
      <c r="I76">
        <v>1800</v>
      </c>
      <c r="J76">
        <v>562608</v>
      </c>
      <c r="K76">
        <v>562622</v>
      </c>
      <c r="L76">
        <v>549483.52000000002</v>
      </c>
      <c r="M76">
        <v>0</v>
      </c>
      <c r="N76">
        <v>0</v>
      </c>
      <c r="O76">
        <v>1</v>
      </c>
      <c r="P76">
        <v>102</v>
      </c>
      <c r="Q76">
        <v>7980</v>
      </c>
      <c r="R76">
        <v>0</v>
      </c>
      <c r="T76">
        <v>1822</v>
      </c>
    </row>
    <row r="77" spans="1:20" x14ac:dyDescent="0.25">
      <c r="A77" t="s">
        <v>85</v>
      </c>
      <c r="B77">
        <v>1</v>
      </c>
      <c r="C77">
        <v>1</v>
      </c>
      <c r="D77">
        <v>0</v>
      </c>
      <c r="E77">
        <v>0</v>
      </c>
      <c r="F77">
        <v>824827</v>
      </c>
      <c r="G77">
        <v>15.91</v>
      </c>
      <c r="H77">
        <v>434</v>
      </c>
      <c r="I77">
        <v>1800</v>
      </c>
      <c r="J77">
        <v>824827</v>
      </c>
      <c r="K77">
        <v>830473</v>
      </c>
      <c r="L77">
        <v>777300.71</v>
      </c>
      <c r="M77">
        <v>0</v>
      </c>
      <c r="N77">
        <v>0</v>
      </c>
      <c r="O77">
        <v>1</v>
      </c>
      <c r="P77">
        <v>102</v>
      </c>
      <c r="Q77">
        <v>9300</v>
      </c>
      <c r="R77">
        <v>0</v>
      </c>
      <c r="T77">
        <v>1807</v>
      </c>
    </row>
    <row r="78" spans="1:20" x14ac:dyDescent="0.25">
      <c r="A78" t="s">
        <v>86</v>
      </c>
      <c r="B78">
        <v>1</v>
      </c>
      <c r="C78">
        <v>1</v>
      </c>
      <c r="D78">
        <v>0</v>
      </c>
      <c r="E78">
        <v>0</v>
      </c>
      <c r="F78">
        <v>1001072</v>
      </c>
      <c r="G78">
        <v>143.68</v>
      </c>
      <c r="H78">
        <v>5142</v>
      </c>
      <c r="I78">
        <v>1800</v>
      </c>
      <c r="J78">
        <v>1001072</v>
      </c>
      <c r="K78">
        <v>1003591</v>
      </c>
      <c r="L78">
        <v>884920.86</v>
      </c>
      <c r="M78">
        <v>0</v>
      </c>
      <c r="N78">
        <v>0</v>
      </c>
      <c r="O78">
        <v>1</v>
      </c>
      <c r="P78">
        <v>102</v>
      </c>
      <c r="Q78">
        <v>9420</v>
      </c>
      <c r="R78">
        <v>0</v>
      </c>
      <c r="T78">
        <v>1813</v>
      </c>
    </row>
    <row r="79" spans="1:20" x14ac:dyDescent="0.25">
      <c r="A79" t="s">
        <v>87</v>
      </c>
      <c r="B79">
        <v>1</v>
      </c>
      <c r="C79">
        <v>1</v>
      </c>
      <c r="D79">
        <v>0</v>
      </c>
      <c r="E79">
        <v>0</v>
      </c>
      <c r="F79">
        <v>717281</v>
      </c>
      <c r="G79">
        <v>14.99</v>
      </c>
      <c r="H79">
        <v>1472</v>
      </c>
      <c r="I79">
        <v>1800</v>
      </c>
      <c r="J79">
        <v>717281</v>
      </c>
      <c r="K79">
        <v>721179</v>
      </c>
      <c r="L79">
        <v>698418.44</v>
      </c>
      <c r="M79">
        <v>0</v>
      </c>
      <c r="N79">
        <v>0</v>
      </c>
      <c r="O79">
        <v>1</v>
      </c>
      <c r="P79">
        <v>102</v>
      </c>
      <c r="Q79">
        <v>8220</v>
      </c>
      <c r="R79">
        <v>0</v>
      </c>
      <c r="T79">
        <v>1836</v>
      </c>
    </row>
    <row r="80" spans="1:20" x14ac:dyDescent="0.25">
      <c r="A80" t="s">
        <v>88</v>
      </c>
      <c r="B80">
        <v>1</v>
      </c>
      <c r="C80">
        <v>1</v>
      </c>
      <c r="D80">
        <v>0</v>
      </c>
      <c r="E80">
        <v>0</v>
      </c>
      <c r="F80">
        <v>1262228</v>
      </c>
      <c r="G80">
        <v>12.09</v>
      </c>
      <c r="H80">
        <v>317</v>
      </c>
      <c r="I80">
        <v>1800</v>
      </c>
      <c r="J80">
        <v>1262228</v>
      </c>
      <c r="K80">
        <v>1265815</v>
      </c>
      <c r="L80">
        <v>1145623.04</v>
      </c>
      <c r="M80">
        <v>0</v>
      </c>
      <c r="N80">
        <v>0</v>
      </c>
      <c r="O80">
        <v>1</v>
      </c>
      <c r="P80">
        <v>1</v>
      </c>
      <c r="Q80">
        <v>9180</v>
      </c>
      <c r="R80">
        <v>0</v>
      </c>
      <c r="T80">
        <v>1803</v>
      </c>
    </row>
    <row r="81" spans="1:20" x14ac:dyDescent="0.25">
      <c r="A81" t="s">
        <v>89</v>
      </c>
      <c r="B81">
        <v>1</v>
      </c>
      <c r="C81">
        <v>1</v>
      </c>
      <c r="D81">
        <v>0</v>
      </c>
      <c r="E81">
        <v>0</v>
      </c>
      <c r="F81">
        <v>784094</v>
      </c>
      <c r="G81">
        <v>8.44</v>
      </c>
      <c r="H81">
        <v>321</v>
      </c>
      <c r="I81">
        <v>1800</v>
      </c>
      <c r="J81">
        <v>784094</v>
      </c>
      <c r="K81">
        <v>786200</v>
      </c>
      <c r="L81">
        <v>766632.69</v>
      </c>
      <c r="M81">
        <v>0</v>
      </c>
      <c r="N81">
        <v>0</v>
      </c>
      <c r="O81">
        <v>1</v>
      </c>
      <c r="P81">
        <v>1</v>
      </c>
      <c r="Q81">
        <v>8940</v>
      </c>
      <c r="R81">
        <v>2</v>
      </c>
      <c r="T81">
        <v>1814</v>
      </c>
    </row>
    <row r="82" spans="1:20" x14ac:dyDescent="0.25">
      <c r="A82" t="s">
        <v>90</v>
      </c>
      <c r="B82">
        <v>1</v>
      </c>
      <c r="C82">
        <v>0</v>
      </c>
      <c r="D82">
        <v>1</v>
      </c>
      <c r="E82">
        <v>0</v>
      </c>
      <c r="F82">
        <v>1146851</v>
      </c>
      <c r="G82">
        <v>1807.45</v>
      </c>
      <c r="H82">
        <v>17631</v>
      </c>
      <c r="I82">
        <v>1200</v>
      </c>
      <c r="J82">
        <v>1132468</v>
      </c>
      <c r="K82">
        <v>1195645</v>
      </c>
      <c r="L82">
        <v>1018428.17</v>
      </c>
      <c r="M82">
        <v>0</v>
      </c>
      <c r="N82">
        <v>0</v>
      </c>
      <c r="O82">
        <v>1</v>
      </c>
      <c r="P82">
        <v>11</v>
      </c>
      <c r="Q82">
        <v>12120</v>
      </c>
      <c r="R82">
        <v>0</v>
      </c>
      <c r="T82">
        <v>1209</v>
      </c>
    </row>
    <row r="83" spans="1:20" x14ac:dyDescent="0.25">
      <c r="A83" t="s">
        <v>91</v>
      </c>
      <c r="B83">
        <v>1</v>
      </c>
      <c r="C83">
        <v>0</v>
      </c>
      <c r="D83">
        <v>0</v>
      </c>
      <c r="E83">
        <v>1</v>
      </c>
      <c r="F83">
        <v>981296</v>
      </c>
      <c r="G83">
        <v>860.54</v>
      </c>
      <c r="H83">
        <v>13257</v>
      </c>
      <c r="I83">
        <v>1200</v>
      </c>
      <c r="J83">
        <v>966248</v>
      </c>
      <c r="K83">
        <v>982256</v>
      </c>
      <c r="L83">
        <v>925841.62</v>
      </c>
      <c r="M83">
        <v>0</v>
      </c>
      <c r="N83">
        <v>0</v>
      </c>
      <c r="O83">
        <v>1</v>
      </c>
      <c r="P83">
        <v>111</v>
      </c>
      <c r="Q83">
        <v>11880</v>
      </c>
      <c r="R83">
        <v>0</v>
      </c>
      <c r="T83">
        <v>1206</v>
      </c>
    </row>
    <row r="84" spans="1:20" x14ac:dyDescent="0.25">
      <c r="A84" t="s">
        <v>92</v>
      </c>
      <c r="B84">
        <v>1</v>
      </c>
      <c r="C84">
        <v>0</v>
      </c>
      <c r="D84">
        <v>1</v>
      </c>
      <c r="E84">
        <v>0</v>
      </c>
      <c r="F84">
        <v>668729</v>
      </c>
      <c r="G84">
        <v>1808.87</v>
      </c>
      <c r="H84">
        <v>16535</v>
      </c>
      <c r="I84">
        <v>1200</v>
      </c>
      <c r="J84">
        <v>668945</v>
      </c>
      <c r="K84">
        <v>680206</v>
      </c>
      <c r="L84">
        <v>615245.6</v>
      </c>
      <c r="M84">
        <v>0</v>
      </c>
      <c r="N84">
        <v>0</v>
      </c>
      <c r="O84">
        <v>1</v>
      </c>
      <c r="P84">
        <v>11</v>
      </c>
      <c r="Q84">
        <v>11280</v>
      </c>
      <c r="R84">
        <v>0</v>
      </c>
      <c r="T84">
        <v>1224</v>
      </c>
    </row>
    <row r="85" spans="1:20" x14ac:dyDescent="0.25">
      <c r="A85" t="s">
        <v>93</v>
      </c>
      <c r="B85">
        <v>1</v>
      </c>
      <c r="C85">
        <v>1</v>
      </c>
      <c r="D85">
        <v>0</v>
      </c>
      <c r="E85">
        <v>0</v>
      </c>
      <c r="F85">
        <v>935106</v>
      </c>
      <c r="G85">
        <v>103.6</v>
      </c>
      <c r="H85">
        <v>3734</v>
      </c>
      <c r="I85">
        <v>1200</v>
      </c>
      <c r="J85">
        <v>935106</v>
      </c>
      <c r="K85">
        <v>948898</v>
      </c>
      <c r="L85">
        <v>906417.61</v>
      </c>
      <c r="M85">
        <v>0</v>
      </c>
      <c r="N85">
        <v>0</v>
      </c>
      <c r="O85">
        <v>1</v>
      </c>
      <c r="P85">
        <v>102</v>
      </c>
      <c r="Q85">
        <v>10560</v>
      </c>
      <c r="R85">
        <v>0</v>
      </c>
      <c r="T85">
        <v>1215</v>
      </c>
    </row>
    <row r="86" spans="1:20" x14ac:dyDescent="0.25">
      <c r="A86" t="s">
        <v>94</v>
      </c>
      <c r="B86">
        <v>1</v>
      </c>
      <c r="C86">
        <v>1</v>
      </c>
      <c r="D86">
        <v>0</v>
      </c>
      <c r="E86">
        <v>0</v>
      </c>
      <c r="F86">
        <v>889899</v>
      </c>
      <c r="G86">
        <v>25.83</v>
      </c>
      <c r="H86">
        <v>5755</v>
      </c>
      <c r="I86">
        <v>1200</v>
      </c>
      <c r="J86">
        <v>889899</v>
      </c>
      <c r="K86">
        <v>904102</v>
      </c>
      <c r="L86">
        <v>873711.48</v>
      </c>
      <c r="M86">
        <v>0</v>
      </c>
      <c r="N86">
        <v>0</v>
      </c>
      <c r="O86">
        <v>1</v>
      </c>
      <c r="P86">
        <v>102</v>
      </c>
      <c r="Q86">
        <v>11880</v>
      </c>
      <c r="R86">
        <v>0</v>
      </c>
      <c r="T86">
        <v>1215</v>
      </c>
    </row>
    <row r="87" spans="1:20" x14ac:dyDescent="0.25">
      <c r="A87" t="s">
        <v>95</v>
      </c>
      <c r="B87">
        <v>1</v>
      </c>
      <c r="C87">
        <v>0</v>
      </c>
      <c r="D87">
        <v>1</v>
      </c>
      <c r="E87">
        <v>0</v>
      </c>
      <c r="F87">
        <v>816499</v>
      </c>
      <c r="G87">
        <v>1804.16</v>
      </c>
      <c r="H87">
        <v>10150</v>
      </c>
      <c r="I87">
        <v>1200</v>
      </c>
      <c r="J87">
        <v>860439</v>
      </c>
      <c r="K87">
        <v>884974</v>
      </c>
      <c r="L87">
        <v>735902.06</v>
      </c>
      <c r="M87">
        <v>0</v>
      </c>
      <c r="N87">
        <v>0</v>
      </c>
      <c r="O87">
        <v>1</v>
      </c>
      <c r="P87">
        <v>11</v>
      </c>
      <c r="Q87">
        <v>12240</v>
      </c>
      <c r="R87">
        <v>0</v>
      </c>
      <c r="T87">
        <v>1212</v>
      </c>
    </row>
    <row r="88" spans="1:20" x14ac:dyDescent="0.25">
      <c r="A88" t="s">
        <v>96</v>
      </c>
      <c r="B88">
        <v>1</v>
      </c>
      <c r="C88">
        <v>0</v>
      </c>
      <c r="D88">
        <v>0</v>
      </c>
      <c r="E88">
        <v>1</v>
      </c>
      <c r="F88">
        <v>775560</v>
      </c>
      <c r="G88">
        <v>949</v>
      </c>
      <c r="H88">
        <v>18779</v>
      </c>
      <c r="I88">
        <v>1200</v>
      </c>
      <c r="J88">
        <v>754649</v>
      </c>
      <c r="K88">
        <v>776546</v>
      </c>
      <c r="L88">
        <v>703901.88</v>
      </c>
      <c r="M88">
        <v>0</v>
      </c>
      <c r="N88">
        <v>0</v>
      </c>
      <c r="O88">
        <v>1</v>
      </c>
      <c r="P88">
        <v>111</v>
      </c>
      <c r="Q88">
        <v>10920</v>
      </c>
      <c r="R88">
        <v>0</v>
      </c>
      <c r="T88">
        <v>1221</v>
      </c>
    </row>
    <row r="89" spans="1:20" x14ac:dyDescent="0.25">
      <c r="A89" t="s">
        <v>97</v>
      </c>
      <c r="B89">
        <v>1</v>
      </c>
      <c r="C89">
        <v>1</v>
      </c>
      <c r="D89">
        <v>0</v>
      </c>
      <c r="E89">
        <v>0</v>
      </c>
      <c r="F89">
        <v>1114549</v>
      </c>
      <c r="G89">
        <v>374.13</v>
      </c>
      <c r="H89">
        <v>9832</v>
      </c>
      <c r="I89">
        <v>1200</v>
      </c>
      <c r="J89">
        <v>1114549</v>
      </c>
      <c r="K89">
        <v>1120825</v>
      </c>
      <c r="L89">
        <v>1056224.45</v>
      </c>
      <c r="M89">
        <v>0</v>
      </c>
      <c r="N89">
        <v>0</v>
      </c>
      <c r="O89">
        <v>1</v>
      </c>
      <c r="P89">
        <v>102</v>
      </c>
      <c r="Q89">
        <v>11640</v>
      </c>
      <c r="R89">
        <v>0</v>
      </c>
      <c r="T89">
        <v>1204</v>
      </c>
    </row>
    <row r="90" spans="1:20" x14ac:dyDescent="0.25">
      <c r="A90" t="s">
        <v>98</v>
      </c>
      <c r="B90">
        <v>1</v>
      </c>
      <c r="C90">
        <v>0</v>
      </c>
      <c r="D90">
        <v>1</v>
      </c>
      <c r="E90">
        <v>0</v>
      </c>
      <c r="F90">
        <v>1226817</v>
      </c>
      <c r="G90">
        <v>1804.39</v>
      </c>
      <c r="H90">
        <v>16035</v>
      </c>
      <c r="I90">
        <v>1200</v>
      </c>
      <c r="J90">
        <v>1277871</v>
      </c>
      <c r="K90">
        <v>1336935</v>
      </c>
      <c r="L90">
        <v>1081381.93</v>
      </c>
      <c r="M90">
        <v>0</v>
      </c>
      <c r="N90">
        <v>0</v>
      </c>
      <c r="O90">
        <v>1</v>
      </c>
      <c r="P90">
        <v>11</v>
      </c>
      <c r="Q90">
        <v>11400</v>
      </c>
      <c r="R90">
        <v>0</v>
      </c>
      <c r="T90">
        <v>1203</v>
      </c>
    </row>
    <row r="91" spans="1:20" x14ac:dyDescent="0.25">
      <c r="A91" t="s">
        <v>99</v>
      </c>
      <c r="B91">
        <v>1</v>
      </c>
      <c r="C91">
        <v>1</v>
      </c>
      <c r="D91">
        <v>0</v>
      </c>
      <c r="E91">
        <v>0</v>
      </c>
      <c r="F91">
        <v>774366</v>
      </c>
      <c r="G91">
        <v>1022.32</v>
      </c>
      <c r="H91">
        <v>78707</v>
      </c>
      <c r="I91">
        <v>1200</v>
      </c>
      <c r="J91">
        <v>774366</v>
      </c>
      <c r="K91">
        <v>780493</v>
      </c>
      <c r="L91">
        <v>735600.07</v>
      </c>
      <c r="M91">
        <v>0</v>
      </c>
      <c r="N91">
        <v>0</v>
      </c>
      <c r="O91">
        <v>1</v>
      </c>
      <c r="P91">
        <v>102</v>
      </c>
      <c r="Q91">
        <v>11040</v>
      </c>
      <c r="R91">
        <v>0</v>
      </c>
      <c r="T91">
        <v>1212</v>
      </c>
    </row>
    <row r="92" spans="1:20" x14ac:dyDescent="0.25">
      <c r="A92" t="s">
        <v>100</v>
      </c>
      <c r="B92">
        <v>1</v>
      </c>
      <c r="C92">
        <v>0</v>
      </c>
      <c r="D92">
        <v>0</v>
      </c>
      <c r="E92">
        <v>1</v>
      </c>
      <c r="F92">
        <v>1330077</v>
      </c>
      <c r="G92">
        <v>923.64</v>
      </c>
      <c r="H92">
        <v>17012</v>
      </c>
      <c r="I92">
        <v>1200</v>
      </c>
      <c r="J92">
        <v>1315218</v>
      </c>
      <c r="K92">
        <v>1360047</v>
      </c>
      <c r="L92">
        <v>1231755.55</v>
      </c>
      <c r="M92">
        <v>0</v>
      </c>
      <c r="N92">
        <v>0</v>
      </c>
      <c r="O92">
        <v>1</v>
      </c>
      <c r="P92">
        <v>111</v>
      </c>
      <c r="Q92">
        <v>11640</v>
      </c>
      <c r="R92">
        <v>0</v>
      </c>
      <c r="T92">
        <v>1226</v>
      </c>
    </row>
    <row r="93" spans="1:20" x14ac:dyDescent="0.25">
      <c r="A93" t="s">
        <v>101</v>
      </c>
      <c r="B93">
        <v>1</v>
      </c>
      <c r="C93">
        <v>1</v>
      </c>
      <c r="D93">
        <v>0</v>
      </c>
      <c r="E93">
        <v>0</v>
      </c>
      <c r="F93">
        <v>915068</v>
      </c>
      <c r="G93">
        <v>647.16</v>
      </c>
      <c r="H93">
        <v>17786</v>
      </c>
      <c r="I93">
        <v>1200</v>
      </c>
      <c r="J93">
        <v>915068</v>
      </c>
      <c r="K93">
        <v>924495</v>
      </c>
      <c r="L93">
        <v>885374.63</v>
      </c>
      <c r="M93">
        <v>0</v>
      </c>
      <c r="N93">
        <v>0</v>
      </c>
      <c r="O93">
        <v>1</v>
      </c>
      <c r="P93">
        <v>102</v>
      </c>
      <c r="Q93">
        <v>10320</v>
      </c>
      <c r="R93">
        <v>0</v>
      </c>
      <c r="T93">
        <v>1215</v>
      </c>
    </row>
    <row r="94" spans="1:20" x14ac:dyDescent="0.25">
      <c r="A94" t="s">
        <v>102</v>
      </c>
      <c r="B94">
        <v>1</v>
      </c>
      <c r="C94">
        <v>1</v>
      </c>
      <c r="D94">
        <v>0</v>
      </c>
      <c r="E94">
        <v>0</v>
      </c>
      <c r="F94">
        <v>969380</v>
      </c>
      <c r="G94">
        <v>126.72</v>
      </c>
      <c r="H94">
        <v>5486</v>
      </c>
      <c r="I94">
        <v>1200</v>
      </c>
      <c r="J94">
        <v>969380</v>
      </c>
      <c r="K94">
        <v>977110</v>
      </c>
      <c r="L94">
        <v>945005.67</v>
      </c>
      <c r="M94">
        <v>0</v>
      </c>
      <c r="N94">
        <v>0</v>
      </c>
      <c r="O94">
        <v>1</v>
      </c>
      <c r="P94">
        <v>102</v>
      </c>
      <c r="Q94">
        <v>11760</v>
      </c>
      <c r="R94">
        <v>0</v>
      </c>
      <c r="T94">
        <v>1224</v>
      </c>
    </row>
    <row r="95" spans="1:20" x14ac:dyDescent="0.25">
      <c r="A95" t="s">
        <v>103</v>
      </c>
      <c r="B95">
        <v>1</v>
      </c>
      <c r="C95">
        <v>0</v>
      </c>
      <c r="D95">
        <v>1</v>
      </c>
      <c r="E95">
        <v>0</v>
      </c>
      <c r="F95">
        <v>1127100</v>
      </c>
      <c r="G95">
        <v>1802.69</v>
      </c>
      <c r="H95">
        <v>13806</v>
      </c>
      <c r="I95">
        <v>1200</v>
      </c>
      <c r="J95">
        <v>1113345</v>
      </c>
      <c r="K95">
        <v>1198215</v>
      </c>
      <c r="L95">
        <v>1015109.13</v>
      </c>
      <c r="M95">
        <v>0</v>
      </c>
      <c r="N95">
        <v>0</v>
      </c>
      <c r="O95">
        <v>1</v>
      </c>
      <c r="P95">
        <v>11</v>
      </c>
      <c r="Q95">
        <v>11280</v>
      </c>
      <c r="R95">
        <v>0</v>
      </c>
      <c r="T95">
        <v>1221</v>
      </c>
    </row>
    <row r="96" spans="1:20" x14ac:dyDescent="0.25">
      <c r="A96" t="s">
        <v>104</v>
      </c>
      <c r="B96" t="s">
        <v>130</v>
      </c>
      <c r="C96" t="s">
        <v>130</v>
      </c>
      <c r="D96" t="s">
        <v>130</v>
      </c>
      <c r="E96" t="s">
        <v>130</v>
      </c>
    </row>
    <row r="97" spans="1:20" x14ac:dyDescent="0.25">
      <c r="A97" t="s">
        <v>105</v>
      </c>
      <c r="B97">
        <v>1</v>
      </c>
      <c r="C97">
        <v>1</v>
      </c>
      <c r="D97">
        <v>0</v>
      </c>
      <c r="E97">
        <v>0</v>
      </c>
      <c r="F97">
        <v>911205</v>
      </c>
      <c r="G97">
        <v>228.8</v>
      </c>
      <c r="H97">
        <v>24704</v>
      </c>
      <c r="I97">
        <v>1200</v>
      </c>
      <c r="J97">
        <v>911205</v>
      </c>
      <c r="K97">
        <v>919921</v>
      </c>
      <c r="L97">
        <v>866432.76</v>
      </c>
      <c r="M97">
        <v>0</v>
      </c>
      <c r="N97">
        <v>0</v>
      </c>
      <c r="O97">
        <v>1</v>
      </c>
      <c r="P97">
        <v>102</v>
      </c>
      <c r="Q97">
        <v>12240</v>
      </c>
      <c r="R97">
        <v>0</v>
      </c>
      <c r="T97">
        <v>1224</v>
      </c>
    </row>
    <row r="98" spans="1:20" x14ac:dyDescent="0.25">
      <c r="A98" t="s">
        <v>106</v>
      </c>
      <c r="B98">
        <v>1</v>
      </c>
      <c r="C98">
        <v>0</v>
      </c>
      <c r="D98">
        <v>1</v>
      </c>
      <c r="E98">
        <v>0</v>
      </c>
      <c r="F98">
        <v>972647</v>
      </c>
      <c r="G98">
        <v>1809.21</v>
      </c>
      <c r="H98">
        <v>38604</v>
      </c>
      <c r="I98">
        <v>1200</v>
      </c>
      <c r="J98">
        <v>973821</v>
      </c>
      <c r="K98">
        <v>1007468</v>
      </c>
      <c r="L98">
        <v>919232.37</v>
      </c>
      <c r="M98">
        <v>0</v>
      </c>
      <c r="N98">
        <v>0</v>
      </c>
      <c r="O98">
        <v>1</v>
      </c>
      <c r="P98">
        <v>11</v>
      </c>
      <c r="Q98">
        <v>12240</v>
      </c>
      <c r="R98">
        <v>0</v>
      </c>
      <c r="T98">
        <v>1223</v>
      </c>
    </row>
    <row r="99" spans="1:20" x14ac:dyDescent="0.25">
      <c r="A99" t="s">
        <v>107</v>
      </c>
      <c r="B99">
        <v>1</v>
      </c>
      <c r="C99">
        <v>1</v>
      </c>
      <c r="D99">
        <v>0</v>
      </c>
      <c r="E99">
        <v>0</v>
      </c>
      <c r="F99">
        <v>914947</v>
      </c>
      <c r="G99">
        <v>385.86</v>
      </c>
      <c r="H99">
        <v>5556</v>
      </c>
      <c r="I99">
        <v>1200</v>
      </c>
      <c r="J99">
        <v>914947</v>
      </c>
      <c r="K99">
        <v>925217</v>
      </c>
      <c r="L99">
        <v>852970.32</v>
      </c>
      <c r="M99">
        <v>0</v>
      </c>
      <c r="N99">
        <v>0</v>
      </c>
      <c r="O99">
        <v>1</v>
      </c>
      <c r="P99">
        <v>102</v>
      </c>
      <c r="Q99">
        <v>12240</v>
      </c>
      <c r="R99">
        <v>0</v>
      </c>
      <c r="T99">
        <v>1206</v>
      </c>
    </row>
    <row r="100" spans="1:20" x14ac:dyDescent="0.25">
      <c r="A100" t="s">
        <v>108</v>
      </c>
      <c r="B100" t="s">
        <v>130</v>
      </c>
      <c r="C100" t="s">
        <v>130</v>
      </c>
      <c r="D100" t="s">
        <v>130</v>
      </c>
      <c r="E100" t="s">
        <v>130</v>
      </c>
    </row>
    <row r="101" spans="1:20" x14ac:dyDescent="0.25">
      <c r="A101" t="s">
        <v>109</v>
      </c>
      <c r="B101" t="s">
        <v>130</v>
      </c>
      <c r="C101" t="s">
        <v>130</v>
      </c>
      <c r="D101" t="s">
        <v>130</v>
      </c>
      <c r="E101" t="s">
        <v>130</v>
      </c>
    </row>
    <row r="102" spans="1:20" x14ac:dyDescent="0.25">
      <c r="A102" t="s">
        <v>110</v>
      </c>
      <c r="B102" t="s">
        <v>130</v>
      </c>
      <c r="C102" t="s">
        <v>130</v>
      </c>
      <c r="D102" t="s">
        <v>130</v>
      </c>
      <c r="E102" t="s">
        <v>130</v>
      </c>
    </row>
    <row r="103" spans="1:20" x14ac:dyDescent="0.25">
      <c r="A103" t="s">
        <v>111</v>
      </c>
      <c r="B103">
        <v>1</v>
      </c>
      <c r="C103">
        <v>0</v>
      </c>
      <c r="D103">
        <v>0</v>
      </c>
      <c r="E103">
        <v>1</v>
      </c>
      <c r="F103">
        <v>1202753</v>
      </c>
      <c r="G103">
        <v>900.65</v>
      </c>
      <c r="H103">
        <v>18882</v>
      </c>
      <c r="I103">
        <v>2600</v>
      </c>
      <c r="J103">
        <v>1199804</v>
      </c>
      <c r="K103">
        <v>1207292</v>
      </c>
      <c r="L103">
        <v>1110421.96</v>
      </c>
      <c r="M103">
        <v>0</v>
      </c>
      <c r="N103">
        <v>0</v>
      </c>
      <c r="O103">
        <v>1</v>
      </c>
      <c r="P103">
        <v>111</v>
      </c>
      <c r="Q103">
        <v>19980</v>
      </c>
      <c r="R103">
        <v>0</v>
      </c>
      <c r="T103">
        <v>2615</v>
      </c>
    </row>
    <row r="104" spans="1:20" x14ac:dyDescent="0.25">
      <c r="A104" t="s">
        <v>112</v>
      </c>
      <c r="B104">
        <v>1</v>
      </c>
      <c r="C104">
        <v>0</v>
      </c>
      <c r="D104">
        <v>0</v>
      </c>
      <c r="E104">
        <v>1</v>
      </c>
      <c r="F104">
        <v>1414465</v>
      </c>
      <c r="G104">
        <v>1616.88</v>
      </c>
      <c r="H104">
        <v>17279</v>
      </c>
      <c r="I104">
        <v>2600</v>
      </c>
      <c r="J104">
        <v>1414465</v>
      </c>
      <c r="K104">
        <v>1428981</v>
      </c>
      <c r="L104">
        <v>1306329.6100000001</v>
      </c>
      <c r="M104">
        <v>0</v>
      </c>
      <c r="N104">
        <v>0</v>
      </c>
      <c r="O104">
        <v>1</v>
      </c>
      <c r="P104">
        <v>111</v>
      </c>
      <c r="Q104">
        <v>20340</v>
      </c>
      <c r="R104">
        <v>0</v>
      </c>
      <c r="T104">
        <v>2628</v>
      </c>
    </row>
    <row r="105" spans="1:20" x14ac:dyDescent="0.25">
      <c r="A105" t="s">
        <v>113</v>
      </c>
      <c r="B105" t="s">
        <v>130</v>
      </c>
      <c r="C105" t="s">
        <v>130</v>
      </c>
      <c r="D105" t="s">
        <v>130</v>
      </c>
      <c r="E105" t="s">
        <v>130</v>
      </c>
    </row>
    <row r="106" spans="1:20" x14ac:dyDescent="0.25">
      <c r="A106" t="s">
        <v>114</v>
      </c>
      <c r="B106">
        <v>1</v>
      </c>
      <c r="C106">
        <v>0</v>
      </c>
      <c r="D106">
        <v>1</v>
      </c>
      <c r="E106">
        <v>0</v>
      </c>
      <c r="F106">
        <v>1131015</v>
      </c>
      <c r="G106">
        <v>1809.52</v>
      </c>
      <c r="H106">
        <v>11025</v>
      </c>
      <c r="I106">
        <v>2600</v>
      </c>
      <c r="J106">
        <v>1088482</v>
      </c>
      <c r="K106">
        <v>1136015</v>
      </c>
      <c r="L106">
        <v>1016808.31</v>
      </c>
      <c r="M106">
        <v>0</v>
      </c>
      <c r="N106">
        <v>0</v>
      </c>
      <c r="O106">
        <v>1</v>
      </c>
      <c r="P106">
        <v>11</v>
      </c>
      <c r="Q106">
        <v>20520</v>
      </c>
      <c r="R106">
        <v>0</v>
      </c>
      <c r="T106">
        <v>2640</v>
      </c>
    </row>
    <row r="107" spans="1:20" x14ac:dyDescent="0.25">
      <c r="A107" t="s">
        <v>115</v>
      </c>
      <c r="B107">
        <v>1</v>
      </c>
      <c r="C107">
        <v>1</v>
      </c>
      <c r="D107">
        <v>0</v>
      </c>
      <c r="E107">
        <v>0</v>
      </c>
      <c r="F107">
        <v>1305201</v>
      </c>
      <c r="G107">
        <v>175.14</v>
      </c>
      <c r="H107">
        <v>10513</v>
      </c>
      <c r="I107">
        <v>2600</v>
      </c>
      <c r="J107">
        <v>1305201</v>
      </c>
      <c r="K107">
        <v>1309111</v>
      </c>
      <c r="L107">
        <v>1221152.73</v>
      </c>
      <c r="M107">
        <v>0</v>
      </c>
      <c r="N107">
        <v>0</v>
      </c>
      <c r="O107">
        <v>1</v>
      </c>
      <c r="P107">
        <v>102</v>
      </c>
      <c r="Q107">
        <v>18900</v>
      </c>
      <c r="R107">
        <v>0</v>
      </c>
      <c r="T107">
        <v>2636</v>
      </c>
    </row>
    <row r="108" spans="1:20" x14ac:dyDescent="0.25">
      <c r="A108" t="s">
        <v>116</v>
      </c>
      <c r="B108">
        <v>1</v>
      </c>
      <c r="C108">
        <v>0</v>
      </c>
      <c r="D108">
        <v>1</v>
      </c>
      <c r="E108">
        <v>0</v>
      </c>
      <c r="F108">
        <v>1002128</v>
      </c>
      <c r="G108">
        <v>1805</v>
      </c>
      <c r="H108">
        <v>11312</v>
      </c>
      <c r="I108">
        <v>2600</v>
      </c>
      <c r="J108">
        <v>1001618</v>
      </c>
      <c r="K108">
        <v>1027635</v>
      </c>
      <c r="L108">
        <v>918083.79</v>
      </c>
      <c r="M108">
        <v>0</v>
      </c>
      <c r="N108">
        <v>0</v>
      </c>
      <c r="O108">
        <v>1</v>
      </c>
      <c r="P108">
        <v>11</v>
      </c>
      <c r="Q108">
        <v>19620</v>
      </c>
      <c r="R108">
        <v>0</v>
      </c>
      <c r="T108">
        <v>2608</v>
      </c>
    </row>
    <row r="109" spans="1:20" x14ac:dyDescent="0.25">
      <c r="A109" t="s">
        <v>117</v>
      </c>
      <c r="B109">
        <v>1</v>
      </c>
      <c r="C109">
        <v>0</v>
      </c>
      <c r="D109">
        <v>0</v>
      </c>
      <c r="E109">
        <v>1</v>
      </c>
      <c r="F109">
        <v>1230336</v>
      </c>
      <c r="G109">
        <v>943.04</v>
      </c>
      <c r="H109">
        <v>11563</v>
      </c>
      <c r="I109">
        <v>2600</v>
      </c>
      <c r="J109">
        <v>1230350</v>
      </c>
      <c r="K109">
        <v>1230350</v>
      </c>
      <c r="L109">
        <v>1108827.07</v>
      </c>
      <c r="M109">
        <v>0</v>
      </c>
      <c r="N109">
        <v>0</v>
      </c>
      <c r="O109">
        <v>1</v>
      </c>
      <c r="P109">
        <v>111</v>
      </c>
      <c r="Q109">
        <v>20340</v>
      </c>
      <c r="R109">
        <v>0</v>
      </c>
      <c r="T109">
        <v>2619</v>
      </c>
    </row>
    <row r="110" spans="1:20" x14ac:dyDescent="0.25">
      <c r="A110" t="s">
        <v>118</v>
      </c>
      <c r="B110">
        <v>1</v>
      </c>
      <c r="C110">
        <v>0</v>
      </c>
      <c r="D110">
        <v>1</v>
      </c>
      <c r="E110">
        <v>0</v>
      </c>
      <c r="F110">
        <v>1677604</v>
      </c>
      <c r="G110">
        <v>1814.34</v>
      </c>
      <c r="H110">
        <v>12344</v>
      </c>
      <c r="I110">
        <v>2600</v>
      </c>
      <c r="J110">
        <v>1741370</v>
      </c>
      <c r="K110">
        <v>1817516</v>
      </c>
      <c r="L110">
        <v>1471294.4</v>
      </c>
      <c r="M110">
        <v>0</v>
      </c>
      <c r="N110">
        <v>0</v>
      </c>
      <c r="O110">
        <v>1</v>
      </c>
      <c r="P110">
        <v>11</v>
      </c>
      <c r="Q110">
        <v>20340</v>
      </c>
      <c r="R110">
        <v>0</v>
      </c>
      <c r="T110">
        <v>2614</v>
      </c>
    </row>
    <row r="111" spans="1:20" x14ac:dyDescent="0.25">
      <c r="A111" t="s">
        <v>119</v>
      </c>
      <c r="B111">
        <v>1</v>
      </c>
      <c r="C111">
        <v>0</v>
      </c>
      <c r="D111">
        <v>1</v>
      </c>
      <c r="E111">
        <v>0</v>
      </c>
      <c r="F111">
        <v>1272972</v>
      </c>
      <c r="G111">
        <v>1804.41</v>
      </c>
      <c r="H111">
        <v>18306</v>
      </c>
      <c r="I111">
        <v>2600</v>
      </c>
      <c r="J111">
        <v>1277540</v>
      </c>
      <c r="K111">
        <v>1302893</v>
      </c>
      <c r="L111">
        <v>1149583.6399999999</v>
      </c>
      <c r="M111">
        <v>0</v>
      </c>
      <c r="N111">
        <v>0</v>
      </c>
      <c r="O111">
        <v>1</v>
      </c>
      <c r="P111">
        <v>11</v>
      </c>
      <c r="Q111">
        <v>19080</v>
      </c>
      <c r="R111">
        <v>67</v>
      </c>
      <c r="T111">
        <v>2644</v>
      </c>
    </row>
    <row r="112" spans="1:20" x14ac:dyDescent="0.25">
      <c r="A112" t="s">
        <v>120</v>
      </c>
      <c r="B112">
        <v>1</v>
      </c>
      <c r="C112">
        <v>1</v>
      </c>
      <c r="D112">
        <v>0</v>
      </c>
      <c r="E112">
        <v>0</v>
      </c>
      <c r="F112">
        <v>1442880</v>
      </c>
      <c r="G112">
        <v>231.97</v>
      </c>
      <c r="H112">
        <v>6739</v>
      </c>
      <c r="I112">
        <v>2600</v>
      </c>
      <c r="J112">
        <v>1442880</v>
      </c>
      <c r="K112">
        <v>1465775</v>
      </c>
      <c r="L112">
        <v>1389718.61</v>
      </c>
      <c r="M112">
        <v>0</v>
      </c>
      <c r="N112">
        <v>0</v>
      </c>
      <c r="O112">
        <v>1</v>
      </c>
      <c r="P112">
        <v>102</v>
      </c>
      <c r="Q112">
        <v>19440</v>
      </c>
      <c r="R112">
        <v>0</v>
      </c>
      <c r="T112">
        <v>2612</v>
      </c>
    </row>
    <row r="113" spans="1:20" x14ac:dyDescent="0.25">
      <c r="A113" t="s">
        <v>121</v>
      </c>
      <c r="B113">
        <v>1</v>
      </c>
      <c r="C113">
        <v>1</v>
      </c>
      <c r="D113">
        <v>0</v>
      </c>
      <c r="E113">
        <v>0</v>
      </c>
      <c r="F113">
        <v>1201386</v>
      </c>
      <c r="G113">
        <v>168.79</v>
      </c>
      <c r="H113">
        <v>18401</v>
      </c>
      <c r="I113">
        <v>2600</v>
      </c>
      <c r="J113">
        <v>1201386</v>
      </c>
      <c r="K113">
        <v>1218077</v>
      </c>
      <c r="L113">
        <v>1140094.95</v>
      </c>
      <c r="M113">
        <v>0</v>
      </c>
      <c r="N113">
        <v>0</v>
      </c>
      <c r="O113">
        <v>1</v>
      </c>
      <c r="P113">
        <v>102</v>
      </c>
      <c r="Q113">
        <v>18720</v>
      </c>
      <c r="R113">
        <v>105</v>
      </c>
      <c r="T113">
        <v>2604</v>
      </c>
    </row>
    <row r="114" spans="1:20" x14ac:dyDescent="0.25">
      <c r="A114" t="s">
        <v>122</v>
      </c>
      <c r="B114">
        <v>1</v>
      </c>
      <c r="C114">
        <v>0</v>
      </c>
      <c r="D114">
        <v>0</v>
      </c>
      <c r="E114">
        <v>1</v>
      </c>
      <c r="F114">
        <v>1702914</v>
      </c>
      <c r="G114">
        <v>1611.86</v>
      </c>
      <c r="H114">
        <v>16778</v>
      </c>
      <c r="I114">
        <v>2600</v>
      </c>
      <c r="J114">
        <v>1682671</v>
      </c>
      <c r="K114">
        <v>1711414</v>
      </c>
      <c r="L114">
        <v>1555336.11</v>
      </c>
      <c r="M114">
        <v>0</v>
      </c>
      <c r="N114">
        <v>0</v>
      </c>
      <c r="O114">
        <v>1</v>
      </c>
      <c r="P114">
        <v>111</v>
      </c>
      <c r="Q114">
        <v>20880</v>
      </c>
      <c r="R114">
        <v>0</v>
      </c>
      <c r="T114">
        <v>2604</v>
      </c>
    </row>
    <row r="115" spans="1:20" x14ac:dyDescent="0.25">
      <c r="A115" t="s">
        <v>123</v>
      </c>
      <c r="B115">
        <v>1</v>
      </c>
      <c r="C115">
        <v>0</v>
      </c>
      <c r="D115">
        <v>0</v>
      </c>
      <c r="E115">
        <v>1</v>
      </c>
      <c r="F115">
        <v>1092935</v>
      </c>
      <c r="G115">
        <v>972.84</v>
      </c>
      <c r="H115">
        <v>9540</v>
      </c>
      <c r="I115">
        <v>2600</v>
      </c>
      <c r="J115">
        <v>1100191</v>
      </c>
      <c r="K115">
        <v>1106052</v>
      </c>
      <c r="L115">
        <v>1007234.15</v>
      </c>
      <c r="M115">
        <v>0</v>
      </c>
      <c r="N115">
        <v>0</v>
      </c>
      <c r="O115">
        <v>1</v>
      </c>
      <c r="P115">
        <v>111</v>
      </c>
      <c r="Q115">
        <v>21600</v>
      </c>
      <c r="R115">
        <v>0</v>
      </c>
      <c r="T115">
        <v>2604</v>
      </c>
    </row>
    <row r="116" spans="1:20" x14ac:dyDescent="0.25">
      <c r="A116" t="s">
        <v>124</v>
      </c>
      <c r="B116">
        <v>1</v>
      </c>
      <c r="C116">
        <v>0</v>
      </c>
      <c r="D116">
        <v>1</v>
      </c>
      <c r="E116">
        <v>0</v>
      </c>
      <c r="F116">
        <v>1282074</v>
      </c>
      <c r="G116">
        <v>1811.99</v>
      </c>
      <c r="H116">
        <v>17347</v>
      </c>
      <c r="I116">
        <v>2600</v>
      </c>
      <c r="J116">
        <v>1282060</v>
      </c>
      <c r="K116">
        <v>1288441</v>
      </c>
      <c r="L116">
        <v>1125084.98</v>
      </c>
      <c r="M116">
        <v>0</v>
      </c>
      <c r="N116">
        <v>0</v>
      </c>
      <c r="O116">
        <v>1</v>
      </c>
      <c r="P116">
        <v>11</v>
      </c>
      <c r="Q116">
        <v>20880</v>
      </c>
      <c r="R116">
        <v>0</v>
      </c>
      <c r="T116">
        <v>2614</v>
      </c>
    </row>
    <row r="117" spans="1:20" x14ac:dyDescent="0.25">
      <c r="A117" t="s">
        <v>125</v>
      </c>
      <c r="B117">
        <v>1</v>
      </c>
      <c r="C117">
        <v>1</v>
      </c>
      <c r="D117">
        <v>0</v>
      </c>
      <c r="E117">
        <v>0</v>
      </c>
      <c r="F117">
        <v>1510037</v>
      </c>
      <c r="G117">
        <v>658.59</v>
      </c>
      <c r="H117">
        <v>8805</v>
      </c>
      <c r="I117">
        <v>2600</v>
      </c>
      <c r="J117">
        <v>1510037</v>
      </c>
      <c r="K117">
        <v>1591547</v>
      </c>
      <c r="L117">
        <v>1419474.89</v>
      </c>
      <c r="M117">
        <v>0</v>
      </c>
      <c r="N117">
        <v>0</v>
      </c>
      <c r="O117">
        <v>1</v>
      </c>
      <c r="P117">
        <v>102</v>
      </c>
      <c r="Q117">
        <v>20880</v>
      </c>
      <c r="R117">
        <v>0</v>
      </c>
      <c r="T117">
        <v>2640</v>
      </c>
    </row>
    <row r="118" spans="1:20" x14ac:dyDescent="0.25">
      <c r="A118" t="s">
        <v>126</v>
      </c>
      <c r="B118">
        <v>1</v>
      </c>
      <c r="C118">
        <v>0</v>
      </c>
      <c r="D118">
        <v>1</v>
      </c>
      <c r="E118">
        <v>0</v>
      </c>
      <c r="F118">
        <v>1393359</v>
      </c>
      <c r="G118">
        <v>1804.6</v>
      </c>
      <c r="H118">
        <v>16686</v>
      </c>
      <c r="I118">
        <v>2600</v>
      </c>
      <c r="J118">
        <v>1388662</v>
      </c>
      <c r="K118">
        <v>1403275</v>
      </c>
      <c r="L118">
        <v>1275284.4099999999</v>
      </c>
      <c r="M118">
        <v>0</v>
      </c>
      <c r="N118">
        <v>0</v>
      </c>
      <c r="O118">
        <v>1</v>
      </c>
      <c r="P118">
        <v>11</v>
      </c>
      <c r="Q118">
        <v>19800</v>
      </c>
      <c r="R118">
        <v>0</v>
      </c>
      <c r="T118">
        <v>2632</v>
      </c>
    </row>
    <row r="119" spans="1:20" x14ac:dyDescent="0.25">
      <c r="A119" t="s">
        <v>127</v>
      </c>
      <c r="B119">
        <v>1</v>
      </c>
      <c r="C119">
        <v>1</v>
      </c>
      <c r="D119">
        <v>0</v>
      </c>
      <c r="E119">
        <v>0</v>
      </c>
      <c r="F119">
        <v>1102621</v>
      </c>
      <c r="G119">
        <v>255.82</v>
      </c>
      <c r="H119">
        <v>5952</v>
      </c>
      <c r="I119">
        <v>2600</v>
      </c>
      <c r="J119">
        <v>1102621</v>
      </c>
      <c r="K119">
        <v>1108512</v>
      </c>
      <c r="L119">
        <v>1009454.56</v>
      </c>
      <c r="M119">
        <v>0</v>
      </c>
      <c r="N119">
        <v>0</v>
      </c>
      <c r="O119">
        <v>1</v>
      </c>
      <c r="P119">
        <v>102</v>
      </c>
      <c r="Q119">
        <v>18720</v>
      </c>
      <c r="R119">
        <v>0</v>
      </c>
      <c r="T119">
        <v>2615</v>
      </c>
    </row>
    <row r="120" spans="1:20" x14ac:dyDescent="0.25">
      <c r="A120" t="s">
        <v>128</v>
      </c>
      <c r="B120">
        <v>1</v>
      </c>
      <c r="C120">
        <v>0</v>
      </c>
      <c r="D120">
        <v>0</v>
      </c>
      <c r="E120">
        <v>1</v>
      </c>
      <c r="F120">
        <v>1539519</v>
      </c>
      <c r="G120">
        <v>1441.56</v>
      </c>
      <c r="H120">
        <v>20497</v>
      </c>
      <c r="I120">
        <v>2600</v>
      </c>
      <c r="J120">
        <v>1539387</v>
      </c>
      <c r="K120">
        <v>1539759</v>
      </c>
      <c r="L120">
        <v>1396275.77</v>
      </c>
      <c r="M120">
        <v>0</v>
      </c>
      <c r="N120">
        <v>0</v>
      </c>
      <c r="O120">
        <v>1</v>
      </c>
      <c r="P120">
        <v>111</v>
      </c>
      <c r="Q120">
        <v>20160</v>
      </c>
      <c r="R120">
        <v>0</v>
      </c>
      <c r="T120">
        <v>2604</v>
      </c>
    </row>
    <row r="121" spans="1:20" x14ac:dyDescent="0.25">
      <c r="A121" t="s">
        <v>129</v>
      </c>
      <c r="B121">
        <v>1</v>
      </c>
      <c r="C121">
        <v>1</v>
      </c>
      <c r="D121">
        <v>0</v>
      </c>
      <c r="E121">
        <v>0</v>
      </c>
      <c r="F121">
        <v>1439883</v>
      </c>
      <c r="G121">
        <v>89.18</v>
      </c>
      <c r="H121">
        <v>4693</v>
      </c>
      <c r="I121">
        <v>2600</v>
      </c>
      <c r="J121">
        <v>1439883</v>
      </c>
      <c r="K121">
        <v>1458148</v>
      </c>
      <c r="L121">
        <v>1378646</v>
      </c>
      <c r="M121">
        <v>0</v>
      </c>
      <c r="N121">
        <v>0</v>
      </c>
      <c r="O121">
        <v>1</v>
      </c>
      <c r="P121">
        <v>102</v>
      </c>
      <c r="Q121">
        <v>20880</v>
      </c>
      <c r="R121">
        <v>0</v>
      </c>
      <c r="T121">
        <v>2614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mip_nos_s1_s2_tim</vt:lpstr>
      <vt:lpstr>nos_s1_s2_sol</vt:lpstr>
      <vt:lpstr>s1_ams1</vt:lpstr>
      <vt:lpstr>s2_ams2</vt:lpstr>
      <vt:lpstr>s2</vt:lpstr>
      <vt:lpstr>ams1</vt:lpstr>
      <vt:lpstr>ams2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 Shang</dc:creator>
  <cp:lastModifiedBy>shang</cp:lastModifiedBy>
  <dcterms:created xsi:type="dcterms:W3CDTF">2014-05-03T09:01:03Z</dcterms:created>
  <dcterms:modified xsi:type="dcterms:W3CDTF">2014-05-03T16:47:16Z</dcterms:modified>
</cp:coreProperties>
</file>