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"/>
    </mc:Choice>
  </mc:AlternateContent>
  <bookViews>
    <workbookView xWindow="0" yWindow="0" windowWidth="15360" windowHeight="7905" tabRatio="731"/>
  </bookViews>
  <sheets>
    <sheet name="data" sheetId="7" r:id="rId1"/>
    <sheet name="pre_cut2_seuil_func" sheetId="1" r:id="rId2"/>
    <sheet name="deviation" sheetId="3" r:id="rId3"/>
    <sheet name="tim_nbcuts" sheetId="2" r:id="rId4"/>
  </sheets>
  <calcPr calcId="152511"/>
</workbook>
</file>

<file path=xl/calcChain.xml><?xml version="1.0" encoding="utf-8"?>
<calcChain xmlns="http://schemas.openxmlformats.org/spreadsheetml/2006/main">
  <c r="V105" i="7" l="1"/>
  <c r="T105" i="7"/>
  <c r="V104" i="7"/>
  <c r="T104" i="7"/>
  <c r="V103" i="7"/>
  <c r="T103" i="7"/>
  <c r="V102" i="7"/>
  <c r="T102" i="7"/>
  <c r="V101" i="7"/>
  <c r="T101" i="7"/>
  <c r="V100" i="7"/>
  <c r="T100" i="7"/>
  <c r="V99" i="7"/>
  <c r="T99" i="7"/>
  <c r="V98" i="7"/>
  <c r="T98" i="7"/>
  <c r="V97" i="7"/>
  <c r="T97" i="7"/>
  <c r="V96" i="7"/>
  <c r="T96" i="7"/>
  <c r="V95" i="7"/>
  <c r="T95" i="7"/>
  <c r="V94" i="7"/>
  <c r="T94" i="7"/>
  <c r="V93" i="7"/>
  <c r="T93" i="7"/>
  <c r="V92" i="7"/>
  <c r="T92" i="7"/>
  <c r="V91" i="7"/>
  <c r="T91" i="7"/>
  <c r="V90" i="7"/>
  <c r="T90" i="7"/>
  <c r="V89" i="7"/>
  <c r="T89" i="7"/>
  <c r="V88" i="7"/>
  <c r="T88" i="7"/>
  <c r="V87" i="7"/>
  <c r="T87" i="7"/>
  <c r="V86" i="7"/>
  <c r="T86" i="7"/>
  <c r="V85" i="7"/>
  <c r="T85" i="7"/>
  <c r="V84" i="7"/>
  <c r="T84" i="7"/>
  <c r="V83" i="7"/>
  <c r="T83" i="7"/>
  <c r="V82" i="7"/>
  <c r="T82" i="7"/>
  <c r="V81" i="7"/>
  <c r="T81" i="7"/>
  <c r="V80" i="7"/>
  <c r="T80" i="7"/>
  <c r="V79" i="7"/>
  <c r="T79" i="7"/>
  <c r="V78" i="7"/>
  <c r="T78" i="7"/>
  <c r="V77" i="7"/>
  <c r="T77" i="7"/>
  <c r="V76" i="7"/>
  <c r="T76" i="7"/>
  <c r="V75" i="7"/>
  <c r="T75" i="7"/>
  <c r="V74" i="7"/>
  <c r="T74" i="7"/>
  <c r="V73" i="7"/>
  <c r="T73" i="7"/>
  <c r="V72" i="7"/>
  <c r="T72" i="7"/>
  <c r="V71" i="7"/>
  <c r="T71" i="7"/>
  <c r="V70" i="7"/>
  <c r="T70" i="7"/>
  <c r="V69" i="7"/>
  <c r="T69" i="7"/>
  <c r="V68" i="7"/>
  <c r="T68" i="7"/>
  <c r="V67" i="7"/>
  <c r="T67" i="7"/>
  <c r="V66" i="7"/>
  <c r="T66" i="7"/>
  <c r="V65" i="7"/>
  <c r="T65" i="7"/>
  <c r="V64" i="7"/>
  <c r="T64" i="7"/>
  <c r="V63" i="7"/>
  <c r="T63" i="7"/>
  <c r="V62" i="7"/>
  <c r="T62" i="7"/>
  <c r="V61" i="7"/>
  <c r="T61" i="7"/>
  <c r="V60" i="7"/>
  <c r="T60" i="7"/>
  <c r="V59" i="7"/>
  <c r="T59" i="7"/>
  <c r="V58" i="7"/>
  <c r="T58" i="7"/>
  <c r="V57" i="7"/>
  <c r="T57" i="7"/>
  <c r="V56" i="7"/>
  <c r="T56" i="7"/>
  <c r="V55" i="7"/>
  <c r="T55" i="7"/>
  <c r="V54" i="7"/>
  <c r="T54" i="7"/>
  <c r="V53" i="7"/>
  <c r="T53" i="7"/>
  <c r="V52" i="7"/>
  <c r="T52" i="7"/>
  <c r="V51" i="7"/>
  <c r="T51" i="7"/>
  <c r="V50" i="7"/>
  <c r="T50" i="7"/>
  <c r="V49" i="7"/>
  <c r="T49" i="7"/>
  <c r="V48" i="7"/>
  <c r="T48" i="7"/>
  <c r="V47" i="7"/>
  <c r="T47" i="7"/>
  <c r="V46" i="7"/>
  <c r="T46" i="7"/>
  <c r="V45" i="7"/>
  <c r="T45" i="7"/>
  <c r="V44" i="7"/>
  <c r="T44" i="7"/>
  <c r="V43" i="7"/>
  <c r="T43" i="7"/>
  <c r="V42" i="7"/>
  <c r="T42" i="7"/>
  <c r="V41" i="7"/>
  <c r="T41" i="7"/>
  <c r="V40" i="7"/>
  <c r="T40" i="7"/>
  <c r="V39" i="7"/>
  <c r="T39" i="7"/>
  <c r="V38" i="7"/>
  <c r="T38" i="7"/>
  <c r="V37" i="7"/>
  <c r="T37" i="7"/>
  <c r="V36" i="7"/>
  <c r="T36" i="7"/>
  <c r="V35" i="7"/>
  <c r="T35" i="7"/>
  <c r="V34" i="7"/>
  <c r="T34" i="7"/>
  <c r="V33" i="7"/>
  <c r="T33" i="7"/>
  <c r="V32" i="7"/>
  <c r="T32" i="7"/>
  <c r="V31" i="7"/>
  <c r="T31" i="7"/>
  <c r="V30" i="7"/>
  <c r="T30" i="7"/>
  <c r="V29" i="7"/>
  <c r="T29" i="7"/>
  <c r="V28" i="7"/>
  <c r="T28" i="7"/>
  <c r="V27" i="7"/>
  <c r="T27" i="7"/>
  <c r="V26" i="7"/>
  <c r="T26" i="7"/>
  <c r="V25" i="7"/>
  <c r="T25" i="7"/>
  <c r="V24" i="7"/>
  <c r="T24" i="7"/>
  <c r="V23" i="7"/>
  <c r="T23" i="7"/>
  <c r="V22" i="7"/>
  <c r="T22" i="7"/>
  <c r="V21" i="7"/>
  <c r="T21" i="7"/>
  <c r="V20" i="7"/>
  <c r="T20" i="7"/>
  <c r="V19" i="7"/>
  <c r="T19" i="7"/>
  <c r="V18" i="7"/>
  <c r="T18" i="7"/>
  <c r="V17" i="7"/>
  <c r="T17" i="7"/>
  <c r="V16" i="7"/>
  <c r="T16" i="7"/>
  <c r="V15" i="7"/>
  <c r="T15" i="7"/>
  <c r="V14" i="7"/>
  <c r="T14" i="7"/>
  <c r="V13" i="7"/>
  <c r="T13" i="7"/>
  <c r="V12" i="7"/>
  <c r="T12" i="7"/>
  <c r="V11" i="7"/>
  <c r="T11" i="7"/>
  <c r="V10" i="7"/>
  <c r="T10" i="7"/>
  <c r="V9" i="7"/>
  <c r="T9" i="7"/>
  <c r="V8" i="7"/>
  <c r="T8" i="7"/>
  <c r="V7" i="7"/>
  <c r="T7" i="7"/>
  <c r="V6" i="7"/>
  <c r="T6" i="7"/>
  <c r="V5" i="7"/>
  <c r="T5" i="7"/>
  <c r="V4" i="7"/>
  <c r="T4" i="7"/>
  <c r="V3" i="7"/>
  <c r="T3" i="7"/>
  <c r="Z52" i="1" l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5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D43" i="3" l="1"/>
  <c r="F42" i="3"/>
  <c r="D42" i="3"/>
  <c r="F41" i="3"/>
  <c r="D41" i="3"/>
  <c r="F40" i="3"/>
  <c r="D40" i="3"/>
  <c r="F39" i="3"/>
  <c r="D39" i="3"/>
  <c r="F38" i="3"/>
  <c r="D38" i="3"/>
  <c r="F37" i="3"/>
  <c r="F36" i="3"/>
  <c r="D36" i="3"/>
  <c r="F35" i="3"/>
  <c r="D35" i="3"/>
  <c r="F34" i="3"/>
  <c r="D34" i="3"/>
  <c r="F33" i="3"/>
  <c r="D33" i="3"/>
  <c r="F31" i="3"/>
  <c r="D31" i="3"/>
  <c r="F30" i="3"/>
  <c r="D30" i="3"/>
  <c r="F29" i="3"/>
  <c r="D29" i="3"/>
  <c r="D28" i="3"/>
  <c r="D27" i="3"/>
  <c r="F26" i="3"/>
  <c r="F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F15" i="3"/>
  <c r="D15" i="3"/>
  <c r="F14" i="3"/>
  <c r="F13" i="3"/>
  <c r="D13" i="3"/>
  <c r="D12" i="3"/>
  <c r="F11" i="3"/>
  <c r="D11" i="3"/>
  <c r="F10" i="3"/>
  <c r="D10" i="3"/>
  <c r="F9" i="3"/>
  <c r="D9" i="3"/>
  <c r="F8" i="3"/>
  <c r="D8" i="3"/>
  <c r="F7" i="3"/>
  <c r="D7" i="3"/>
  <c r="D6" i="3"/>
  <c r="F5" i="3"/>
  <c r="D5" i="3"/>
  <c r="F4" i="3"/>
  <c r="D4" i="3"/>
  <c r="F3" i="3"/>
  <c r="D3" i="3"/>
  <c r="I13" i="3" s="1"/>
  <c r="I9" i="3" l="1"/>
  <c r="I15" i="3"/>
  <c r="K10" i="3"/>
  <c r="K13" i="3"/>
  <c r="I8" i="3"/>
  <c r="K9" i="3"/>
  <c r="I14" i="3"/>
  <c r="K15" i="3"/>
  <c r="I4" i="3"/>
  <c r="K4" i="3"/>
  <c r="I10" i="3"/>
  <c r="K8" i="3"/>
  <c r="K14" i="3"/>
  <c r="I3" i="3"/>
  <c r="I5" i="3"/>
  <c r="K5" i="3"/>
  <c r="K3" i="3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V133" i="1"/>
  <c r="V1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3" i="1"/>
</calcChain>
</file>

<file path=xl/sharedStrings.xml><?xml version="1.0" encoding="utf-8"?>
<sst xmlns="http://schemas.openxmlformats.org/spreadsheetml/2006/main" count="716" uniqueCount="166">
  <si>
    <t>Sc(N/M)</t>
  </si>
  <si>
    <t xml:space="preserve"> sol_nopre</t>
  </si>
  <si>
    <t xml:space="preserve"> UB</t>
  </si>
  <si>
    <t xml:space="preserve"> isOptNoPre</t>
  </si>
  <si>
    <t xml:space="preserve"> nbVar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</si>
  <si>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</si>
  <si>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</si>
  <si>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</si>
  <si>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</si>
  <si>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</si>
  <si>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</si>
  <si>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</si>
  <si>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</si>
  <si>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</si>
  <si>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</si>
  <si>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</si>
  <si>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</si>
  <si>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</si>
  <si>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</si>
  <si>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</si>
  <si>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</si>
  <si>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</si>
  <si>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</si>
  <si>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</si>
  <si>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</si>
  <si>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</si>
  <si>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</si>
  <si>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</si>
  <si>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</si>
  <si>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</si>
  <si>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</si>
  <si>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</si>
  <si>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</si>
  <si>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</si>
  <si>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</si>
  <si>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</si>
  <si>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</si>
  <si>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</si>
  <si>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</si>
  <si>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</si>
  <si>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</si>
  <si>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</si>
  <si>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</si>
  <si>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</si>
  <si>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</si>
  <si>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</si>
  <si>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</si>
  <si>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</si>
  <si>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</si>
  <si>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</si>
  <si>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</si>
  <si>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</si>
  <si>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</si>
  <si>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</si>
  <si>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</si>
  <si>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</si>
  <si>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</si>
  <si>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</si>
  <si>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</si>
  <si>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</si>
  <si>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</si>
  <si>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</si>
  <si>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</si>
  <si>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</si>
  <si>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</si>
  <si>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</si>
  <si>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</si>
  <si>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</si>
  <si>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</si>
  <si>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</si>
  <si>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</si>
  <si>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</si>
  <si>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</si>
  <si>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</si>
  <si>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</si>
  <si>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</si>
  <si>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</si>
  <si>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</si>
  <si>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</si>
  <si>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</si>
  <si>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</si>
  <si>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</si>
  <si>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</si>
  <si>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</si>
  <si>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</si>
  <si>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</si>
  <si>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</si>
  <si>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</si>
  <si>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</si>
  <si>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</si>
  <si>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</si>
  <si>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</si>
  <si>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</si>
  <si>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</si>
  <si>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</si>
  <si>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</si>
  <si>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</si>
  <si>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</si>
  <si>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</si>
  <si>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</si>
  <si>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</si>
  <si>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</si>
  <si>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</si>
  <si>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</si>
  <si>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</si>
  <si>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</si>
  <si>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</si>
  <si>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</si>
  <si>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Sc7-2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</si>
  <si>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</si>
  <si>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</si>
  <si>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</si>
  <si>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</si>
  <si>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</si>
  <si>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</si>
  <si>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</si>
  <si>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</si>
  <si>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</si>
  <si>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</si>
  <si>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SOL</t>
  </si>
  <si>
    <t xml:space="preserve"> LB_pre</t>
  </si>
  <si>
    <t>nbFixed (presque pareil)</t>
  </si>
  <si>
    <t>NoSeuil</t>
  </si>
  <si>
    <t>NbCut2(- de cuts with seuil)</t>
  </si>
  <si>
    <t>NbNode</t>
  </si>
  <si>
    <t>TempsTotal</t>
  </si>
  <si>
    <t>Seuil_func1</t>
  </si>
  <si>
    <t>Seuil_func2</t>
  </si>
  <si>
    <t>seuil_func1</t>
  </si>
  <si>
    <t>seuil_func2</t>
  </si>
  <si>
    <t xml:space="preserve"> sol_func1</t>
  </si>
  <si>
    <t xml:space="preserve"> sol_func2</t>
  </si>
  <si>
    <t>dev_func1(%)</t>
  </si>
  <si>
    <t>dev_func2(%)</t>
  </si>
  <si>
    <t>Sc7-15</t>
  </si>
  <si>
    <t>Sc7-16</t>
  </si>
  <si>
    <t>Sc7-17</t>
  </si>
  <si>
    <t>Sc7-18</t>
  </si>
  <si>
    <t>Sc7-19</t>
  </si>
  <si>
    <t>Sc8-3</t>
  </si>
  <si>
    <t>Sc8-5</t>
  </si>
  <si>
    <t>Sc8-7</t>
  </si>
  <si>
    <t>Sc8-9</t>
  </si>
  <si>
    <t>Sc8-11</t>
  </si>
  <si>
    <t>Sc8-12</t>
  </si>
  <si>
    <t>Sc8-13</t>
  </si>
  <si>
    <t>Sc8-14</t>
  </si>
  <si>
    <t>Sc8-15</t>
  </si>
  <si>
    <t>Sc8-16</t>
  </si>
  <si>
    <t>Sc8-18</t>
  </si>
  <si>
    <t>Sc8-19</t>
  </si>
  <si>
    <t>Sc8-20</t>
  </si>
  <si>
    <t>min</t>
  </si>
  <si>
    <t>max</t>
  </si>
  <si>
    <t>avg</t>
  </si>
  <si>
    <t>min2</t>
  </si>
  <si>
    <t>max2</t>
  </si>
  <si>
    <t>avg2</t>
  </si>
  <si>
    <t>seuil1_</t>
  </si>
  <si>
    <t>*</t>
  </si>
  <si>
    <t>if_all_lim</t>
  </si>
  <si>
    <t>if_any_lim</t>
  </si>
  <si>
    <t>ams1</t>
  </si>
  <si>
    <t>ams2</t>
  </si>
  <si>
    <t>temps</t>
  </si>
  <si>
    <t>nbnode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</si>
</sst>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0" xfId="0" applyFill="1"/>
    <xf numFmtId="0" fontId="0" fillId="35" borderId="0" xfId="0" applyFill="1" applyAlignment="1">
      <alignment horizontal="center"/>
    </xf>
    <xf numFmtId="0" fontId="0" fillId="35" borderId="0" xfId="0" applyFill="1" applyAlignment="1"/>
    <xf numFmtId="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3</xdr:row>
      <xdr:rowOff>0</xdr:rowOff>
    </xdr:from>
    <xdr:ext cx="3642407" cy="436786"/>
    <xdr:sp macro="" textlink="">
      <xdr:nvSpPr>
        <xdr:cNvPr id="2" name="TextBox 1"/>
        <xdr:cNvSpPr txBox="1"/>
      </xdr:nvSpPr>
      <xdr:spPr>
        <a:xfrm>
          <a:off x="8353425" y="571500"/>
          <a:ext cx="36424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Pour les 3 premiers sc,</a:t>
          </a:r>
          <a:r>
            <a:rPr lang="fr-FR" sz="1100" baseline="0"/>
            <a:t> on a le même nb de coupes ajoutées,</a:t>
          </a:r>
        </a:p>
        <a:p>
          <a:r>
            <a:rPr lang="fr-FR" sz="1100" baseline="0"/>
            <a:t>mais quand même le temps varie beaucoup...</a:t>
          </a:r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tabSelected="1" workbookViewId="0">
      <selection activeCell="E3" activeCellId="2" sqref="A3:A50 C3:C50 E3:E50"/>
    </sheetView>
  </sheetViews>
  <sheetFormatPr defaultRowHeight="15" x14ac:dyDescent="0.25"/>
  <cols>
    <col min="2" max="2" width="12.5703125" customWidth="1"/>
    <col min="3" max="3" width="11.28515625" customWidth="1"/>
    <col min="4" max="4" width="13.42578125" customWidth="1"/>
    <col min="6" max="6" width="11.85546875" customWidth="1"/>
    <col min="12" max="12" width="13.140625" customWidth="1"/>
    <col min="13" max="13" width="11.85546875" customWidth="1"/>
    <col min="21" max="21" width="12.28515625" customWidth="1"/>
  </cols>
  <sheetData>
    <row r="1" spans="1:24" x14ac:dyDescent="0.25">
      <c r="J1" s="6" t="s">
        <v>165</v>
      </c>
      <c r="K1" s="6"/>
      <c r="L1" s="6"/>
      <c r="M1" s="6"/>
      <c r="N1" s="6"/>
      <c r="O1" s="6"/>
      <c r="R1" s="6" t="s">
        <v>164</v>
      </c>
      <c r="S1" s="6"/>
      <c r="T1" s="6"/>
      <c r="U1" s="6"/>
      <c r="V1" s="6"/>
      <c r="W1" s="6"/>
      <c r="X1" s="6"/>
    </row>
    <row r="2" spans="1:24" x14ac:dyDescent="0.25">
      <c r="A2" t="s">
        <v>0</v>
      </c>
      <c r="B2" t="s">
        <v>1</v>
      </c>
      <c r="C2" t="s">
        <v>130</v>
      </c>
      <c r="D2" t="s">
        <v>131</v>
      </c>
      <c r="E2" t="s">
        <v>162</v>
      </c>
      <c r="F2" t="s">
        <v>163</v>
      </c>
      <c r="J2" t="s">
        <v>0</v>
      </c>
      <c r="K2" t="s">
        <v>122</v>
      </c>
      <c r="L2" t="s">
        <v>126</v>
      </c>
      <c r="M2" t="s">
        <v>127</v>
      </c>
      <c r="N2" t="s">
        <v>162</v>
      </c>
      <c r="O2" t="s">
        <v>163</v>
      </c>
      <c r="Q2" t="s">
        <v>0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W2" t="s">
        <v>162</v>
      </c>
      <c r="X2" s="5" t="s">
        <v>163</v>
      </c>
    </row>
    <row r="3" spans="1:24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J3" t="s">
        <v>5</v>
      </c>
      <c r="K3">
        <v>-1</v>
      </c>
      <c r="L3">
        <v>-1</v>
      </c>
      <c r="M3">
        <v>-1</v>
      </c>
      <c r="N3">
        <v>-1</v>
      </c>
      <c r="O3">
        <v>-1</v>
      </c>
      <c r="Q3" t="s">
        <v>5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  <c r="W3">
        <v>0.14000000000000001</v>
      </c>
      <c r="X3">
        <v>0.56999999999999995</v>
      </c>
    </row>
    <row r="4" spans="1:24" x14ac:dyDescent="0.25">
      <c r="A4" t="s">
        <v>6</v>
      </c>
      <c r="B4">
        <v>377075</v>
      </c>
      <c r="C4">
        <v>377075</v>
      </c>
      <c r="D4">
        <v>377075</v>
      </c>
      <c r="E4">
        <v>377075</v>
      </c>
      <c r="F4">
        <v>377075</v>
      </c>
      <c r="J4" t="s">
        <v>6</v>
      </c>
      <c r="K4">
        <v>0</v>
      </c>
      <c r="L4">
        <v>0</v>
      </c>
      <c r="M4">
        <v>0</v>
      </c>
      <c r="N4">
        <v>0</v>
      </c>
      <c r="O4">
        <v>0</v>
      </c>
      <c r="Q4" t="s">
        <v>6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  <c r="W4">
        <v>0.19</v>
      </c>
      <c r="X4">
        <v>0.66</v>
      </c>
    </row>
    <row r="5" spans="1:24" x14ac:dyDescent="0.25">
      <c r="A5" t="s">
        <v>7</v>
      </c>
      <c r="B5">
        <v>235565</v>
      </c>
      <c r="C5">
        <v>235565</v>
      </c>
      <c r="D5">
        <v>235565</v>
      </c>
      <c r="E5">
        <v>235565</v>
      </c>
      <c r="F5">
        <v>235565</v>
      </c>
      <c r="J5" t="s">
        <v>7</v>
      </c>
      <c r="K5">
        <v>0</v>
      </c>
      <c r="L5">
        <v>0</v>
      </c>
      <c r="M5">
        <v>0</v>
      </c>
      <c r="N5">
        <v>0</v>
      </c>
      <c r="O5">
        <v>0</v>
      </c>
      <c r="Q5" t="s">
        <v>7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  <c r="W5">
        <v>0.05</v>
      </c>
      <c r="X5">
        <v>0.61</v>
      </c>
    </row>
    <row r="6" spans="1:24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J6" t="s">
        <v>8</v>
      </c>
      <c r="K6">
        <v>-1</v>
      </c>
      <c r="L6">
        <v>-1</v>
      </c>
      <c r="M6">
        <v>-1</v>
      </c>
      <c r="N6">
        <v>-1</v>
      </c>
      <c r="O6">
        <v>-1</v>
      </c>
      <c r="Q6" t="s">
        <v>8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  <c r="W6">
        <v>0.05</v>
      </c>
      <c r="X6">
        <v>0.05</v>
      </c>
    </row>
    <row r="7" spans="1:24" x14ac:dyDescent="0.25">
      <c r="A7" t="s">
        <v>9</v>
      </c>
      <c r="B7">
        <v>320438</v>
      </c>
      <c r="C7">
        <v>320438</v>
      </c>
      <c r="D7">
        <v>320438</v>
      </c>
      <c r="E7">
        <v>320438</v>
      </c>
      <c r="F7">
        <v>320438</v>
      </c>
      <c r="J7" t="s">
        <v>9</v>
      </c>
      <c r="K7">
        <v>0</v>
      </c>
      <c r="L7">
        <v>0</v>
      </c>
      <c r="M7">
        <v>0</v>
      </c>
      <c r="N7">
        <v>0</v>
      </c>
      <c r="O7">
        <v>0</v>
      </c>
      <c r="Q7" t="s">
        <v>9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  <c r="W7">
        <v>0.09</v>
      </c>
      <c r="X7">
        <v>0.09</v>
      </c>
    </row>
    <row r="8" spans="1:24" x14ac:dyDescent="0.25">
      <c r="A8" t="s">
        <v>10</v>
      </c>
      <c r="B8">
        <v>367405</v>
      </c>
      <c r="C8">
        <v>367405</v>
      </c>
      <c r="D8">
        <v>367405</v>
      </c>
      <c r="E8">
        <v>367405</v>
      </c>
      <c r="F8">
        <v>367405</v>
      </c>
      <c r="J8" t="s">
        <v>10</v>
      </c>
      <c r="K8">
        <v>0</v>
      </c>
      <c r="L8">
        <v>0</v>
      </c>
      <c r="M8">
        <v>0</v>
      </c>
      <c r="N8">
        <v>0</v>
      </c>
      <c r="O8">
        <v>0</v>
      </c>
      <c r="Q8" t="s">
        <v>10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  <c r="W8">
        <v>0.11</v>
      </c>
      <c r="X8">
        <v>0.09</v>
      </c>
    </row>
    <row r="9" spans="1:24" x14ac:dyDescent="0.25">
      <c r="A9" t="s">
        <v>11</v>
      </c>
      <c r="B9">
        <v>195980</v>
      </c>
      <c r="C9">
        <v>195980</v>
      </c>
      <c r="D9">
        <v>195980</v>
      </c>
      <c r="E9">
        <v>195980</v>
      </c>
      <c r="F9">
        <v>195980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Q9" t="s">
        <v>11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  <c r="W9">
        <v>0.09</v>
      </c>
      <c r="X9">
        <v>0.08</v>
      </c>
    </row>
    <row r="10" spans="1:24" x14ac:dyDescent="0.25">
      <c r="A10" t="s">
        <v>12</v>
      </c>
      <c r="B10">
        <v>164420</v>
      </c>
      <c r="C10">
        <v>164420</v>
      </c>
      <c r="D10">
        <v>164420</v>
      </c>
      <c r="E10">
        <v>164420</v>
      </c>
      <c r="F10">
        <v>164420</v>
      </c>
      <c r="J10" t="s">
        <v>12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12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  <c r="W10">
        <v>0.11</v>
      </c>
      <c r="X10">
        <v>0.11</v>
      </c>
    </row>
    <row r="11" spans="1:24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J11" t="s">
        <v>13</v>
      </c>
      <c r="K11">
        <v>-1</v>
      </c>
      <c r="L11">
        <v>-1</v>
      </c>
      <c r="M11">
        <v>-1</v>
      </c>
      <c r="N11">
        <v>-1</v>
      </c>
      <c r="O11">
        <v>-1</v>
      </c>
      <c r="Q11" t="s">
        <v>13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  <c r="W11">
        <v>0.05</v>
      </c>
      <c r="X11">
        <v>0.05</v>
      </c>
    </row>
    <row r="12" spans="1:24" x14ac:dyDescent="0.25">
      <c r="A12" t="s">
        <v>14</v>
      </c>
      <c r="B12">
        <v>279463</v>
      </c>
      <c r="C12">
        <v>279463</v>
      </c>
      <c r="D12">
        <v>279463</v>
      </c>
      <c r="E12">
        <v>279463</v>
      </c>
      <c r="F12">
        <v>279463</v>
      </c>
      <c r="J12" t="s">
        <v>14</v>
      </c>
      <c r="K12">
        <v>0</v>
      </c>
      <c r="L12">
        <v>0</v>
      </c>
      <c r="M12">
        <v>0</v>
      </c>
      <c r="N12">
        <v>0</v>
      </c>
      <c r="O12">
        <v>0</v>
      </c>
      <c r="Q12" t="s">
        <v>14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  <c r="W12">
        <v>0.06</v>
      </c>
      <c r="X12">
        <v>0.06</v>
      </c>
    </row>
    <row r="13" spans="1:24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J13" t="s">
        <v>15</v>
      </c>
      <c r="K13">
        <v>-1</v>
      </c>
      <c r="L13">
        <v>-1</v>
      </c>
      <c r="M13">
        <v>-1</v>
      </c>
      <c r="N13">
        <v>-1</v>
      </c>
      <c r="O13">
        <v>-1</v>
      </c>
      <c r="Q13" t="s">
        <v>15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  <c r="W13">
        <v>0.03</v>
      </c>
      <c r="X13">
        <v>0.03</v>
      </c>
    </row>
    <row r="14" spans="1:24" x14ac:dyDescent="0.25">
      <c r="A14" t="s">
        <v>16</v>
      </c>
      <c r="B14">
        <v>272844</v>
      </c>
      <c r="C14">
        <v>272844</v>
      </c>
      <c r="D14">
        <v>272844</v>
      </c>
      <c r="E14">
        <v>272844</v>
      </c>
      <c r="F14">
        <v>272844</v>
      </c>
      <c r="J14" t="s">
        <v>16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16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  <c r="W14">
        <v>0.11</v>
      </c>
      <c r="X14">
        <v>0.09</v>
      </c>
    </row>
    <row r="15" spans="1:24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J15" t="s">
        <v>17</v>
      </c>
      <c r="K15">
        <v>-1</v>
      </c>
      <c r="L15">
        <v>-1</v>
      </c>
      <c r="M15">
        <v>-1</v>
      </c>
      <c r="N15">
        <v>-1</v>
      </c>
      <c r="O15">
        <v>-1</v>
      </c>
      <c r="Q15" t="s">
        <v>17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  <c r="W15">
        <v>0.05</v>
      </c>
      <c r="X15">
        <v>0.05</v>
      </c>
    </row>
    <row r="16" spans="1:24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J16" t="s">
        <v>18</v>
      </c>
      <c r="K16">
        <v>-1</v>
      </c>
      <c r="L16">
        <v>-1</v>
      </c>
      <c r="M16">
        <v>-1</v>
      </c>
      <c r="N16">
        <v>-1</v>
      </c>
      <c r="O16">
        <v>-1</v>
      </c>
      <c r="Q16" t="s">
        <v>18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  <c r="W16">
        <v>0.05</v>
      </c>
      <c r="X16">
        <v>0.03</v>
      </c>
    </row>
    <row r="17" spans="1:24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J17" t="s">
        <v>19</v>
      </c>
      <c r="K17">
        <v>-1</v>
      </c>
      <c r="L17">
        <v>-1</v>
      </c>
      <c r="M17">
        <v>-1</v>
      </c>
      <c r="N17">
        <v>-1</v>
      </c>
      <c r="O17">
        <v>-1</v>
      </c>
      <c r="Q17" t="s">
        <v>19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  <c r="W17">
        <v>0.05</v>
      </c>
      <c r="X17">
        <v>0.05</v>
      </c>
    </row>
    <row r="18" spans="1:24" x14ac:dyDescent="0.25">
      <c r="A18" t="s">
        <v>20</v>
      </c>
      <c r="B18">
        <v>445751</v>
      </c>
      <c r="C18">
        <v>445751</v>
      </c>
      <c r="D18">
        <v>445751</v>
      </c>
      <c r="E18">
        <v>445751</v>
      </c>
      <c r="F18">
        <v>445751</v>
      </c>
      <c r="J18" t="s">
        <v>20</v>
      </c>
      <c r="K18">
        <v>0</v>
      </c>
      <c r="L18">
        <v>0</v>
      </c>
      <c r="M18">
        <v>0</v>
      </c>
      <c r="N18">
        <v>0</v>
      </c>
      <c r="O18">
        <v>0</v>
      </c>
      <c r="Q18" t="s">
        <v>20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  <c r="W18">
        <v>0.11</v>
      </c>
      <c r="X18">
        <v>0.08</v>
      </c>
    </row>
    <row r="19" spans="1:24" x14ac:dyDescent="0.25">
      <c r="A19" t="s">
        <v>21</v>
      </c>
      <c r="B19">
        <v>252595</v>
      </c>
      <c r="C19">
        <v>252595</v>
      </c>
      <c r="D19">
        <v>252595</v>
      </c>
      <c r="E19">
        <v>252595</v>
      </c>
      <c r="F19">
        <v>252595</v>
      </c>
      <c r="J19" t="s">
        <v>21</v>
      </c>
      <c r="K19">
        <v>0</v>
      </c>
      <c r="L19">
        <v>0</v>
      </c>
      <c r="M19">
        <v>0</v>
      </c>
      <c r="N19">
        <v>0</v>
      </c>
      <c r="O19">
        <v>0</v>
      </c>
      <c r="Q19" t="s">
        <v>21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  <c r="W19">
        <v>0.06</v>
      </c>
      <c r="X19">
        <v>0.06</v>
      </c>
    </row>
    <row r="20" spans="1:24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J20" t="s">
        <v>22</v>
      </c>
      <c r="K20">
        <v>-1</v>
      </c>
      <c r="L20">
        <v>-1</v>
      </c>
      <c r="M20">
        <v>-1</v>
      </c>
      <c r="N20">
        <v>-1</v>
      </c>
      <c r="O20">
        <v>-1</v>
      </c>
      <c r="Q20" t="s">
        <v>22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  <c r="W20">
        <v>0.01</v>
      </c>
      <c r="X20">
        <v>0.01</v>
      </c>
    </row>
    <row r="21" spans="1:24" x14ac:dyDescent="0.25">
      <c r="A21" t="s">
        <v>23</v>
      </c>
      <c r="B21">
        <v>340442</v>
      </c>
      <c r="C21">
        <v>340442</v>
      </c>
      <c r="D21">
        <v>340442</v>
      </c>
      <c r="E21">
        <v>340442</v>
      </c>
      <c r="F21">
        <v>340442</v>
      </c>
      <c r="J21" t="s">
        <v>23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23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  <c r="W21">
        <v>0.33</v>
      </c>
      <c r="X21">
        <v>0.31</v>
      </c>
    </row>
    <row r="22" spans="1:24" x14ac:dyDescent="0.25">
      <c r="A22" t="s">
        <v>24</v>
      </c>
      <c r="B22">
        <v>515906</v>
      </c>
      <c r="C22">
        <v>515906</v>
      </c>
      <c r="D22">
        <v>515906</v>
      </c>
      <c r="E22">
        <v>515906</v>
      </c>
      <c r="F22">
        <v>515906</v>
      </c>
      <c r="J22" t="s">
        <v>24</v>
      </c>
      <c r="K22">
        <v>0</v>
      </c>
      <c r="L22">
        <v>0</v>
      </c>
      <c r="M22">
        <v>0</v>
      </c>
      <c r="N22">
        <v>0</v>
      </c>
      <c r="O22">
        <v>0</v>
      </c>
      <c r="Q22" t="s">
        <v>24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  <c r="W22">
        <v>0.53</v>
      </c>
      <c r="X22">
        <v>0.51</v>
      </c>
    </row>
    <row r="23" spans="1:24" x14ac:dyDescent="0.25">
      <c r="A23" t="s">
        <v>25</v>
      </c>
      <c r="B23">
        <v>218447</v>
      </c>
      <c r="C23">
        <v>218447</v>
      </c>
      <c r="D23">
        <v>218447</v>
      </c>
      <c r="E23">
        <v>218447</v>
      </c>
      <c r="F23">
        <v>218447</v>
      </c>
      <c r="J23" t="s">
        <v>25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25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  <c r="W23">
        <v>0.57999999999999996</v>
      </c>
      <c r="X23">
        <v>0.57999999999999996</v>
      </c>
    </row>
    <row r="24" spans="1:24" x14ac:dyDescent="0.25">
      <c r="A24" t="s">
        <v>26</v>
      </c>
      <c r="B24">
        <v>371170</v>
      </c>
      <c r="C24">
        <v>371170</v>
      </c>
      <c r="D24">
        <v>371170</v>
      </c>
      <c r="E24">
        <v>371170</v>
      </c>
      <c r="F24">
        <v>371170</v>
      </c>
      <c r="J24" t="s">
        <v>26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26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  <c r="W24">
        <v>0.22</v>
      </c>
      <c r="X24">
        <v>0.22</v>
      </c>
    </row>
    <row r="25" spans="1:24" x14ac:dyDescent="0.25">
      <c r="A25" t="s">
        <v>27</v>
      </c>
      <c r="B25">
        <v>336176</v>
      </c>
      <c r="C25">
        <v>336176</v>
      </c>
      <c r="D25">
        <v>336176</v>
      </c>
      <c r="E25">
        <v>336176</v>
      </c>
      <c r="F25">
        <v>336176</v>
      </c>
      <c r="J25" t="s">
        <v>27</v>
      </c>
      <c r="K25" s="2">
        <v>18</v>
      </c>
      <c r="L25">
        <v>18</v>
      </c>
      <c r="M25">
        <v>9</v>
      </c>
      <c r="N25">
        <v>18</v>
      </c>
      <c r="O25">
        <v>11</v>
      </c>
      <c r="Q25" t="s">
        <v>27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  <c r="W25">
        <v>0.66</v>
      </c>
      <c r="X25">
        <v>0.67</v>
      </c>
    </row>
    <row r="26" spans="1:24" x14ac:dyDescent="0.25">
      <c r="A26" t="s">
        <v>28</v>
      </c>
      <c r="B26">
        <v>196254</v>
      </c>
      <c r="C26">
        <v>196254</v>
      </c>
      <c r="D26">
        <v>196254</v>
      </c>
      <c r="E26">
        <v>196254</v>
      </c>
      <c r="F26">
        <v>196254</v>
      </c>
      <c r="J26" t="s">
        <v>28</v>
      </c>
      <c r="K26">
        <v>0</v>
      </c>
      <c r="L26">
        <v>0</v>
      </c>
      <c r="M26">
        <v>0</v>
      </c>
      <c r="N26">
        <v>0</v>
      </c>
      <c r="O26">
        <v>0</v>
      </c>
      <c r="Q26" t="s">
        <v>28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  <c r="W26">
        <v>0.28000000000000003</v>
      </c>
      <c r="X26">
        <v>0.27</v>
      </c>
    </row>
    <row r="27" spans="1:24" x14ac:dyDescent="0.25">
      <c r="A27" t="s">
        <v>29</v>
      </c>
      <c r="B27">
        <v>299215</v>
      </c>
      <c r="C27">
        <v>299215</v>
      </c>
      <c r="D27">
        <v>299215</v>
      </c>
      <c r="E27">
        <v>299215</v>
      </c>
      <c r="F27">
        <v>299215</v>
      </c>
      <c r="J27" t="s">
        <v>29</v>
      </c>
      <c r="K27" s="2">
        <v>120</v>
      </c>
      <c r="L27">
        <v>45</v>
      </c>
      <c r="M27">
        <v>173</v>
      </c>
      <c r="N27">
        <v>45</v>
      </c>
      <c r="O27">
        <v>100</v>
      </c>
      <c r="Q27" t="s">
        <v>29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  <c r="W27">
        <v>0.83</v>
      </c>
      <c r="X27">
        <v>0.81</v>
      </c>
    </row>
    <row r="28" spans="1:24" x14ac:dyDescent="0.25">
      <c r="A28" t="s">
        <v>30</v>
      </c>
      <c r="B28">
        <v>448360</v>
      </c>
      <c r="C28">
        <v>448360</v>
      </c>
      <c r="D28">
        <v>448360</v>
      </c>
      <c r="E28">
        <v>448360</v>
      </c>
      <c r="F28">
        <v>448360</v>
      </c>
      <c r="J28" t="s">
        <v>30</v>
      </c>
      <c r="K28">
        <v>0</v>
      </c>
      <c r="L28">
        <v>0</v>
      </c>
      <c r="M28">
        <v>0</v>
      </c>
      <c r="N28">
        <v>0</v>
      </c>
      <c r="O28">
        <v>0</v>
      </c>
      <c r="Q28" t="s">
        <v>30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  <c r="W28">
        <v>0.34</v>
      </c>
      <c r="X28">
        <v>0.31</v>
      </c>
    </row>
    <row r="29" spans="1:24" x14ac:dyDescent="0.25">
      <c r="A29" t="s">
        <v>31</v>
      </c>
      <c r="B29">
        <v>765950</v>
      </c>
      <c r="C29">
        <v>765950</v>
      </c>
      <c r="D29">
        <v>765950</v>
      </c>
      <c r="E29">
        <v>765950</v>
      </c>
      <c r="F29">
        <v>765950</v>
      </c>
      <c r="J29" t="s">
        <v>31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31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  <c r="W29">
        <v>0.27</v>
      </c>
      <c r="X29">
        <v>0.27</v>
      </c>
    </row>
    <row r="30" spans="1:24" x14ac:dyDescent="0.25">
      <c r="A30" t="s">
        <v>32</v>
      </c>
      <c r="B30">
        <v>480257</v>
      </c>
      <c r="C30">
        <v>480257</v>
      </c>
      <c r="D30">
        <v>480257</v>
      </c>
      <c r="E30">
        <v>480257</v>
      </c>
      <c r="F30">
        <v>480257</v>
      </c>
      <c r="J30" t="s">
        <v>32</v>
      </c>
      <c r="K30">
        <v>0</v>
      </c>
      <c r="L30">
        <v>0</v>
      </c>
      <c r="M30">
        <v>0</v>
      </c>
      <c r="N30">
        <v>0</v>
      </c>
      <c r="O30">
        <v>0</v>
      </c>
      <c r="Q30" t="s">
        <v>32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  <c r="W30">
        <v>0.28000000000000003</v>
      </c>
      <c r="X30">
        <v>0.27</v>
      </c>
    </row>
    <row r="31" spans="1:24" x14ac:dyDescent="0.25">
      <c r="A31" t="s">
        <v>33</v>
      </c>
      <c r="B31">
        <v>211334</v>
      </c>
      <c r="C31">
        <v>211334</v>
      </c>
      <c r="D31">
        <v>211334</v>
      </c>
      <c r="E31">
        <v>211334</v>
      </c>
      <c r="F31">
        <v>211334</v>
      </c>
      <c r="J31" t="s">
        <v>33</v>
      </c>
      <c r="K31">
        <v>0</v>
      </c>
      <c r="L31">
        <v>0</v>
      </c>
      <c r="M31">
        <v>0</v>
      </c>
      <c r="N31">
        <v>0</v>
      </c>
      <c r="O31">
        <v>0</v>
      </c>
      <c r="Q31" t="s">
        <v>33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  <c r="W31">
        <v>0.23</v>
      </c>
      <c r="X31">
        <v>0.23</v>
      </c>
    </row>
    <row r="32" spans="1:24" x14ac:dyDescent="0.25">
      <c r="A32" t="s">
        <v>34</v>
      </c>
      <c r="B32">
        <v>697406</v>
      </c>
      <c r="C32">
        <v>697406</v>
      </c>
      <c r="D32">
        <v>697420</v>
      </c>
      <c r="E32">
        <v>697406</v>
      </c>
      <c r="F32">
        <v>697406</v>
      </c>
      <c r="J32" t="s">
        <v>34</v>
      </c>
      <c r="K32">
        <v>0</v>
      </c>
      <c r="L32">
        <v>0</v>
      </c>
      <c r="M32">
        <v>0</v>
      </c>
      <c r="N32">
        <v>0</v>
      </c>
      <c r="O32">
        <v>0</v>
      </c>
      <c r="Q32" t="s">
        <v>34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  <c r="W32">
        <v>1.73</v>
      </c>
      <c r="X32">
        <v>2.04</v>
      </c>
    </row>
    <row r="33" spans="1:24" x14ac:dyDescent="0.25">
      <c r="A33" t="s">
        <v>35</v>
      </c>
      <c r="B33">
        <v>1046434</v>
      </c>
      <c r="C33">
        <v>1046434</v>
      </c>
      <c r="D33">
        <v>1046434</v>
      </c>
      <c r="E33">
        <v>1046434</v>
      </c>
      <c r="F33">
        <v>1046434</v>
      </c>
      <c r="J33" t="s">
        <v>35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35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  <c r="W33">
        <v>1.86</v>
      </c>
      <c r="X33">
        <v>1.86</v>
      </c>
    </row>
    <row r="34" spans="1:24" x14ac:dyDescent="0.25">
      <c r="A34" t="s">
        <v>36</v>
      </c>
      <c r="B34">
        <v>681550</v>
      </c>
      <c r="C34">
        <v>681550</v>
      </c>
      <c r="D34">
        <v>681550</v>
      </c>
      <c r="E34">
        <v>681550</v>
      </c>
      <c r="F34">
        <v>681550</v>
      </c>
      <c r="J34" t="s">
        <v>36</v>
      </c>
      <c r="K34">
        <v>0</v>
      </c>
      <c r="L34">
        <v>0</v>
      </c>
      <c r="M34">
        <v>0</v>
      </c>
      <c r="N34">
        <v>0</v>
      </c>
      <c r="O34">
        <v>0</v>
      </c>
      <c r="Q34" t="s">
        <v>36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  <c r="W34">
        <v>1.87</v>
      </c>
      <c r="X34">
        <v>1.7</v>
      </c>
    </row>
    <row r="35" spans="1:24" x14ac:dyDescent="0.25">
      <c r="A35" t="s">
        <v>37</v>
      </c>
      <c r="B35">
        <v>642969</v>
      </c>
      <c r="C35">
        <v>642969</v>
      </c>
      <c r="D35">
        <v>642969</v>
      </c>
      <c r="E35">
        <v>642969</v>
      </c>
      <c r="F35">
        <v>642969</v>
      </c>
      <c r="J35" t="s">
        <v>37</v>
      </c>
      <c r="K35">
        <v>0</v>
      </c>
      <c r="L35">
        <v>0</v>
      </c>
      <c r="M35">
        <v>0</v>
      </c>
      <c r="N35">
        <v>0</v>
      </c>
      <c r="O35">
        <v>0</v>
      </c>
      <c r="Q35" t="s">
        <v>37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  <c r="W35">
        <v>1.06</v>
      </c>
      <c r="X35">
        <v>1.1200000000000001</v>
      </c>
    </row>
    <row r="36" spans="1:24" x14ac:dyDescent="0.25">
      <c r="A36" t="s">
        <v>38</v>
      </c>
      <c r="B36">
        <v>649678</v>
      </c>
      <c r="C36">
        <v>649678</v>
      </c>
      <c r="D36">
        <v>649678</v>
      </c>
      <c r="E36">
        <v>649678</v>
      </c>
      <c r="F36">
        <v>649678</v>
      </c>
      <c r="J36" t="s">
        <v>38</v>
      </c>
      <c r="K36" s="2">
        <v>0</v>
      </c>
      <c r="L36">
        <v>42</v>
      </c>
      <c r="M36">
        <v>37</v>
      </c>
      <c r="N36">
        <v>0</v>
      </c>
      <c r="O36">
        <v>19</v>
      </c>
      <c r="Q36" t="s">
        <v>38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  <c r="W36">
        <v>2.39</v>
      </c>
      <c r="X36">
        <v>1.76</v>
      </c>
    </row>
    <row r="37" spans="1:24" x14ac:dyDescent="0.25">
      <c r="A37" t="s">
        <v>39</v>
      </c>
      <c r="B37">
        <v>685571</v>
      </c>
      <c r="C37">
        <v>685557</v>
      </c>
      <c r="D37">
        <v>685557</v>
      </c>
      <c r="E37">
        <v>685557</v>
      </c>
      <c r="F37">
        <v>685557</v>
      </c>
      <c r="J37" t="s">
        <v>39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39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  <c r="W37">
        <v>1.08</v>
      </c>
      <c r="X37">
        <v>1.1200000000000001</v>
      </c>
    </row>
    <row r="38" spans="1:24" x14ac:dyDescent="0.25">
      <c r="A38" t="s">
        <v>40</v>
      </c>
      <c r="B38">
        <v>691744</v>
      </c>
      <c r="C38">
        <v>691744</v>
      </c>
      <c r="D38">
        <v>691744</v>
      </c>
      <c r="E38">
        <v>691744</v>
      </c>
      <c r="F38">
        <v>691744</v>
      </c>
      <c r="J38" t="s">
        <v>40</v>
      </c>
      <c r="K38" s="2">
        <v>10</v>
      </c>
      <c r="L38">
        <v>0</v>
      </c>
      <c r="M38">
        <v>7</v>
      </c>
      <c r="N38">
        <v>0</v>
      </c>
      <c r="O38">
        <v>9</v>
      </c>
      <c r="Q38" t="s">
        <v>40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  <c r="W38">
        <v>1.7</v>
      </c>
      <c r="X38">
        <v>1.75</v>
      </c>
    </row>
    <row r="39" spans="1:24" x14ac:dyDescent="0.25">
      <c r="A39" t="s">
        <v>41</v>
      </c>
      <c r="B39">
        <v>478191</v>
      </c>
      <c r="C39">
        <v>478177</v>
      </c>
      <c r="D39">
        <v>478191</v>
      </c>
      <c r="E39">
        <v>478191</v>
      </c>
      <c r="F39">
        <v>478177</v>
      </c>
      <c r="J39" t="s">
        <v>41</v>
      </c>
      <c r="K39">
        <v>0</v>
      </c>
      <c r="L39">
        <v>0</v>
      </c>
      <c r="M39">
        <v>0</v>
      </c>
      <c r="N39">
        <v>0</v>
      </c>
      <c r="O39">
        <v>0</v>
      </c>
      <c r="Q39" t="s">
        <v>41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  <c r="W39">
        <v>1.1399999999999999</v>
      </c>
      <c r="X39">
        <v>1.1399999999999999</v>
      </c>
    </row>
    <row r="40" spans="1:24" x14ac:dyDescent="0.25">
      <c r="A40" t="s">
        <v>42</v>
      </c>
      <c r="B40">
        <v>578628</v>
      </c>
      <c r="C40">
        <v>578628</v>
      </c>
      <c r="D40">
        <v>578628</v>
      </c>
      <c r="E40">
        <v>578628</v>
      </c>
      <c r="F40">
        <v>578628</v>
      </c>
      <c r="J40" t="s">
        <v>42</v>
      </c>
      <c r="K40">
        <v>0</v>
      </c>
      <c r="L40">
        <v>0</v>
      </c>
      <c r="M40">
        <v>0</v>
      </c>
      <c r="N40">
        <v>0</v>
      </c>
      <c r="O40">
        <v>0</v>
      </c>
      <c r="Q40" t="s">
        <v>42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  <c r="W40">
        <v>0.86</v>
      </c>
      <c r="X40">
        <v>0.81</v>
      </c>
    </row>
    <row r="41" spans="1:24" x14ac:dyDescent="0.25">
      <c r="A41" t="s">
        <v>43</v>
      </c>
      <c r="B41">
        <v>620056</v>
      </c>
      <c r="C41">
        <v>620056</v>
      </c>
      <c r="D41">
        <v>620056</v>
      </c>
      <c r="E41">
        <v>620056</v>
      </c>
      <c r="F41">
        <v>620056</v>
      </c>
      <c r="J41" t="s">
        <v>43</v>
      </c>
      <c r="K41">
        <v>0</v>
      </c>
      <c r="L41">
        <v>0</v>
      </c>
      <c r="M41">
        <v>0</v>
      </c>
      <c r="N41">
        <v>0</v>
      </c>
      <c r="O41">
        <v>0</v>
      </c>
      <c r="Q41" t="s">
        <v>43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  <c r="W41">
        <v>1.1200000000000001</v>
      </c>
      <c r="X41">
        <v>1.19</v>
      </c>
    </row>
    <row r="42" spans="1:24" x14ac:dyDescent="0.25">
      <c r="A42" t="s">
        <v>44</v>
      </c>
      <c r="B42">
        <v>854297</v>
      </c>
      <c r="C42">
        <v>854297</v>
      </c>
      <c r="D42">
        <v>854297</v>
      </c>
      <c r="E42">
        <v>854297</v>
      </c>
      <c r="F42">
        <v>854297</v>
      </c>
      <c r="J42" t="s">
        <v>44</v>
      </c>
      <c r="K42">
        <v>32</v>
      </c>
      <c r="L42">
        <v>0</v>
      </c>
      <c r="M42">
        <v>55</v>
      </c>
      <c r="N42">
        <v>0</v>
      </c>
      <c r="O42">
        <v>0</v>
      </c>
      <c r="Q42" t="s">
        <v>44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  <c r="W42">
        <v>2.46</v>
      </c>
      <c r="X42">
        <v>2.0299999999999998</v>
      </c>
    </row>
    <row r="43" spans="1:24" x14ac:dyDescent="0.25">
      <c r="A43" t="s">
        <v>45</v>
      </c>
      <c r="B43">
        <v>534848</v>
      </c>
      <c r="C43">
        <v>534848</v>
      </c>
      <c r="D43">
        <v>534848</v>
      </c>
      <c r="E43">
        <v>534848</v>
      </c>
      <c r="F43">
        <v>534848</v>
      </c>
      <c r="J43" t="s">
        <v>45</v>
      </c>
      <c r="K43">
        <v>86</v>
      </c>
      <c r="L43">
        <v>117</v>
      </c>
      <c r="M43">
        <v>107</v>
      </c>
      <c r="N43">
        <v>99</v>
      </c>
      <c r="O43">
        <v>156</v>
      </c>
      <c r="Q43" t="s">
        <v>45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  <c r="W43">
        <v>2.36</v>
      </c>
      <c r="X43">
        <v>2.82</v>
      </c>
    </row>
    <row r="44" spans="1:24" x14ac:dyDescent="0.25">
      <c r="A44" t="s">
        <v>46</v>
      </c>
      <c r="B44">
        <v>768176</v>
      </c>
      <c r="C44">
        <v>768176</v>
      </c>
      <c r="D44">
        <v>768176</v>
      </c>
      <c r="E44">
        <v>768176</v>
      </c>
      <c r="F44">
        <v>768176</v>
      </c>
      <c r="J44" t="s">
        <v>46</v>
      </c>
      <c r="K44">
        <v>0</v>
      </c>
      <c r="L44">
        <v>0</v>
      </c>
      <c r="M44">
        <v>0</v>
      </c>
      <c r="N44">
        <v>0</v>
      </c>
      <c r="O44">
        <v>0</v>
      </c>
      <c r="Q44" t="s">
        <v>46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  <c r="W44">
        <v>1.81</v>
      </c>
      <c r="X44">
        <v>2.3199999999999998</v>
      </c>
    </row>
    <row r="45" spans="1:24" x14ac:dyDescent="0.25">
      <c r="A45" t="s">
        <v>47</v>
      </c>
      <c r="B45">
        <v>656760</v>
      </c>
      <c r="C45">
        <v>656774</v>
      </c>
      <c r="D45">
        <v>656774</v>
      </c>
      <c r="E45">
        <v>656760</v>
      </c>
      <c r="F45">
        <v>656760</v>
      </c>
      <c r="J45" t="s">
        <v>47</v>
      </c>
      <c r="K45">
        <v>0</v>
      </c>
      <c r="L45">
        <v>0</v>
      </c>
      <c r="M45">
        <v>0</v>
      </c>
      <c r="N45">
        <v>0</v>
      </c>
      <c r="O45">
        <v>0</v>
      </c>
      <c r="Q45" t="s">
        <v>47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  <c r="W45">
        <v>1.25</v>
      </c>
      <c r="X45">
        <v>1.23</v>
      </c>
    </row>
    <row r="46" spans="1:24" x14ac:dyDescent="0.25">
      <c r="A46" t="s">
        <v>48</v>
      </c>
      <c r="B46">
        <v>426840</v>
      </c>
      <c r="C46">
        <v>426840</v>
      </c>
      <c r="D46">
        <v>426840</v>
      </c>
      <c r="E46">
        <v>426840</v>
      </c>
      <c r="F46">
        <v>426840</v>
      </c>
      <c r="J46" t="s">
        <v>48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48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  <c r="W46">
        <v>0.83</v>
      </c>
      <c r="X46">
        <v>0.84</v>
      </c>
    </row>
    <row r="47" spans="1:24" x14ac:dyDescent="0.25">
      <c r="A47" t="s">
        <v>49</v>
      </c>
      <c r="B47">
        <v>614073</v>
      </c>
      <c r="C47">
        <v>614073</v>
      </c>
      <c r="D47">
        <v>614073</v>
      </c>
      <c r="E47">
        <v>614073</v>
      </c>
      <c r="F47">
        <v>614073</v>
      </c>
      <c r="J47" t="s">
        <v>49</v>
      </c>
      <c r="K47">
        <v>3961</v>
      </c>
      <c r="L47">
        <v>2574</v>
      </c>
      <c r="M47">
        <v>2657</v>
      </c>
      <c r="N47">
        <v>2805</v>
      </c>
      <c r="O47">
        <v>2496</v>
      </c>
      <c r="Q47" t="s">
        <v>49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  <c r="W47">
        <v>26.74</v>
      </c>
      <c r="X47">
        <v>24.85</v>
      </c>
    </row>
    <row r="48" spans="1:24" x14ac:dyDescent="0.25">
      <c r="A48" t="s">
        <v>50</v>
      </c>
      <c r="B48">
        <v>889584</v>
      </c>
      <c r="C48">
        <v>889584</v>
      </c>
      <c r="D48">
        <v>889584</v>
      </c>
      <c r="E48">
        <v>889584</v>
      </c>
      <c r="F48">
        <v>889612</v>
      </c>
      <c r="J48" t="s">
        <v>50</v>
      </c>
      <c r="K48">
        <v>31</v>
      </c>
      <c r="L48">
        <v>32</v>
      </c>
      <c r="M48">
        <v>34</v>
      </c>
      <c r="N48">
        <v>20</v>
      </c>
      <c r="O48">
        <v>22</v>
      </c>
      <c r="Q48" t="s">
        <v>50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  <c r="W48">
        <v>2.0299999999999998</v>
      </c>
      <c r="X48">
        <v>2.5</v>
      </c>
    </row>
    <row r="49" spans="1:24" x14ac:dyDescent="0.25">
      <c r="A49" t="s">
        <v>51</v>
      </c>
      <c r="B49">
        <v>779883</v>
      </c>
      <c r="C49">
        <v>779883</v>
      </c>
      <c r="D49">
        <v>779883</v>
      </c>
      <c r="E49">
        <v>779883</v>
      </c>
      <c r="F49">
        <v>779883</v>
      </c>
      <c r="J49" t="s">
        <v>51</v>
      </c>
      <c r="K49">
        <v>0</v>
      </c>
      <c r="L49">
        <v>0</v>
      </c>
      <c r="M49">
        <v>0</v>
      </c>
      <c r="N49">
        <v>0</v>
      </c>
      <c r="O49">
        <v>0</v>
      </c>
      <c r="Q49" t="s">
        <v>51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  <c r="W49">
        <v>1.28</v>
      </c>
      <c r="X49">
        <v>1.17</v>
      </c>
    </row>
    <row r="50" spans="1:24" x14ac:dyDescent="0.25">
      <c r="A50" t="s">
        <v>52</v>
      </c>
      <c r="B50">
        <v>586218</v>
      </c>
      <c r="C50">
        <v>586218</v>
      </c>
      <c r="D50">
        <v>586218</v>
      </c>
      <c r="E50">
        <v>586218</v>
      </c>
      <c r="F50">
        <v>586218</v>
      </c>
      <c r="J50" t="s">
        <v>52</v>
      </c>
      <c r="K50">
        <v>0</v>
      </c>
      <c r="L50">
        <v>0</v>
      </c>
      <c r="M50">
        <v>0</v>
      </c>
      <c r="N50">
        <v>0</v>
      </c>
      <c r="O50">
        <v>0</v>
      </c>
      <c r="Q50" t="s">
        <v>52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  <c r="W50">
        <v>1.04</v>
      </c>
      <c r="X50">
        <v>1.03</v>
      </c>
    </row>
    <row r="51" spans="1:24" x14ac:dyDescent="0.25">
      <c r="A51" t="s">
        <v>53</v>
      </c>
      <c r="B51">
        <v>784819</v>
      </c>
      <c r="C51">
        <v>784819</v>
      </c>
      <c r="D51">
        <v>784819</v>
      </c>
      <c r="E51">
        <v>784819</v>
      </c>
      <c r="F51">
        <v>784819</v>
      </c>
      <c r="J51" t="s">
        <v>53</v>
      </c>
      <c r="K51">
        <v>8338</v>
      </c>
      <c r="L51">
        <v>3937</v>
      </c>
      <c r="M51">
        <v>4886</v>
      </c>
      <c r="N51">
        <v>6464</v>
      </c>
      <c r="O51">
        <v>8231</v>
      </c>
      <c r="Q51" t="s">
        <v>53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W51">
        <v>111.6</v>
      </c>
      <c r="X51">
        <v>130.97</v>
      </c>
    </row>
    <row r="52" spans="1:24" x14ac:dyDescent="0.25">
      <c r="A52" t="s">
        <v>54</v>
      </c>
      <c r="B52">
        <v>861493</v>
      </c>
      <c r="C52">
        <v>861493</v>
      </c>
      <c r="D52">
        <v>861493</v>
      </c>
      <c r="E52">
        <v>861493</v>
      </c>
      <c r="F52">
        <v>861493</v>
      </c>
      <c r="J52" t="s">
        <v>54</v>
      </c>
      <c r="K52">
        <v>37175</v>
      </c>
      <c r="L52">
        <v>31365</v>
      </c>
      <c r="M52">
        <v>31877</v>
      </c>
      <c r="N52">
        <v>59193</v>
      </c>
      <c r="O52">
        <v>60019</v>
      </c>
      <c r="Q52" t="s">
        <v>54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W52">
        <v>742.09</v>
      </c>
      <c r="X52">
        <v>996.1</v>
      </c>
    </row>
    <row r="53" spans="1:24" x14ac:dyDescent="0.25">
      <c r="A53" t="s">
        <v>55</v>
      </c>
      <c r="B53">
        <v>977031</v>
      </c>
      <c r="C53">
        <v>977031</v>
      </c>
      <c r="D53">
        <v>977031</v>
      </c>
      <c r="E53">
        <v>977031</v>
      </c>
      <c r="F53">
        <v>977031</v>
      </c>
      <c r="J53" t="s">
        <v>55</v>
      </c>
      <c r="K53">
        <v>5630</v>
      </c>
      <c r="L53">
        <v>7924</v>
      </c>
      <c r="M53">
        <v>7432</v>
      </c>
      <c r="N53">
        <v>5271</v>
      </c>
      <c r="O53">
        <v>7780</v>
      </c>
      <c r="Q53" t="s">
        <v>55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W53">
        <v>90.18</v>
      </c>
      <c r="X53">
        <v>107.87</v>
      </c>
    </row>
    <row r="54" spans="1:24" x14ac:dyDescent="0.25">
      <c r="A54" t="s">
        <v>56</v>
      </c>
      <c r="B54">
        <v>818180</v>
      </c>
      <c r="C54">
        <v>818180</v>
      </c>
      <c r="D54">
        <v>818180</v>
      </c>
      <c r="E54">
        <v>818180</v>
      </c>
      <c r="F54">
        <v>818180</v>
      </c>
      <c r="J54" t="s">
        <v>56</v>
      </c>
      <c r="K54">
        <v>291</v>
      </c>
      <c r="L54">
        <v>0</v>
      </c>
      <c r="M54">
        <v>101</v>
      </c>
      <c r="N54">
        <v>48</v>
      </c>
      <c r="O54">
        <v>398</v>
      </c>
      <c r="Q54" t="s">
        <v>56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W54">
        <v>7.61</v>
      </c>
      <c r="X54">
        <v>9.24</v>
      </c>
    </row>
    <row r="55" spans="1:24" x14ac:dyDescent="0.25">
      <c r="A55" t="s">
        <v>57</v>
      </c>
      <c r="B55">
        <v>619845</v>
      </c>
      <c r="C55">
        <v>619845</v>
      </c>
      <c r="D55">
        <v>619845</v>
      </c>
      <c r="E55">
        <v>619845</v>
      </c>
      <c r="F55">
        <v>619845</v>
      </c>
      <c r="J55" t="s">
        <v>57</v>
      </c>
      <c r="K55">
        <v>103</v>
      </c>
      <c r="L55">
        <v>164</v>
      </c>
      <c r="M55">
        <v>146</v>
      </c>
      <c r="N55">
        <v>0</v>
      </c>
      <c r="O55">
        <v>46</v>
      </c>
      <c r="Q55" t="s">
        <v>57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W55">
        <v>6.46</v>
      </c>
      <c r="X55">
        <v>6.74</v>
      </c>
    </row>
    <row r="56" spans="1:24" x14ac:dyDescent="0.25">
      <c r="A56" t="s">
        <v>58</v>
      </c>
      <c r="B56">
        <v>655111</v>
      </c>
      <c r="C56">
        <v>655111</v>
      </c>
      <c r="D56">
        <v>655111</v>
      </c>
      <c r="E56">
        <v>655111</v>
      </c>
      <c r="F56">
        <v>655111</v>
      </c>
      <c r="J56" t="s">
        <v>58</v>
      </c>
      <c r="K56">
        <v>28750</v>
      </c>
      <c r="L56">
        <v>30635</v>
      </c>
      <c r="M56">
        <v>25040</v>
      </c>
      <c r="N56">
        <v>35818</v>
      </c>
      <c r="O56">
        <v>13303</v>
      </c>
      <c r="Q56" t="s">
        <v>58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W56">
        <v>852.77</v>
      </c>
      <c r="X56">
        <v>501.82</v>
      </c>
    </row>
    <row r="57" spans="1:24" x14ac:dyDescent="0.25">
      <c r="A57" t="s">
        <v>59</v>
      </c>
      <c r="B57">
        <v>685280</v>
      </c>
      <c r="C57">
        <v>685280</v>
      </c>
      <c r="D57">
        <v>685280</v>
      </c>
      <c r="E57">
        <v>685280</v>
      </c>
      <c r="F57">
        <v>685280</v>
      </c>
      <c r="J57" t="s">
        <v>59</v>
      </c>
      <c r="K57">
        <v>41</v>
      </c>
      <c r="L57">
        <v>39</v>
      </c>
      <c r="M57">
        <v>47</v>
      </c>
      <c r="N57">
        <v>18</v>
      </c>
      <c r="O57">
        <v>23</v>
      </c>
      <c r="Q57" t="s">
        <v>59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W57">
        <v>6.29</v>
      </c>
      <c r="X57">
        <v>5.46</v>
      </c>
    </row>
    <row r="58" spans="1:24" x14ac:dyDescent="0.25">
      <c r="A58" t="s">
        <v>60</v>
      </c>
      <c r="B58">
        <v>687150</v>
      </c>
      <c r="C58">
        <v>687150</v>
      </c>
      <c r="D58">
        <v>687150</v>
      </c>
      <c r="E58">
        <v>687150</v>
      </c>
      <c r="F58">
        <v>687150</v>
      </c>
      <c r="J58" t="s">
        <v>60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60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W58">
        <v>3.99</v>
      </c>
      <c r="X58">
        <v>4.3499999999999996</v>
      </c>
    </row>
    <row r="59" spans="1:24" x14ac:dyDescent="0.25">
      <c r="A59" t="s">
        <v>61</v>
      </c>
      <c r="B59">
        <v>524059</v>
      </c>
      <c r="C59">
        <v>524059</v>
      </c>
      <c r="D59">
        <v>524059</v>
      </c>
      <c r="E59">
        <v>524059</v>
      </c>
      <c r="F59">
        <v>524059</v>
      </c>
      <c r="J59" t="s">
        <v>61</v>
      </c>
      <c r="K59">
        <v>0</v>
      </c>
      <c r="L59">
        <v>0</v>
      </c>
      <c r="M59">
        <v>0</v>
      </c>
      <c r="N59">
        <v>0</v>
      </c>
      <c r="O59">
        <v>0</v>
      </c>
      <c r="Q59" t="s">
        <v>61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W59">
        <v>1.59</v>
      </c>
      <c r="X59">
        <v>1.59</v>
      </c>
    </row>
    <row r="60" spans="1:24" x14ac:dyDescent="0.25">
      <c r="A60" t="s">
        <v>62</v>
      </c>
      <c r="B60">
        <v>591784</v>
      </c>
      <c r="C60">
        <v>591784</v>
      </c>
      <c r="D60">
        <v>591784</v>
      </c>
      <c r="E60">
        <v>591784</v>
      </c>
      <c r="F60">
        <v>591784</v>
      </c>
      <c r="J60" t="s">
        <v>62</v>
      </c>
      <c r="K60">
        <v>4164</v>
      </c>
      <c r="L60">
        <v>6255</v>
      </c>
      <c r="M60">
        <v>4775</v>
      </c>
      <c r="N60">
        <v>2879</v>
      </c>
      <c r="O60">
        <v>5354</v>
      </c>
      <c r="Q60" t="s">
        <v>62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W60">
        <v>76.989999999999995</v>
      </c>
      <c r="X60">
        <v>62.06</v>
      </c>
    </row>
    <row r="61" spans="1:24" x14ac:dyDescent="0.25">
      <c r="A61" t="s">
        <v>63</v>
      </c>
      <c r="B61">
        <v>771357</v>
      </c>
      <c r="C61">
        <v>771357</v>
      </c>
      <c r="D61">
        <v>771357</v>
      </c>
      <c r="E61">
        <v>771357</v>
      </c>
      <c r="F61">
        <v>771357</v>
      </c>
      <c r="J61" t="s">
        <v>63</v>
      </c>
      <c r="K61">
        <v>874</v>
      </c>
      <c r="L61">
        <v>789</v>
      </c>
      <c r="M61">
        <v>695</v>
      </c>
      <c r="N61">
        <v>672</v>
      </c>
      <c r="O61">
        <v>1423</v>
      </c>
      <c r="Q61" t="s">
        <v>63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W61">
        <v>10.65</v>
      </c>
      <c r="X61">
        <v>14.84</v>
      </c>
    </row>
    <row r="62" spans="1:24" x14ac:dyDescent="0.25">
      <c r="A62" t="s">
        <v>64</v>
      </c>
      <c r="B62">
        <v>884930</v>
      </c>
      <c r="C62">
        <v>884930</v>
      </c>
      <c r="D62">
        <v>884930</v>
      </c>
      <c r="E62">
        <v>884930</v>
      </c>
      <c r="F62">
        <v>884930</v>
      </c>
      <c r="J62" t="s">
        <v>64</v>
      </c>
      <c r="K62">
        <v>1334</v>
      </c>
      <c r="L62">
        <v>5189</v>
      </c>
      <c r="M62">
        <v>1306</v>
      </c>
      <c r="N62">
        <v>5848</v>
      </c>
      <c r="O62">
        <v>3336</v>
      </c>
      <c r="Q62" t="s">
        <v>64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W62">
        <v>26.63</v>
      </c>
      <c r="X62">
        <v>23.93</v>
      </c>
    </row>
    <row r="63" spans="1:24" x14ac:dyDescent="0.25">
      <c r="A63" t="s">
        <v>65</v>
      </c>
      <c r="B63">
        <v>1062748</v>
      </c>
      <c r="C63">
        <v>1062748</v>
      </c>
      <c r="D63">
        <v>1062748</v>
      </c>
      <c r="E63">
        <v>1062748</v>
      </c>
      <c r="F63">
        <v>1062748</v>
      </c>
      <c r="J63" t="s">
        <v>65</v>
      </c>
      <c r="K63">
        <v>2179</v>
      </c>
      <c r="L63">
        <v>1587</v>
      </c>
      <c r="M63">
        <v>1206</v>
      </c>
      <c r="N63">
        <v>1554</v>
      </c>
      <c r="O63">
        <v>3665</v>
      </c>
      <c r="Q63" t="s">
        <v>65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W63">
        <v>28.67</v>
      </c>
      <c r="X63">
        <v>36.07</v>
      </c>
    </row>
    <row r="64" spans="1:24" x14ac:dyDescent="0.25">
      <c r="A64" t="s">
        <v>66</v>
      </c>
      <c r="B64">
        <v>772524</v>
      </c>
      <c r="C64">
        <v>772524</v>
      </c>
      <c r="D64">
        <v>772524</v>
      </c>
      <c r="E64">
        <v>772524</v>
      </c>
      <c r="F64">
        <v>772524</v>
      </c>
      <c r="J64" t="s">
        <v>66</v>
      </c>
      <c r="K64">
        <v>235</v>
      </c>
      <c r="L64">
        <v>287</v>
      </c>
      <c r="M64">
        <v>288</v>
      </c>
      <c r="N64">
        <v>280</v>
      </c>
      <c r="O64">
        <v>165</v>
      </c>
      <c r="Q64" t="s">
        <v>66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W64">
        <v>8.83</v>
      </c>
      <c r="X64">
        <v>10.02</v>
      </c>
    </row>
    <row r="65" spans="1:24" x14ac:dyDescent="0.25">
      <c r="A65" t="s">
        <v>67</v>
      </c>
      <c r="B65">
        <v>562608</v>
      </c>
      <c r="C65">
        <v>562608</v>
      </c>
      <c r="D65">
        <v>562608</v>
      </c>
      <c r="E65">
        <v>562608</v>
      </c>
      <c r="F65">
        <v>562608</v>
      </c>
      <c r="J65" t="s">
        <v>67</v>
      </c>
      <c r="K65">
        <v>56</v>
      </c>
      <c r="L65">
        <v>32</v>
      </c>
      <c r="M65">
        <v>44</v>
      </c>
      <c r="N65">
        <v>0</v>
      </c>
      <c r="O65">
        <v>47</v>
      </c>
      <c r="Q65" t="s">
        <v>67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W65">
        <v>7.32</v>
      </c>
      <c r="X65">
        <v>6.94</v>
      </c>
    </row>
    <row r="66" spans="1:24" x14ac:dyDescent="0.25">
      <c r="A66" t="s">
        <v>68</v>
      </c>
      <c r="B66">
        <v>824827</v>
      </c>
      <c r="C66">
        <v>824827</v>
      </c>
      <c r="D66">
        <v>824827</v>
      </c>
      <c r="E66">
        <v>824827</v>
      </c>
      <c r="F66">
        <v>824827</v>
      </c>
      <c r="J66" t="s">
        <v>68</v>
      </c>
      <c r="K66">
        <v>604</v>
      </c>
      <c r="L66">
        <v>626</v>
      </c>
      <c r="M66">
        <v>788</v>
      </c>
      <c r="N66">
        <v>640</v>
      </c>
      <c r="O66">
        <v>434</v>
      </c>
      <c r="Q66" t="s">
        <v>68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W66">
        <v>16.32</v>
      </c>
      <c r="X66">
        <v>15.91</v>
      </c>
    </row>
    <row r="67" spans="1:24" x14ac:dyDescent="0.25">
      <c r="A67" t="s">
        <v>69</v>
      </c>
      <c r="B67">
        <v>1001072</v>
      </c>
      <c r="C67">
        <v>1001072</v>
      </c>
      <c r="D67">
        <v>1001072</v>
      </c>
      <c r="E67">
        <v>1001072</v>
      </c>
      <c r="F67">
        <v>1001072</v>
      </c>
      <c r="J67" t="s">
        <v>69</v>
      </c>
      <c r="K67">
        <v>4107</v>
      </c>
      <c r="L67">
        <v>2164</v>
      </c>
      <c r="M67">
        <v>5830</v>
      </c>
      <c r="N67">
        <v>4780</v>
      </c>
      <c r="O67">
        <v>5142</v>
      </c>
      <c r="Q67" t="s">
        <v>69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W67">
        <v>59.95</v>
      </c>
      <c r="X67">
        <v>143.68</v>
      </c>
    </row>
    <row r="68" spans="1:24" x14ac:dyDescent="0.25">
      <c r="A68" t="s">
        <v>70</v>
      </c>
      <c r="B68">
        <v>717281</v>
      </c>
      <c r="C68">
        <v>717281</v>
      </c>
      <c r="D68">
        <v>717281</v>
      </c>
      <c r="E68">
        <v>717281</v>
      </c>
      <c r="F68">
        <v>717281</v>
      </c>
      <c r="J68" t="s">
        <v>70</v>
      </c>
      <c r="K68">
        <v>992</v>
      </c>
      <c r="L68">
        <v>1542</v>
      </c>
      <c r="M68">
        <v>1079</v>
      </c>
      <c r="N68">
        <v>1200</v>
      </c>
      <c r="O68">
        <v>1472</v>
      </c>
      <c r="Q68" t="s">
        <v>70</v>
      </c>
      <c r="R68">
        <v>14.4</v>
      </c>
      <c r="S68">
        <v>15.21</v>
      </c>
      <c r="T68" s="5">
        <f t="shared" ref="T68:T105" si="2">(S68-R68)/R68*100</f>
        <v>5.6250000000000036</v>
      </c>
      <c r="U68">
        <v>12.29</v>
      </c>
      <c r="V68" s="5">
        <f t="shared" ref="V68:V105" si="3">(U68-R68)/R68*100</f>
        <v>-14.652777777777787</v>
      </c>
      <c r="W68">
        <v>13.87</v>
      </c>
      <c r="X68">
        <v>14.99</v>
      </c>
    </row>
    <row r="69" spans="1:24" x14ac:dyDescent="0.25">
      <c r="A69" t="s">
        <v>71</v>
      </c>
      <c r="B69">
        <v>1262228</v>
      </c>
      <c r="C69">
        <v>1262228</v>
      </c>
      <c r="D69">
        <v>1262228</v>
      </c>
      <c r="E69">
        <v>1262228</v>
      </c>
      <c r="F69">
        <v>1262228</v>
      </c>
      <c r="J69" t="s">
        <v>71</v>
      </c>
      <c r="K69">
        <v>274</v>
      </c>
      <c r="L69">
        <v>314</v>
      </c>
      <c r="M69">
        <v>481</v>
      </c>
      <c r="N69">
        <v>402</v>
      </c>
      <c r="O69">
        <v>317</v>
      </c>
      <c r="Q69" t="s">
        <v>71</v>
      </c>
      <c r="R69">
        <v>10.58</v>
      </c>
      <c r="S69">
        <v>11.17</v>
      </c>
      <c r="T69" s="5">
        <f t="shared" si="2"/>
        <v>5.5765595463137982</v>
      </c>
      <c r="U69">
        <v>12.51</v>
      </c>
      <c r="V69" s="5">
        <f t="shared" si="3"/>
        <v>18.241965973534967</v>
      </c>
      <c r="W69">
        <v>9.6300000000000008</v>
      </c>
      <c r="X69">
        <v>12.09</v>
      </c>
    </row>
    <row r="70" spans="1:24" x14ac:dyDescent="0.25">
      <c r="A70" t="s">
        <v>72</v>
      </c>
      <c r="B70">
        <v>784094</v>
      </c>
      <c r="C70">
        <v>784094</v>
      </c>
      <c r="D70">
        <v>784094</v>
      </c>
      <c r="E70">
        <v>784094</v>
      </c>
      <c r="F70">
        <v>784094</v>
      </c>
      <c r="J70" t="s">
        <v>72</v>
      </c>
      <c r="K70">
        <v>417</v>
      </c>
      <c r="L70">
        <v>858</v>
      </c>
      <c r="M70">
        <v>271</v>
      </c>
      <c r="N70">
        <v>143</v>
      </c>
      <c r="O70">
        <v>321</v>
      </c>
      <c r="Q70" t="s">
        <v>72</v>
      </c>
      <c r="R70">
        <v>8.2100000000000009</v>
      </c>
      <c r="S70">
        <v>7.77</v>
      </c>
      <c r="T70" s="5">
        <f t="shared" si="2"/>
        <v>-5.359317904993925</v>
      </c>
      <c r="U70">
        <v>8.49</v>
      </c>
      <c r="V70" s="5">
        <f t="shared" si="3"/>
        <v>3.4104750304506619</v>
      </c>
      <c r="W70">
        <v>6.47</v>
      </c>
      <c r="X70">
        <v>8.44</v>
      </c>
    </row>
    <row r="71" spans="1:24" x14ac:dyDescent="0.25">
      <c r="A71" t="s">
        <v>73</v>
      </c>
      <c r="B71">
        <v>1132468</v>
      </c>
      <c r="C71">
        <v>1127952</v>
      </c>
      <c r="D71">
        <v>1114262</v>
      </c>
      <c r="E71">
        <v>1116723</v>
      </c>
      <c r="F71">
        <v>1146851</v>
      </c>
      <c r="J71" t="s">
        <v>73</v>
      </c>
      <c r="K71">
        <v>13663</v>
      </c>
      <c r="L71">
        <v>18926</v>
      </c>
      <c r="M71">
        <v>13608</v>
      </c>
      <c r="N71">
        <v>18939</v>
      </c>
      <c r="O71">
        <v>17631</v>
      </c>
      <c r="Q71" t="s">
        <v>73</v>
      </c>
      <c r="R71">
        <v>1806.19</v>
      </c>
      <c r="S71">
        <v>1802.33</v>
      </c>
      <c r="T71" s="5">
        <f t="shared" si="2"/>
        <v>-0.21370952114673028</v>
      </c>
      <c r="U71">
        <v>1807.46</v>
      </c>
      <c r="V71" s="5">
        <f t="shared" si="3"/>
        <v>7.0313754366926065E-2</v>
      </c>
      <c r="W71">
        <v>1802.33</v>
      </c>
      <c r="X71">
        <v>1807.45</v>
      </c>
    </row>
    <row r="72" spans="1:24" x14ac:dyDescent="0.25">
      <c r="A72" t="s">
        <v>74</v>
      </c>
      <c r="B72">
        <v>966248</v>
      </c>
      <c r="C72">
        <v>966248</v>
      </c>
      <c r="D72">
        <v>997078</v>
      </c>
      <c r="E72">
        <v>966248</v>
      </c>
      <c r="F72">
        <v>981296</v>
      </c>
      <c r="J72" t="s">
        <v>74</v>
      </c>
      <c r="K72">
        <v>21641</v>
      </c>
      <c r="L72">
        <v>34052</v>
      </c>
      <c r="M72">
        <v>17094</v>
      </c>
      <c r="N72">
        <v>42548</v>
      </c>
      <c r="O72">
        <v>13257</v>
      </c>
      <c r="Q72" t="s">
        <v>74</v>
      </c>
      <c r="R72">
        <v>1811.32</v>
      </c>
      <c r="S72">
        <v>1681.54</v>
      </c>
      <c r="T72" s="5">
        <f t="shared" si="2"/>
        <v>-7.1649404853918668</v>
      </c>
      <c r="U72">
        <v>1227.6099999999999</v>
      </c>
      <c r="V72" s="5">
        <f t="shared" si="3"/>
        <v>-32.225669677362369</v>
      </c>
      <c r="W72">
        <v>1802.19</v>
      </c>
      <c r="X72">
        <v>860.54</v>
      </c>
    </row>
    <row r="73" spans="1:24" x14ac:dyDescent="0.25">
      <c r="A73" t="s">
        <v>75</v>
      </c>
      <c r="B73">
        <v>668945</v>
      </c>
      <c r="C73">
        <v>666017</v>
      </c>
      <c r="D73">
        <v>663953</v>
      </c>
      <c r="E73">
        <v>678253</v>
      </c>
      <c r="F73">
        <v>668729</v>
      </c>
      <c r="J73" t="s">
        <v>75</v>
      </c>
      <c r="K73">
        <v>15966</v>
      </c>
      <c r="L73">
        <v>20752</v>
      </c>
      <c r="M73">
        <v>14743</v>
      </c>
      <c r="N73">
        <v>17220</v>
      </c>
      <c r="O73">
        <v>16535</v>
      </c>
      <c r="Q73" t="s">
        <v>75</v>
      </c>
      <c r="R73">
        <v>1808</v>
      </c>
      <c r="S73">
        <v>1802.1</v>
      </c>
      <c r="T73" s="5">
        <f t="shared" si="2"/>
        <v>-0.32632743362832362</v>
      </c>
      <c r="U73">
        <v>1808.87</v>
      </c>
      <c r="V73" s="5">
        <f t="shared" si="3"/>
        <v>4.8119469026542634E-2</v>
      </c>
      <c r="W73">
        <v>1445.65</v>
      </c>
      <c r="X73">
        <v>1808.87</v>
      </c>
    </row>
    <row r="74" spans="1:24" x14ac:dyDescent="0.25">
      <c r="A74" t="s">
        <v>76</v>
      </c>
      <c r="B74">
        <v>935106</v>
      </c>
      <c r="C74">
        <v>935106</v>
      </c>
      <c r="D74">
        <v>935120</v>
      </c>
      <c r="E74">
        <v>935106</v>
      </c>
      <c r="F74">
        <v>935106</v>
      </c>
      <c r="J74" t="s">
        <v>76</v>
      </c>
      <c r="K74">
        <v>2897</v>
      </c>
      <c r="L74">
        <v>2874</v>
      </c>
      <c r="M74">
        <v>4135</v>
      </c>
      <c r="N74">
        <v>3633</v>
      </c>
      <c r="O74">
        <v>3734</v>
      </c>
      <c r="Q74" t="s">
        <v>76</v>
      </c>
      <c r="R74">
        <v>99.37</v>
      </c>
      <c r="S74">
        <v>91.62</v>
      </c>
      <c r="T74" s="5">
        <f t="shared" si="2"/>
        <v>-7.799134547650195</v>
      </c>
      <c r="U74">
        <v>123</v>
      </c>
      <c r="V74" s="5">
        <f t="shared" si="3"/>
        <v>23.77981282077085</v>
      </c>
      <c r="W74">
        <v>108.78</v>
      </c>
      <c r="X74">
        <v>103.6</v>
      </c>
    </row>
    <row r="75" spans="1:24" x14ac:dyDescent="0.25">
      <c r="A75" t="s">
        <v>77</v>
      </c>
      <c r="B75">
        <v>889899</v>
      </c>
      <c r="C75">
        <v>889899</v>
      </c>
      <c r="D75">
        <v>889899</v>
      </c>
      <c r="E75">
        <v>889899</v>
      </c>
      <c r="F75">
        <v>889899</v>
      </c>
      <c r="J75" t="s">
        <v>77</v>
      </c>
      <c r="K75">
        <v>7174</v>
      </c>
      <c r="L75">
        <v>3113</v>
      </c>
      <c r="M75">
        <v>5169</v>
      </c>
      <c r="N75">
        <v>5439</v>
      </c>
      <c r="O75">
        <v>5755</v>
      </c>
      <c r="Q75" t="s">
        <v>77</v>
      </c>
      <c r="R75">
        <v>60.48</v>
      </c>
      <c r="S75">
        <v>40.31</v>
      </c>
      <c r="T75" s="5">
        <f t="shared" si="2"/>
        <v>-33.349867724867714</v>
      </c>
      <c r="U75">
        <v>43.63</v>
      </c>
      <c r="V75" s="5">
        <f t="shared" si="3"/>
        <v>-27.860449735449727</v>
      </c>
      <c r="W75">
        <v>25.57</v>
      </c>
      <c r="X75">
        <v>25.83</v>
      </c>
    </row>
    <row r="76" spans="1:24" x14ac:dyDescent="0.25">
      <c r="A76" t="s">
        <v>78</v>
      </c>
      <c r="B76">
        <v>860439</v>
      </c>
      <c r="C76">
        <v>860949</v>
      </c>
      <c r="D76">
        <v>886846</v>
      </c>
      <c r="E76">
        <v>834626</v>
      </c>
      <c r="F76">
        <v>816499</v>
      </c>
      <c r="J76" t="s">
        <v>78</v>
      </c>
      <c r="K76">
        <v>6662</v>
      </c>
      <c r="L76">
        <v>7379</v>
      </c>
      <c r="M76">
        <v>6817</v>
      </c>
      <c r="N76">
        <v>11567</v>
      </c>
      <c r="O76">
        <v>10150</v>
      </c>
      <c r="Q76" t="s">
        <v>78</v>
      </c>
      <c r="R76">
        <v>1804.2</v>
      </c>
      <c r="S76">
        <v>1803.47</v>
      </c>
      <c r="T76" s="5">
        <f t="shared" si="2"/>
        <v>-4.0461146214389655E-2</v>
      </c>
      <c r="U76">
        <v>1804.22</v>
      </c>
      <c r="V76" s="5">
        <f t="shared" si="3"/>
        <v>1.1085245538178588E-3</v>
      </c>
      <c r="W76">
        <v>1803.49</v>
      </c>
      <c r="X76">
        <v>1804.16</v>
      </c>
    </row>
    <row r="77" spans="1:24" x14ac:dyDescent="0.25">
      <c r="A77" t="s">
        <v>79</v>
      </c>
      <c r="B77">
        <v>754649</v>
      </c>
      <c r="C77">
        <v>753977</v>
      </c>
      <c r="D77">
        <v>763851</v>
      </c>
      <c r="E77">
        <v>753105</v>
      </c>
      <c r="F77">
        <v>775560</v>
      </c>
      <c r="J77" t="s">
        <v>79</v>
      </c>
      <c r="K77">
        <v>29901</v>
      </c>
      <c r="L77">
        <v>35254</v>
      </c>
      <c r="M77">
        <v>36475</v>
      </c>
      <c r="N77">
        <v>36922</v>
      </c>
      <c r="O77">
        <v>18779</v>
      </c>
      <c r="Q77" t="s">
        <v>79</v>
      </c>
      <c r="R77">
        <v>1807.53</v>
      </c>
      <c r="S77">
        <v>1801.43</v>
      </c>
      <c r="T77" s="5">
        <f t="shared" si="2"/>
        <v>-0.33747710964686112</v>
      </c>
      <c r="U77">
        <v>1806.56</v>
      </c>
      <c r="V77" s="5">
        <f t="shared" si="3"/>
        <v>-5.3664392845486783E-2</v>
      </c>
      <c r="W77">
        <v>1801.55</v>
      </c>
      <c r="X77">
        <v>949</v>
      </c>
    </row>
    <row r="78" spans="1:24" x14ac:dyDescent="0.25">
      <c r="A78" t="s">
        <v>80</v>
      </c>
      <c r="B78">
        <v>1114549</v>
      </c>
      <c r="C78">
        <v>1114549</v>
      </c>
      <c r="D78">
        <v>1114549</v>
      </c>
      <c r="E78">
        <v>1114549</v>
      </c>
      <c r="F78">
        <v>1114549</v>
      </c>
      <c r="J78" t="s">
        <v>80</v>
      </c>
      <c r="K78">
        <v>14680</v>
      </c>
      <c r="L78">
        <v>5996</v>
      </c>
      <c r="M78">
        <v>11366</v>
      </c>
      <c r="N78">
        <v>14136</v>
      </c>
      <c r="O78">
        <v>9832</v>
      </c>
      <c r="Q78" t="s">
        <v>80</v>
      </c>
      <c r="R78">
        <v>536.09</v>
      </c>
      <c r="S78">
        <v>233.38</v>
      </c>
      <c r="T78" s="5">
        <f t="shared" si="2"/>
        <v>-56.466264992818374</v>
      </c>
      <c r="U78">
        <v>375.3</v>
      </c>
      <c r="V78" s="5">
        <f t="shared" si="3"/>
        <v>-29.993098173814097</v>
      </c>
      <c r="W78">
        <v>522.29</v>
      </c>
      <c r="X78">
        <v>374.13</v>
      </c>
    </row>
    <row r="79" spans="1:24" x14ac:dyDescent="0.25">
      <c r="A79" t="s">
        <v>81</v>
      </c>
      <c r="B79">
        <v>1277871</v>
      </c>
      <c r="C79">
        <v>1225532</v>
      </c>
      <c r="D79">
        <v>1260557</v>
      </c>
      <c r="E79">
        <v>1294243</v>
      </c>
      <c r="F79">
        <v>1226817</v>
      </c>
      <c r="J79" t="s">
        <v>81</v>
      </c>
      <c r="K79">
        <v>14391</v>
      </c>
      <c r="L79">
        <v>18952</v>
      </c>
      <c r="M79">
        <v>16981</v>
      </c>
      <c r="N79">
        <v>15687</v>
      </c>
      <c r="O79">
        <v>16035</v>
      </c>
      <c r="Q79" t="s">
        <v>81</v>
      </c>
      <c r="R79">
        <v>1216.71</v>
      </c>
      <c r="S79">
        <v>1801.6</v>
      </c>
      <c r="T79" s="5">
        <f t="shared" si="2"/>
        <v>48.071438551503633</v>
      </c>
      <c r="U79">
        <v>1269.74</v>
      </c>
      <c r="V79" s="5">
        <f t="shared" si="3"/>
        <v>4.3584749036335673</v>
      </c>
      <c r="W79">
        <v>1087.28</v>
      </c>
      <c r="X79">
        <v>1804.39</v>
      </c>
    </row>
    <row r="80" spans="1:24" x14ac:dyDescent="0.25">
      <c r="A80" t="s">
        <v>82</v>
      </c>
      <c r="B80">
        <v>774366</v>
      </c>
      <c r="C80">
        <v>774366</v>
      </c>
      <c r="D80">
        <v>774366</v>
      </c>
      <c r="E80">
        <v>774366</v>
      </c>
      <c r="F80">
        <v>774366</v>
      </c>
      <c r="J80" t="s">
        <v>82</v>
      </c>
      <c r="K80">
        <v>26336</v>
      </c>
      <c r="L80">
        <v>49388</v>
      </c>
      <c r="M80">
        <v>169099</v>
      </c>
      <c r="N80">
        <v>111645</v>
      </c>
      <c r="O80">
        <v>78707</v>
      </c>
      <c r="Q80" t="s">
        <v>82</v>
      </c>
      <c r="R80">
        <v>646.26</v>
      </c>
      <c r="S80">
        <v>536.61</v>
      </c>
      <c r="T80" s="5">
        <f t="shared" si="2"/>
        <v>-16.966855445176858</v>
      </c>
      <c r="U80">
        <v>1803.41</v>
      </c>
      <c r="V80" s="5">
        <f t="shared" si="3"/>
        <v>179.05332219230652</v>
      </c>
      <c r="W80">
        <v>1124.29</v>
      </c>
      <c r="X80">
        <v>1022.32</v>
      </c>
    </row>
    <row r="81" spans="1:24" x14ac:dyDescent="0.25">
      <c r="A81" t="s">
        <v>83</v>
      </c>
      <c r="B81">
        <v>1315218</v>
      </c>
      <c r="C81">
        <v>1334641</v>
      </c>
      <c r="D81">
        <v>1321395</v>
      </c>
      <c r="E81">
        <v>1325600</v>
      </c>
      <c r="F81">
        <v>1330077</v>
      </c>
      <c r="J81" t="s">
        <v>83</v>
      </c>
      <c r="K81">
        <v>33262</v>
      </c>
      <c r="L81">
        <v>21118</v>
      </c>
      <c r="M81">
        <v>57336</v>
      </c>
      <c r="N81">
        <v>20975</v>
      </c>
      <c r="O81">
        <v>17012</v>
      </c>
      <c r="Q81" t="s">
        <v>83</v>
      </c>
      <c r="R81">
        <v>1804.02</v>
      </c>
      <c r="S81">
        <v>1008.96</v>
      </c>
      <c r="T81" s="5">
        <f t="shared" si="2"/>
        <v>-44.07157348588153</v>
      </c>
      <c r="U81">
        <v>1802.02</v>
      </c>
      <c r="V81" s="5">
        <f t="shared" si="3"/>
        <v>-0.11086351592554405</v>
      </c>
      <c r="W81">
        <v>1236.96</v>
      </c>
      <c r="X81">
        <v>923.64</v>
      </c>
    </row>
    <row r="82" spans="1:24" x14ac:dyDescent="0.25">
      <c r="A82" t="s">
        <v>84</v>
      </c>
      <c r="B82">
        <v>915068</v>
      </c>
      <c r="C82">
        <v>915068</v>
      </c>
      <c r="D82">
        <v>915068</v>
      </c>
      <c r="E82">
        <v>915068</v>
      </c>
      <c r="F82">
        <v>915068</v>
      </c>
      <c r="J82" t="s">
        <v>84</v>
      </c>
      <c r="K82">
        <v>25638</v>
      </c>
      <c r="L82">
        <v>29667</v>
      </c>
      <c r="M82">
        <v>14865</v>
      </c>
      <c r="N82">
        <v>23399</v>
      </c>
      <c r="O82">
        <v>17786</v>
      </c>
      <c r="Q82" t="s">
        <v>84</v>
      </c>
      <c r="R82">
        <v>788.49</v>
      </c>
      <c r="S82">
        <v>919.01</v>
      </c>
      <c r="T82" s="5">
        <f t="shared" si="2"/>
        <v>16.553158568910192</v>
      </c>
      <c r="U82">
        <v>514.39</v>
      </c>
      <c r="V82" s="5">
        <f t="shared" si="3"/>
        <v>-34.762647592233257</v>
      </c>
      <c r="W82">
        <v>708.87</v>
      </c>
      <c r="X82">
        <v>647.16</v>
      </c>
    </row>
    <row r="83" spans="1:24" x14ac:dyDescent="0.25">
      <c r="A83" t="s">
        <v>85</v>
      </c>
      <c r="B83">
        <v>969380</v>
      </c>
      <c r="C83">
        <v>969380</v>
      </c>
      <c r="D83">
        <v>969380</v>
      </c>
      <c r="E83">
        <v>969380</v>
      </c>
      <c r="F83">
        <v>969380</v>
      </c>
      <c r="J83" t="s">
        <v>85</v>
      </c>
      <c r="K83">
        <v>1831</v>
      </c>
      <c r="L83">
        <v>3450</v>
      </c>
      <c r="M83">
        <v>4389</v>
      </c>
      <c r="N83">
        <v>3152</v>
      </c>
      <c r="O83">
        <v>5486</v>
      </c>
      <c r="Q83" t="s">
        <v>85</v>
      </c>
      <c r="R83">
        <v>95.94</v>
      </c>
      <c r="S83">
        <v>79.53</v>
      </c>
      <c r="T83" s="5">
        <f t="shared" si="2"/>
        <v>-17.104440275171978</v>
      </c>
      <c r="U83">
        <v>111.68</v>
      </c>
      <c r="V83" s="5">
        <f t="shared" si="3"/>
        <v>16.406087137794465</v>
      </c>
      <c r="W83">
        <v>80.680000000000007</v>
      </c>
      <c r="X83">
        <v>126.72</v>
      </c>
    </row>
    <row r="84" spans="1:24" x14ac:dyDescent="0.25">
      <c r="A84" t="s">
        <v>86</v>
      </c>
      <c r="B84">
        <v>1113345</v>
      </c>
      <c r="C84">
        <v>1113345</v>
      </c>
      <c r="D84">
        <v>1113345</v>
      </c>
      <c r="E84">
        <v>1113345</v>
      </c>
      <c r="F84">
        <v>1127100</v>
      </c>
      <c r="J84" t="s">
        <v>86</v>
      </c>
      <c r="K84">
        <v>17607</v>
      </c>
      <c r="L84">
        <v>16458</v>
      </c>
      <c r="M84">
        <v>17479</v>
      </c>
      <c r="N84">
        <v>12726</v>
      </c>
      <c r="O84">
        <v>13806</v>
      </c>
      <c r="Q84" t="s">
        <v>86</v>
      </c>
      <c r="R84">
        <v>1803.24</v>
      </c>
      <c r="S84">
        <v>1608.75</v>
      </c>
      <c r="T84" s="5">
        <f t="shared" si="2"/>
        <v>-10.785585945298463</v>
      </c>
      <c r="U84">
        <v>1540.58</v>
      </c>
      <c r="V84" s="5">
        <f t="shared" si="3"/>
        <v>-14.566003416073295</v>
      </c>
      <c r="W84">
        <v>1011.76</v>
      </c>
      <c r="X84">
        <v>1802.69</v>
      </c>
    </row>
    <row r="85" spans="1:24" x14ac:dyDescent="0.25">
      <c r="A85" t="s">
        <v>87</v>
      </c>
      <c r="B85">
        <v>911205</v>
      </c>
      <c r="C85">
        <v>911205</v>
      </c>
      <c r="D85">
        <v>911205</v>
      </c>
      <c r="E85">
        <v>911205</v>
      </c>
      <c r="F85">
        <v>911205</v>
      </c>
      <c r="J85" t="s">
        <v>87</v>
      </c>
      <c r="K85">
        <v>40001</v>
      </c>
      <c r="L85">
        <v>32803</v>
      </c>
      <c r="M85">
        <v>24452</v>
      </c>
      <c r="N85">
        <v>31348</v>
      </c>
      <c r="O85">
        <v>24704</v>
      </c>
      <c r="Q85" t="s">
        <v>87</v>
      </c>
      <c r="R85">
        <v>266.2</v>
      </c>
      <c r="S85">
        <v>218.87</v>
      </c>
      <c r="T85" s="5">
        <f t="shared" si="2"/>
        <v>-17.77986476333583</v>
      </c>
      <c r="U85">
        <v>178.55</v>
      </c>
      <c r="V85" s="5">
        <f t="shared" si="3"/>
        <v>-32.926371149511638</v>
      </c>
      <c r="W85">
        <v>200.68</v>
      </c>
      <c r="X85">
        <v>228.8</v>
      </c>
    </row>
    <row r="86" spans="1:24" x14ac:dyDescent="0.25">
      <c r="A86" t="s">
        <v>88</v>
      </c>
      <c r="B86">
        <v>973821</v>
      </c>
      <c r="C86">
        <v>972647</v>
      </c>
      <c r="D86">
        <v>972647</v>
      </c>
      <c r="E86">
        <v>972647</v>
      </c>
      <c r="F86">
        <v>972647</v>
      </c>
      <c r="J86" t="s">
        <v>88</v>
      </c>
      <c r="K86">
        <v>39434</v>
      </c>
      <c r="L86">
        <v>34474</v>
      </c>
      <c r="M86">
        <v>42834</v>
      </c>
      <c r="N86">
        <v>45460</v>
      </c>
      <c r="O86">
        <v>38604</v>
      </c>
      <c r="Q86" t="s">
        <v>88</v>
      </c>
      <c r="R86">
        <v>1809.03</v>
      </c>
      <c r="S86">
        <v>1802.53</v>
      </c>
      <c r="T86" s="5">
        <f t="shared" si="2"/>
        <v>-0.3593085797361017</v>
      </c>
      <c r="U86">
        <v>1224.43</v>
      </c>
      <c r="V86" s="5">
        <f t="shared" si="3"/>
        <v>-32.315660879034617</v>
      </c>
      <c r="W86">
        <v>1802.6</v>
      </c>
      <c r="X86">
        <v>1809.21</v>
      </c>
    </row>
    <row r="87" spans="1:24" x14ac:dyDescent="0.25">
      <c r="A87" t="s">
        <v>89</v>
      </c>
      <c r="B87">
        <v>914947</v>
      </c>
      <c r="C87">
        <v>914947</v>
      </c>
      <c r="D87">
        <v>914947</v>
      </c>
      <c r="E87">
        <v>914947</v>
      </c>
      <c r="F87">
        <v>914947</v>
      </c>
      <c r="J87" t="s">
        <v>89</v>
      </c>
      <c r="K87">
        <v>3071</v>
      </c>
      <c r="L87">
        <v>4950</v>
      </c>
      <c r="M87">
        <v>2139</v>
      </c>
      <c r="N87">
        <v>3286</v>
      </c>
      <c r="O87">
        <v>5556</v>
      </c>
      <c r="Q87" t="s">
        <v>89</v>
      </c>
      <c r="R87">
        <v>266.95999999999998</v>
      </c>
      <c r="S87">
        <v>326.24</v>
      </c>
      <c r="T87" s="5">
        <f t="shared" si="2"/>
        <v>22.205573868744395</v>
      </c>
      <c r="U87">
        <v>261.42</v>
      </c>
      <c r="V87" s="5">
        <f t="shared" si="3"/>
        <v>-2.0752172610128725</v>
      </c>
      <c r="W87">
        <v>250.44</v>
      </c>
      <c r="X87">
        <v>385.86</v>
      </c>
    </row>
    <row r="88" spans="1:24" x14ac:dyDescent="0.25">
      <c r="A88" t="s">
        <v>90</v>
      </c>
      <c r="B88">
        <v>1199804</v>
      </c>
      <c r="C88">
        <v>1188160</v>
      </c>
      <c r="D88">
        <v>1191064</v>
      </c>
      <c r="E88">
        <v>1194001</v>
      </c>
      <c r="F88">
        <v>1202753</v>
      </c>
      <c r="J88" t="s">
        <v>90</v>
      </c>
      <c r="K88">
        <v>16857</v>
      </c>
      <c r="L88">
        <v>46365</v>
      </c>
      <c r="M88">
        <v>31557</v>
      </c>
      <c r="N88">
        <v>38952</v>
      </c>
      <c r="O88">
        <v>18882</v>
      </c>
      <c r="Q88" t="s">
        <v>90</v>
      </c>
      <c r="R88">
        <v>635.05999999999995</v>
      </c>
      <c r="S88">
        <v>1806.73</v>
      </c>
      <c r="T88" s="5">
        <f t="shared" si="2"/>
        <v>184.49752779264955</v>
      </c>
      <c r="U88">
        <v>1530.88</v>
      </c>
      <c r="V88" s="5">
        <f t="shared" si="3"/>
        <v>141.0606871791642</v>
      </c>
      <c r="W88">
        <v>1522.13</v>
      </c>
      <c r="X88">
        <v>900.65</v>
      </c>
    </row>
    <row r="89" spans="1:24" x14ac:dyDescent="0.25">
      <c r="A89" t="s">
        <v>91</v>
      </c>
      <c r="B89">
        <v>1414465</v>
      </c>
      <c r="C89">
        <v>1415317</v>
      </c>
      <c r="D89">
        <v>1491612</v>
      </c>
      <c r="E89">
        <v>1413630</v>
      </c>
      <c r="F89">
        <v>1414465</v>
      </c>
      <c r="J89" t="s">
        <v>91</v>
      </c>
      <c r="K89">
        <v>12786</v>
      </c>
      <c r="L89">
        <v>16157</v>
      </c>
      <c r="M89">
        <v>11941</v>
      </c>
      <c r="N89">
        <v>17465</v>
      </c>
      <c r="O89">
        <v>17279</v>
      </c>
      <c r="Q89" t="s">
        <v>91</v>
      </c>
      <c r="R89">
        <v>1458.81</v>
      </c>
      <c r="S89">
        <v>1806.95</v>
      </c>
      <c r="T89" s="5">
        <f t="shared" si="2"/>
        <v>23.864656809317193</v>
      </c>
      <c r="U89">
        <v>1293.8599999999999</v>
      </c>
      <c r="V89" s="5">
        <f t="shared" si="3"/>
        <v>-11.307161316415439</v>
      </c>
      <c r="W89">
        <v>1730.4</v>
      </c>
      <c r="X89">
        <v>1616.88</v>
      </c>
    </row>
    <row r="90" spans="1:24" x14ac:dyDescent="0.25">
      <c r="A90" t="s">
        <v>92</v>
      </c>
      <c r="B90">
        <v>1088482</v>
      </c>
      <c r="C90">
        <v>1088896</v>
      </c>
      <c r="D90">
        <v>1122137</v>
      </c>
      <c r="E90">
        <v>1103160</v>
      </c>
      <c r="F90">
        <v>1131015</v>
      </c>
      <c r="J90" t="s">
        <v>92</v>
      </c>
      <c r="K90">
        <v>12655</v>
      </c>
      <c r="L90">
        <v>12849</v>
      </c>
      <c r="M90">
        <v>16697</v>
      </c>
      <c r="N90">
        <v>15140</v>
      </c>
      <c r="O90">
        <v>11025</v>
      </c>
      <c r="Q90" t="s">
        <v>92</v>
      </c>
      <c r="R90">
        <v>1808.68</v>
      </c>
      <c r="S90">
        <v>1809.45</v>
      </c>
      <c r="T90" s="5">
        <f t="shared" si="2"/>
        <v>4.2572483800339574E-2</v>
      </c>
      <c r="U90">
        <v>1809.59</v>
      </c>
      <c r="V90" s="5">
        <f t="shared" si="3"/>
        <v>5.0312935400394457E-2</v>
      </c>
      <c r="W90">
        <v>1809.59</v>
      </c>
      <c r="X90">
        <v>1809.52</v>
      </c>
    </row>
    <row r="91" spans="1:24" x14ac:dyDescent="0.25">
      <c r="A91" t="s">
        <v>93</v>
      </c>
      <c r="B91">
        <v>1305201</v>
      </c>
      <c r="C91">
        <v>1305201</v>
      </c>
      <c r="D91">
        <v>1305201</v>
      </c>
      <c r="E91">
        <v>1305201</v>
      </c>
      <c r="F91">
        <v>1305201</v>
      </c>
      <c r="J91" t="s">
        <v>93</v>
      </c>
      <c r="K91">
        <v>6816</v>
      </c>
      <c r="L91">
        <v>8351</v>
      </c>
      <c r="M91">
        <v>6936</v>
      </c>
      <c r="N91">
        <v>11014</v>
      </c>
      <c r="O91">
        <v>10513</v>
      </c>
      <c r="Q91" t="s">
        <v>93</v>
      </c>
      <c r="R91">
        <v>172.85</v>
      </c>
      <c r="S91">
        <v>155.72</v>
      </c>
      <c r="T91" s="5">
        <f t="shared" si="2"/>
        <v>-9.9103268730112806</v>
      </c>
      <c r="U91">
        <v>164.38</v>
      </c>
      <c r="V91" s="5">
        <f t="shared" si="3"/>
        <v>-4.9002024877061032</v>
      </c>
      <c r="W91">
        <v>192.19</v>
      </c>
      <c r="X91">
        <v>175.14</v>
      </c>
    </row>
    <row r="92" spans="1:24" x14ac:dyDescent="0.25">
      <c r="A92" t="s">
        <v>94</v>
      </c>
      <c r="B92">
        <v>1001618</v>
      </c>
      <c r="C92">
        <v>998132</v>
      </c>
      <c r="D92">
        <v>1002796</v>
      </c>
      <c r="E92">
        <v>1004387</v>
      </c>
      <c r="F92">
        <v>1002128</v>
      </c>
      <c r="J92" t="s">
        <v>94</v>
      </c>
      <c r="K92">
        <v>13851</v>
      </c>
      <c r="L92">
        <v>13048</v>
      </c>
      <c r="M92">
        <v>18488</v>
      </c>
      <c r="N92">
        <v>14071</v>
      </c>
      <c r="O92">
        <v>11312</v>
      </c>
      <c r="Q92" t="s">
        <v>94</v>
      </c>
      <c r="R92">
        <v>1804.97</v>
      </c>
      <c r="S92">
        <v>1803.51</v>
      </c>
      <c r="T92" s="5">
        <f t="shared" si="2"/>
        <v>-8.0887770987885466E-2</v>
      </c>
      <c r="U92">
        <v>1805.04</v>
      </c>
      <c r="V92" s="5">
        <f t="shared" si="3"/>
        <v>3.8781808007854052E-3</v>
      </c>
      <c r="W92">
        <v>1803.5</v>
      </c>
      <c r="X92">
        <v>1805</v>
      </c>
    </row>
    <row r="93" spans="1:24" x14ac:dyDescent="0.25">
      <c r="A93" t="s">
        <v>95</v>
      </c>
      <c r="B93">
        <v>1230350</v>
      </c>
      <c r="C93">
        <v>1231432</v>
      </c>
      <c r="D93">
        <v>1236804</v>
      </c>
      <c r="E93">
        <v>1230350</v>
      </c>
      <c r="F93">
        <v>1230336</v>
      </c>
      <c r="J93" t="s">
        <v>95</v>
      </c>
      <c r="K93">
        <v>12498</v>
      </c>
      <c r="L93">
        <v>15611</v>
      </c>
      <c r="M93">
        <v>11001</v>
      </c>
      <c r="N93">
        <v>24551</v>
      </c>
      <c r="O93">
        <v>11563</v>
      </c>
      <c r="Q93" t="s">
        <v>95</v>
      </c>
      <c r="R93">
        <v>854.59</v>
      </c>
      <c r="S93">
        <v>1007.48</v>
      </c>
      <c r="T93" s="5">
        <f t="shared" si="2"/>
        <v>17.890450391415762</v>
      </c>
      <c r="U93">
        <v>883.76</v>
      </c>
      <c r="V93" s="5">
        <f t="shared" si="3"/>
        <v>3.4133327092523849</v>
      </c>
      <c r="W93">
        <v>1506.68</v>
      </c>
      <c r="X93">
        <v>943.04</v>
      </c>
    </row>
    <row r="94" spans="1:24" x14ac:dyDescent="0.25">
      <c r="A94" t="s">
        <v>96</v>
      </c>
      <c r="B94">
        <v>1741370</v>
      </c>
      <c r="C94">
        <v>1743736</v>
      </c>
      <c r="D94">
        <v>1829047</v>
      </c>
      <c r="E94">
        <v>1765873</v>
      </c>
      <c r="F94">
        <v>1677604</v>
      </c>
      <c r="J94" t="s">
        <v>96</v>
      </c>
      <c r="K94">
        <v>10070</v>
      </c>
      <c r="L94">
        <v>12013</v>
      </c>
      <c r="M94">
        <v>10706</v>
      </c>
      <c r="N94">
        <v>10472</v>
      </c>
      <c r="O94">
        <v>12344</v>
      </c>
      <c r="Q94" t="s">
        <v>96</v>
      </c>
      <c r="R94">
        <v>1241.6500000000001</v>
      </c>
      <c r="S94">
        <v>1813.67</v>
      </c>
      <c r="T94" s="5">
        <f t="shared" si="2"/>
        <v>46.06934321266057</v>
      </c>
      <c r="U94">
        <v>1268.58</v>
      </c>
      <c r="V94" s="5">
        <f t="shared" si="3"/>
        <v>2.1688881729955973</v>
      </c>
      <c r="W94">
        <v>1527.91</v>
      </c>
      <c r="X94">
        <v>1814.34</v>
      </c>
    </row>
    <row r="95" spans="1:24" x14ac:dyDescent="0.25">
      <c r="A95" t="s">
        <v>97</v>
      </c>
      <c r="B95">
        <v>1277540</v>
      </c>
      <c r="C95">
        <v>1274844</v>
      </c>
      <c r="D95">
        <v>1275210</v>
      </c>
      <c r="E95">
        <v>1272958</v>
      </c>
      <c r="F95">
        <v>1272972</v>
      </c>
      <c r="J95" t="s">
        <v>97</v>
      </c>
      <c r="K95">
        <v>14741</v>
      </c>
      <c r="L95">
        <v>15094</v>
      </c>
      <c r="M95">
        <v>18431</v>
      </c>
      <c r="N95">
        <v>15758</v>
      </c>
      <c r="O95">
        <v>18306</v>
      </c>
      <c r="Q95" t="s">
        <v>97</v>
      </c>
      <c r="R95">
        <v>1396</v>
      </c>
      <c r="S95">
        <v>1804.36</v>
      </c>
      <c r="T95" s="5">
        <f t="shared" si="2"/>
        <v>29.252148997134665</v>
      </c>
      <c r="U95">
        <v>1804.48</v>
      </c>
      <c r="V95" s="5">
        <f t="shared" si="3"/>
        <v>29.260744985673355</v>
      </c>
      <c r="W95">
        <v>1804.35</v>
      </c>
      <c r="X95">
        <v>1804.41</v>
      </c>
    </row>
    <row r="96" spans="1:24" x14ac:dyDescent="0.25">
      <c r="A96" t="s">
        <v>98</v>
      </c>
      <c r="B96">
        <v>1442880</v>
      </c>
      <c r="C96">
        <v>1442880</v>
      </c>
      <c r="D96">
        <v>1442880</v>
      </c>
      <c r="E96">
        <v>1442880</v>
      </c>
      <c r="F96">
        <v>1442880</v>
      </c>
      <c r="J96" t="s">
        <v>98</v>
      </c>
      <c r="K96">
        <v>10468</v>
      </c>
      <c r="L96">
        <v>4009</v>
      </c>
      <c r="M96">
        <v>7350</v>
      </c>
      <c r="N96">
        <v>6074</v>
      </c>
      <c r="O96">
        <v>6739</v>
      </c>
      <c r="Q96" t="s">
        <v>98</v>
      </c>
      <c r="R96">
        <v>358.5</v>
      </c>
      <c r="S96">
        <v>177.64</v>
      </c>
      <c r="T96" s="5">
        <f t="shared" si="2"/>
        <v>-50.449093444909344</v>
      </c>
      <c r="U96">
        <v>251.45</v>
      </c>
      <c r="V96" s="5">
        <f t="shared" si="3"/>
        <v>-29.860529986053002</v>
      </c>
      <c r="W96">
        <v>226.89</v>
      </c>
      <c r="X96">
        <v>231.97</v>
      </c>
    </row>
    <row r="97" spans="1:24" x14ac:dyDescent="0.25">
      <c r="A97" t="s">
        <v>99</v>
      </c>
      <c r="B97">
        <v>1201386</v>
      </c>
      <c r="C97">
        <v>1201386</v>
      </c>
      <c r="D97">
        <v>1201386</v>
      </c>
      <c r="E97">
        <v>1201386</v>
      </c>
      <c r="F97">
        <v>1201386</v>
      </c>
      <c r="J97" t="s">
        <v>99</v>
      </c>
      <c r="K97">
        <v>8838</v>
      </c>
      <c r="L97">
        <v>30545</v>
      </c>
      <c r="M97">
        <v>19857</v>
      </c>
      <c r="N97">
        <v>15187</v>
      </c>
      <c r="O97">
        <v>18401</v>
      </c>
      <c r="Q97" t="s">
        <v>99</v>
      </c>
      <c r="R97">
        <v>162.41</v>
      </c>
      <c r="S97">
        <v>245.76</v>
      </c>
      <c r="T97" s="5">
        <f t="shared" si="2"/>
        <v>51.320731482051599</v>
      </c>
      <c r="U97">
        <v>185.07</v>
      </c>
      <c r="V97" s="5">
        <f t="shared" si="3"/>
        <v>13.952342836032262</v>
      </c>
      <c r="W97">
        <v>169.42</v>
      </c>
      <c r="X97">
        <v>168.79</v>
      </c>
    </row>
    <row r="98" spans="1:24" x14ac:dyDescent="0.25">
      <c r="A98" t="s">
        <v>100</v>
      </c>
      <c r="B98">
        <v>1682671</v>
      </c>
      <c r="C98">
        <v>1740538</v>
      </c>
      <c r="D98">
        <v>1683507</v>
      </c>
      <c r="E98">
        <v>1692912</v>
      </c>
      <c r="F98">
        <v>1702914</v>
      </c>
      <c r="J98" t="s">
        <v>100</v>
      </c>
      <c r="K98">
        <v>19779</v>
      </c>
      <c r="L98">
        <v>13797</v>
      </c>
      <c r="M98">
        <v>26381</v>
      </c>
      <c r="N98">
        <v>20940</v>
      </c>
      <c r="O98">
        <v>16778</v>
      </c>
      <c r="Q98" t="s">
        <v>100</v>
      </c>
      <c r="R98">
        <v>1813.04</v>
      </c>
      <c r="S98">
        <v>985.83</v>
      </c>
      <c r="T98" s="5">
        <f t="shared" si="2"/>
        <v>-45.625579137801694</v>
      </c>
      <c r="U98">
        <v>1816.31</v>
      </c>
      <c r="V98" s="5">
        <f t="shared" si="3"/>
        <v>0.18036005824471507</v>
      </c>
      <c r="W98">
        <v>1554.45</v>
      </c>
      <c r="X98">
        <v>1611.86</v>
      </c>
    </row>
    <row r="99" spans="1:24" x14ac:dyDescent="0.25">
      <c r="A99" t="s">
        <v>101</v>
      </c>
      <c r="B99">
        <v>1100191</v>
      </c>
      <c r="C99">
        <v>1092411</v>
      </c>
      <c r="D99">
        <v>1080418</v>
      </c>
      <c r="E99">
        <v>1096005</v>
      </c>
      <c r="F99">
        <v>1092935</v>
      </c>
      <c r="J99" t="s">
        <v>101</v>
      </c>
      <c r="K99">
        <v>14995</v>
      </c>
      <c r="L99">
        <v>10345</v>
      </c>
      <c r="M99">
        <v>16879</v>
      </c>
      <c r="N99">
        <v>10425</v>
      </c>
      <c r="O99">
        <v>9540</v>
      </c>
      <c r="Q99" t="s">
        <v>101</v>
      </c>
      <c r="R99">
        <v>1630.98</v>
      </c>
      <c r="S99">
        <v>868.58</v>
      </c>
      <c r="T99" s="5">
        <f t="shared" si="2"/>
        <v>-46.744901838158654</v>
      </c>
      <c r="U99">
        <v>1813.69</v>
      </c>
      <c r="V99" s="5">
        <f t="shared" si="3"/>
        <v>11.202467228292194</v>
      </c>
      <c r="W99">
        <v>843.6</v>
      </c>
      <c r="X99">
        <v>972.84</v>
      </c>
    </row>
    <row r="100" spans="1:24" x14ac:dyDescent="0.25">
      <c r="A100" t="s">
        <v>102</v>
      </c>
      <c r="B100">
        <v>1282060</v>
      </c>
      <c r="C100">
        <v>1305990</v>
      </c>
      <c r="D100">
        <v>1304642</v>
      </c>
      <c r="E100">
        <v>1280083</v>
      </c>
      <c r="F100">
        <v>1282074</v>
      </c>
      <c r="J100" t="s">
        <v>102</v>
      </c>
      <c r="K100">
        <v>17292</v>
      </c>
      <c r="L100">
        <v>20443</v>
      </c>
      <c r="M100">
        <v>17731</v>
      </c>
      <c r="N100">
        <v>16401</v>
      </c>
      <c r="O100">
        <v>17347</v>
      </c>
      <c r="Q100" t="s">
        <v>102</v>
      </c>
      <c r="R100">
        <v>1809.76</v>
      </c>
      <c r="S100">
        <v>1808.32</v>
      </c>
      <c r="T100" s="5">
        <f t="shared" si="2"/>
        <v>-7.9568561577228733E-2</v>
      </c>
      <c r="U100">
        <v>1811.88</v>
      </c>
      <c r="V100" s="5">
        <f t="shared" si="3"/>
        <v>0.1171426045442555</v>
      </c>
      <c r="W100">
        <v>1808.32</v>
      </c>
      <c r="X100">
        <v>1811.99</v>
      </c>
    </row>
    <row r="101" spans="1:24" x14ac:dyDescent="0.25">
      <c r="A101" t="s">
        <v>103</v>
      </c>
      <c r="B101">
        <v>1510037</v>
      </c>
      <c r="C101">
        <v>1510037</v>
      </c>
      <c r="D101">
        <v>1510037</v>
      </c>
      <c r="E101">
        <v>1510037</v>
      </c>
      <c r="F101">
        <v>1510037</v>
      </c>
      <c r="J101" t="s">
        <v>103</v>
      </c>
      <c r="K101">
        <v>11930</v>
      </c>
      <c r="L101">
        <v>9425</v>
      </c>
      <c r="M101">
        <v>14917</v>
      </c>
      <c r="N101">
        <v>13280</v>
      </c>
      <c r="O101">
        <v>8805</v>
      </c>
      <c r="Q101" t="s">
        <v>103</v>
      </c>
      <c r="R101">
        <v>1321.65</v>
      </c>
      <c r="S101">
        <v>663.83</v>
      </c>
      <c r="T101" s="5">
        <f t="shared" si="2"/>
        <v>-49.772632693981009</v>
      </c>
      <c r="U101">
        <v>998.95</v>
      </c>
      <c r="V101" s="5">
        <f t="shared" si="3"/>
        <v>-24.416449135550263</v>
      </c>
      <c r="W101">
        <v>827.74</v>
      </c>
      <c r="X101">
        <v>658.59</v>
      </c>
    </row>
    <row r="102" spans="1:24" x14ac:dyDescent="0.25">
      <c r="A102" t="s">
        <v>104</v>
      </c>
      <c r="B102">
        <v>1388662</v>
      </c>
      <c r="C102">
        <v>1408045</v>
      </c>
      <c r="D102">
        <v>1385634</v>
      </c>
      <c r="E102">
        <v>1373785</v>
      </c>
      <c r="F102">
        <v>1393359</v>
      </c>
      <c r="J102" t="s">
        <v>104</v>
      </c>
      <c r="K102">
        <v>11184</v>
      </c>
      <c r="L102">
        <v>11853</v>
      </c>
      <c r="M102">
        <v>12381</v>
      </c>
      <c r="N102">
        <v>17837</v>
      </c>
      <c r="O102">
        <v>16686</v>
      </c>
      <c r="Q102" t="s">
        <v>104</v>
      </c>
      <c r="R102">
        <v>1804.7</v>
      </c>
      <c r="S102">
        <v>1545.01</v>
      </c>
      <c r="T102" s="5">
        <f t="shared" si="2"/>
        <v>-14.389649249182693</v>
      </c>
      <c r="U102">
        <v>1804.58</v>
      </c>
      <c r="V102" s="5">
        <f t="shared" si="3"/>
        <v>-6.6493045935678077E-3</v>
      </c>
      <c r="W102">
        <v>1803.61</v>
      </c>
      <c r="X102">
        <v>1804.6</v>
      </c>
    </row>
    <row r="103" spans="1:24" x14ac:dyDescent="0.25">
      <c r="A103" t="s">
        <v>105</v>
      </c>
      <c r="B103">
        <v>1102621</v>
      </c>
      <c r="C103">
        <v>1102621</v>
      </c>
      <c r="D103">
        <v>1102621</v>
      </c>
      <c r="E103">
        <v>1102621</v>
      </c>
      <c r="F103">
        <v>1102621</v>
      </c>
      <c r="J103" t="s">
        <v>105</v>
      </c>
      <c r="K103">
        <v>7272</v>
      </c>
      <c r="L103">
        <v>5373</v>
      </c>
      <c r="M103">
        <v>6770</v>
      </c>
      <c r="N103">
        <v>4727</v>
      </c>
      <c r="O103">
        <v>5952</v>
      </c>
      <c r="Q103" t="s">
        <v>105</v>
      </c>
      <c r="R103">
        <v>346.06</v>
      </c>
      <c r="S103">
        <v>204.49</v>
      </c>
      <c r="T103" s="5">
        <f t="shared" si="2"/>
        <v>-40.909090909090907</v>
      </c>
      <c r="U103">
        <v>250.47</v>
      </c>
      <c r="V103" s="5">
        <f t="shared" si="3"/>
        <v>-27.622377622377627</v>
      </c>
      <c r="W103">
        <v>212.58</v>
      </c>
      <c r="X103">
        <v>255.82</v>
      </c>
    </row>
    <row r="104" spans="1:24" x14ac:dyDescent="0.25">
      <c r="A104" t="s">
        <v>106</v>
      </c>
      <c r="B104">
        <v>1539387</v>
      </c>
      <c r="C104">
        <v>1531452</v>
      </c>
      <c r="D104">
        <v>1557024</v>
      </c>
      <c r="E104">
        <v>1538443</v>
      </c>
      <c r="F104">
        <v>1539519</v>
      </c>
      <c r="J104" t="s">
        <v>106</v>
      </c>
      <c r="K104">
        <v>15882</v>
      </c>
      <c r="L104">
        <v>17307</v>
      </c>
      <c r="M104">
        <v>23318</v>
      </c>
      <c r="N104">
        <v>20064</v>
      </c>
      <c r="O104">
        <v>20497</v>
      </c>
      <c r="Q104" t="s">
        <v>106</v>
      </c>
      <c r="R104">
        <v>1805.14</v>
      </c>
      <c r="S104">
        <v>1804.89</v>
      </c>
      <c r="T104" s="5">
        <f t="shared" si="2"/>
        <v>-1.3849341325326567E-2</v>
      </c>
      <c r="U104">
        <v>1807.82</v>
      </c>
      <c r="V104" s="5">
        <f t="shared" si="3"/>
        <v>0.14846493900749172</v>
      </c>
      <c r="W104">
        <v>1804.88</v>
      </c>
      <c r="X104">
        <v>1441.56</v>
      </c>
    </row>
    <row r="105" spans="1:24" x14ac:dyDescent="0.25">
      <c r="A105" t="s">
        <v>107</v>
      </c>
      <c r="B105">
        <v>1439883</v>
      </c>
      <c r="C105">
        <v>1439883</v>
      </c>
      <c r="D105">
        <v>1439883</v>
      </c>
      <c r="E105">
        <v>1439883</v>
      </c>
      <c r="F105">
        <v>1439883</v>
      </c>
      <c r="J105" t="s">
        <v>107</v>
      </c>
      <c r="K105">
        <v>4009</v>
      </c>
      <c r="L105">
        <v>3240</v>
      </c>
      <c r="M105">
        <v>2967</v>
      </c>
      <c r="N105">
        <v>5716</v>
      </c>
      <c r="O105">
        <v>4693</v>
      </c>
      <c r="Q105" t="s">
        <v>107</v>
      </c>
      <c r="R105">
        <v>273.08</v>
      </c>
      <c r="S105">
        <v>171.91</v>
      </c>
      <c r="T105" s="5">
        <f t="shared" si="2"/>
        <v>-37.047751574630148</v>
      </c>
      <c r="U105">
        <v>92.53</v>
      </c>
      <c r="V105" s="5">
        <f t="shared" si="3"/>
        <v>-66.116156437673936</v>
      </c>
      <c r="W105">
        <v>101.76</v>
      </c>
      <c r="X105">
        <v>89.18</v>
      </c>
    </row>
  </sheetData>
  <mergeCells count="2">
    <mergeCell ref="J1:O1"/>
    <mergeCell ref="R1:X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pane xSplit="1" topLeftCell="B1" activePane="topRight" state="frozen"/>
      <selection activeCell="A7" sqref="A7"/>
      <selection pane="topRight" activeCell="M66" sqref="M66"/>
    </sheetView>
  </sheetViews>
  <sheetFormatPr defaultRowHeight="15" x14ac:dyDescent="0.25"/>
  <cols>
    <col min="1" max="1" width="10.140625" customWidth="1"/>
    <col min="2" max="2" width="9.140625" customWidth="1"/>
    <col min="3" max="3" width="12.140625" customWidth="1"/>
    <col min="4" max="4" width="11.28515625" customWidth="1"/>
    <col min="5" max="5" width="12.85546875" customWidth="1"/>
    <col min="6" max="6" width="16" customWidth="1"/>
    <col min="7" max="7" width="9.28515625" customWidth="1"/>
    <col min="8" max="9" width="17" customWidth="1"/>
    <col min="10" max="10" width="10.140625" customWidth="1"/>
    <col min="11" max="11" width="6.7109375" bestFit="1" customWidth="1"/>
    <col min="12" max="13" width="15.42578125" customWidth="1"/>
    <col min="14" max="15" width="14.5703125" customWidth="1"/>
    <col min="16" max="16" width="15.28515625" customWidth="1"/>
    <col min="17" max="18" width="11.42578125" customWidth="1"/>
    <col min="19" max="19" width="12.5703125" customWidth="1"/>
    <col min="20" max="20" width="9.140625" style="5" customWidth="1"/>
    <col min="21" max="21" width="11.5703125" customWidth="1"/>
    <col min="22" max="22" width="11.85546875" style="5" customWidth="1"/>
  </cols>
  <sheetData>
    <row r="1" spans="1:26" x14ac:dyDescent="0.25">
      <c r="D1" s="7" t="s">
        <v>119</v>
      </c>
      <c r="E1" s="7"/>
      <c r="F1" s="7"/>
      <c r="G1" s="4" t="s">
        <v>123</v>
      </c>
      <c r="H1" s="4"/>
      <c r="I1" s="3"/>
      <c r="L1" s="8" t="s">
        <v>121</v>
      </c>
      <c r="M1" s="8"/>
      <c r="N1" s="8"/>
      <c r="O1" s="9" t="s">
        <v>124</v>
      </c>
      <c r="P1" s="9"/>
      <c r="Q1" s="9"/>
      <c r="R1" s="10" t="s">
        <v>125</v>
      </c>
      <c r="S1" s="10"/>
      <c r="T1" s="10"/>
      <c r="U1" s="10"/>
      <c r="V1" s="10"/>
    </row>
    <row r="2" spans="1:26" ht="18.75" customHeight="1" x14ac:dyDescent="0.25">
      <c r="A2" t="s">
        <v>0</v>
      </c>
      <c r="B2" t="s">
        <v>2</v>
      </c>
      <c r="C2" t="s">
        <v>120</v>
      </c>
      <c r="D2" t="s">
        <v>1</v>
      </c>
      <c r="E2" t="s">
        <v>130</v>
      </c>
      <c r="F2" t="s">
        <v>131</v>
      </c>
      <c r="G2" t="s">
        <v>122</v>
      </c>
      <c r="H2" t="s">
        <v>126</v>
      </c>
      <c r="I2" t="s">
        <v>127</v>
      </c>
      <c r="J2" t="s">
        <v>3</v>
      </c>
      <c r="K2" t="s">
        <v>4</v>
      </c>
      <c r="L2" t="s">
        <v>122</v>
      </c>
      <c r="M2" t="s">
        <v>128</v>
      </c>
      <c r="N2" t="s">
        <v>129</v>
      </c>
      <c r="O2" t="s">
        <v>122</v>
      </c>
      <c r="P2" t="s">
        <v>126</v>
      </c>
      <c r="Q2" t="s">
        <v>127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X2" s="5" t="s">
        <v>160</v>
      </c>
      <c r="Z2" s="5" t="s">
        <v>161</v>
      </c>
    </row>
    <row r="3" spans="1:26" hidden="1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G3">
        <v>300</v>
      </c>
      <c r="H3">
        <v>300</v>
      </c>
      <c r="I3">
        <v>300</v>
      </c>
      <c r="J3">
        <v>0</v>
      </c>
      <c r="K3">
        <v>492</v>
      </c>
      <c r="L3">
        <v>492</v>
      </c>
      <c r="M3">
        <v>492</v>
      </c>
      <c r="N3">
        <v>492</v>
      </c>
      <c r="O3">
        <v>-1</v>
      </c>
      <c r="P3">
        <v>-1</v>
      </c>
      <c r="Q3">
        <v>-1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</row>
    <row r="4" spans="1:26" hidden="1" x14ac:dyDescent="0.25">
      <c r="A4" t="s">
        <v>6</v>
      </c>
      <c r="B4">
        <v>377075</v>
      </c>
      <c r="C4">
        <v>348407.82</v>
      </c>
      <c r="D4">
        <v>377075</v>
      </c>
      <c r="E4">
        <v>377075</v>
      </c>
      <c r="F4">
        <v>377075</v>
      </c>
      <c r="G4">
        <v>216</v>
      </c>
      <c r="H4">
        <v>216</v>
      </c>
      <c r="I4">
        <v>216</v>
      </c>
      <c r="J4">
        <v>0</v>
      </c>
      <c r="K4">
        <v>516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</row>
    <row r="5" spans="1:26" hidden="1" x14ac:dyDescent="0.25">
      <c r="A5" t="s">
        <v>7</v>
      </c>
      <c r="B5">
        <v>235565</v>
      </c>
      <c r="C5">
        <v>233094.52</v>
      </c>
      <c r="D5">
        <v>235565</v>
      </c>
      <c r="E5">
        <v>235565</v>
      </c>
      <c r="F5">
        <v>235565</v>
      </c>
      <c r="G5">
        <v>204</v>
      </c>
      <c r="H5">
        <v>204</v>
      </c>
      <c r="I5">
        <v>204</v>
      </c>
      <c r="J5">
        <v>0</v>
      </c>
      <c r="K5">
        <v>444</v>
      </c>
      <c r="L5">
        <v>73</v>
      </c>
      <c r="M5">
        <v>73</v>
      </c>
      <c r="N5">
        <v>73</v>
      </c>
      <c r="O5">
        <v>0</v>
      </c>
      <c r="P5">
        <v>0</v>
      </c>
      <c r="Q5">
        <v>0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</row>
    <row r="6" spans="1:26" hidden="1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G6">
        <v>252</v>
      </c>
      <c r="H6">
        <v>252</v>
      </c>
      <c r="I6">
        <v>252</v>
      </c>
      <c r="J6">
        <v>0</v>
      </c>
      <c r="K6">
        <v>492</v>
      </c>
      <c r="L6">
        <v>492</v>
      </c>
      <c r="M6">
        <v>492</v>
      </c>
      <c r="N6">
        <v>492</v>
      </c>
      <c r="O6">
        <v>-1</v>
      </c>
      <c r="P6">
        <v>-1</v>
      </c>
      <c r="Q6">
        <v>-1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</row>
    <row r="7" spans="1:26" hidden="1" x14ac:dyDescent="0.25">
      <c r="A7" t="s">
        <v>9</v>
      </c>
      <c r="B7">
        <v>320438</v>
      </c>
      <c r="C7">
        <v>318857.76</v>
      </c>
      <c r="D7">
        <v>320438</v>
      </c>
      <c r="E7">
        <v>320438</v>
      </c>
      <c r="F7">
        <v>320438</v>
      </c>
      <c r="G7">
        <v>372</v>
      </c>
      <c r="H7">
        <v>372</v>
      </c>
      <c r="I7">
        <v>372</v>
      </c>
      <c r="J7">
        <v>0</v>
      </c>
      <c r="K7">
        <v>444</v>
      </c>
      <c r="L7">
        <v>142</v>
      </c>
      <c r="M7">
        <v>142</v>
      </c>
      <c r="N7">
        <v>142</v>
      </c>
      <c r="O7">
        <v>0</v>
      </c>
      <c r="P7">
        <v>0</v>
      </c>
      <c r="Q7">
        <v>0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</row>
    <row r="8" spans="1:26" hidden="1" x14ac:dyDescent="0.25">
      <c r="A8" t="s">
        <v>10</v>
      </c>
      <c r="B8">
        <v>367405</v>
      </c>
      <c r="C8">
        <v>362138.69</v>
      </c>
      <c r="D8">
        <v>367405</v>
      </c>
      <c r="E8">
        <v>367405</v>
      </c>
      <c r="F8">
        <v>367405</v>
      </c>
      <c r="G8">
        <v>324</v>
      </c>
      <c r="H8">
        <v>324</v>
      </c>
      <c r="I8">
        <v>324</v>
      </c>
      <c r="J8">
        <v>0</v>
      </c>
      <c r="K8">
        <v>504</v>
      </c>
      <c r="L8">
        <v>72</v>
      </c>
      <c r="M8">
        <v>72</v>
      </c>
      <c r="N8">
        <v>72</v>
      </c>
      <c r="O8">
        <v>0</v>
      </c>
      <c r="P8">
        <v>0</v>
      </c>
      <c r="Q8">
        <v>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</row>
    <row r="9" spans="1:26" hidden="1" x14ac:dyDescent="0.25">
      <c r="A9" t="s">
        <v>11</v>
      </c>
      <c r="B9">
        <v>195980</v>
      </c>
      <c r="C9">
        <v>189371.51999999999</v>
      </c>
      <c r="D9">
        <v>195980</v>
      </c>
      <c r="E9">
        <v>195980</v>
      </c>
      <c r="F9">
        <v>195980</v>
      </c>
      <c r="G9">
        <v>312</v>
      </c>
      <c r="H9">
        <v>312</v>
      </c>
      <c r="I9">
        <v>312</v>
      </c>
      <c r="J9">
        <v>0</v>
      </c>
      <c r="K9">
        <v>444</v>
      </c>
      <c r="L9">
        <v>30</v>
      </c>
      <c r="M9">
        <v>30</v>
      </c>
      <c r="N9">
        <v>30</v>
      </c>
      <c r="O9">
        <v>0</v>
      </c>
      <c r="P9">
        <v>0</v>
      </c>
      <c r="Q9">
        <v>0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</row>
    <row r="10" spans="1:26" hidden="1" x14ac:dyDescent="0.25">
      <c r="A10" t="s">
        <v>12</v>
      </c>
      <c r="B10">
        <v>164420</v>
      </c>
      <c r="C10">
        <v>159086.26999999999</v>
      </c>
      <c r="D10">
        <v>164420</v>
      </c>
      <c r="E10">
        <v>164420</v>
      </c>
      <c r="F10">
        <v>164420</v>
      </c>
      <c r="G10">
        <v>240</v>
      </c>
      <c r="H10">
        <v>240</v>
      </c>
      <c r="I10">
        <v>240</v>
      </c>
      <c r="J10">
        <v>0</v>
      </c>
      <c r="K10">
        <v>444</v>
      </c>
      <c r="L10">
        <v>38</v>
      </c>
      <c r="M10">
        <v>38</v>
      </c>
      <c r="N10">
        <v>38</v>
      </c>
      <c r="O10">
        <v>0</v>
      </c>
      <c r="P10">
        <v>0</v>
      </c>
      <c r="Q10">
        <v>0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</row>
    <row r="11" spans="1:26" hidden="1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G11">
        <v>324</v>
      </c>
      <c r="H11">
        <v>324</v>
      </c>
      <c r="I11">
        <v>324</v>
      </c>
      <c r="J11">
        <v>0</v>
      </c>
      <c r="K11">
        <v>468</v>
      </c>
      <c r="L11">
        <v>468</v>
      </c>
      <c r="M11">
        <v>468</v>
      </c>
      <c r="N11">
        <v>468</v>
      </c>
      <c r="O11">
        <v>-1</v>
      </c>
      <c r="P11">
        <v>-1</v>
      </c>
      <c r="Q11">
        <v>-1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</row>
    <row r="12" spans="1:26" hidden="1" x14ac:dyDescent="0.25">
      <c r="A12" t="s">
        <v>14</v>
      </c>
      <c r="B12">
        <v>279463</v>
      </c>
      <c r="C12">
        <v>231771.95</v>
      </c>
      <c r="D12">
        <v>279463</v>
      </c>
      <c r="E12">
        <v>279463</v>
      </c>
      <c r="F12">
        <v>279463</v>
      </c>
      <c r="G12">
        <v>252</v>
      </c>
      <c r="H12">
        <v>252</v>
      </c>
      <c r="I12">
        <v>252</v>
      </c>
      <c r="J12">
        <v>0</v>
      </c>
      <c r="K12">
        <v>468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</row>
    <row r="13" spans="1:26" hidden="1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G13">
        <v>180</v>
      </c>
      <c r="H13">
        <v>180</v>
      </c>
      <c r="I13">
        <v>180</v>
      </c>
      <c r="J13">
        <v>0</v>
      </c>
      <c r="K13">
        <v>456</v>
      </c>
      <c r="L13">
        <v>456</v>
      </c>
      <c r="M13">
        <v>456</v>
      </c>
      <c r="N13">
        <v>456</v>
      </c>
      <c r="O13">
        <v>-1</v>
      </c>
      <c r="P13">
        <v>-1</v>
      </c>
      <c r="Q13">
        <v>-1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</row>
    <row r="14" spans="1:26" hidden="1" x14ac:dyDescent="0.25">
      <c r="A14" t="s">
        <v>16</v>
      </c>
      <c r="B14">
        <v>272844</v>
      </c>
      <c r="C14">
        <v>267704.69</v>
      </c>
      <c r="D14">
        <v>272844</v>
      </c>
      <c r="E14">
        <v>272844</v>
      </c>
      <c r="F14">
        <v>272844</v>
      </c>
      <c r="G14">
        <v>288</v>
      </c>
      <c r="H14">
        <v>288</v>
      </c>
      <c r="I14">
        <v>288</v>
      </c>
      <c r="J14">
        <v>0</v>
      </c>
      <c r="K14">
        <v>456</v>
      </c>
      <c r="L14">
        <v>40</v>
      </c>
      <c r="M14">
        <v>40</v>
      </c>
      <c r="N14">
        <v>40</v>
      </c>
      <c r="O14">
        <v>0</v>
      </c>
      <c r="P14">
        <v>0</v>
      </c>
      <c r="Q14">
        <v>0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</row>
    <row r="15" spans="1:26" hidden="1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G15">
        <v>372</v>
      </c>
      <c r="H15">
        <v>372</v>
      </c>
      <c r="I15">
        <v>372</v>
      </c>
      <c r="J15">
        <v>0</v>
      </c>
      <c r="K15">
        <v>492</v>
      </c>
      <c r="L15">
        <v>492</v>
      </c>
      <c r="M15">
        <v>492</v>
      </c>
      <c r="N15">
        <v>492</v>
      </c>
      <c r="O15">
        <v>-1</v>
      </c>
      <c r="P15">
        <v>-1</v>
      </c>
      <c r="Q15">
        <v>-1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</row>
    <row r="16" spans="1:26" hidden="1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G16">
        <v>276</v>
      </c>
      <c r="H16">
        <v>276</v>
      </c>
      <c r="I16">
        <v>276</v>
      </c>
      <c r="J16">
        <v>0</v>
      </c>
      <c r="K16">
        <v>432</v>
      </c>
      <c r="L16">
        <v>432</v>
      </c>
      <c r="M16">
        <v>432</v>
      </c>
      <c r="N16">
        <v>432</v>
      </c>
      <c r="O16">
        <v>-1</v>
      </c>
      <c r="P16">
        <v>-1</v>
      </c>
      <c r="Q16">
        <v>-1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</row>
    <row r="17" spans="1:22" hidden="1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G17">
        <v>300</v>
      </c>
      <c r="H17">
        <v>300</v>
      </c>
      <c r="I17">
        <v>300</v>
      </c>
      <c r="J17">
        <v>0</v>
      </c>
      <c r="K17">
        <v>468</v>
      </c>
      <c r="L17">
        <v>468</v>
      </c>
      <c r="M17">
        <v>468</v>
      </c>
      <c r="N17">
        <v>468</v>
      </c>
      <c r="O17">
        <v>-1</v>
      </c>
      <c r="P17">
        <v>-1</v>
      </c>
      <c r="Q17">
        <v>-1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</row>
    <row r="18" spans="1:22" hidden="1" x14ac:dyDescent="0.25">
      <c r="A18" t="s">
        <v>20</v>
      </c>
      <c r="B18">
        <v>445751</v>
      </c>
      <c r="C18">
        <v>407004.12</v>
      </c>
      <c r="D18">
        <v>445751</v>
      </c>
      <c r="E18">
        <v>445751</v>
      </c>
      <c r="F18">
        <v>445751</v>
      </c>
      <c r="G18">
        <v>276</v>
      </c>
      <c r="H18">
        <v>276</v>
      </c>
      <c r="I18">
        <v>276</v>
      </c>
      <c r="J18">
        <v>0</v>
      </c>
      <c r="K18">
        <v>504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</row>
    <row r="19" spans="1:22" hidden="1" x14ac:dyDescent="0.25">
      <c r="A19" t="s">
        <v>21</v>
      </c>
      <c r="B19">
        <v>252595</v>
      </c>
      <c r="C19">
        <v>239895.57</v>
      </c>
      <c r="D19">
        <v>252595</v>
      </c>
      <c r="E19">
        <v>252595</v>
      </c>
      <c r="F19">
        <v>252595</v>
      </c>
      <c r="G19">
        <v>264</v>
      </c>
      <c r="H19">
        <v>264</v>
      </c>
      <c r="I19">
        <v>264</v>
      </c>
      <c r="J19">
        <v>0</v>
      </c>
      <c r="K19">
        <v>480</v>
      </c>
      <c r="L19">
        <v>18</v>
      </c>
      <c r="M19">
        <v>18</v>
      </c>
      <c r="N19">
        <v>18</v>
      </c>
      <c r="O19">
        <v>0</v>
      </c>
      <c r="P19">
        <v>0</v>
      </c>
      <c r="Q19">
        <v>0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</row>
    <row r="20" spans="1:22" hidden="1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G20">
        <v>360</v>
      </c>
      <c r="H20">
        <v>360</v>
      </c>
      <c r="I20">
        <v>360</v>
      </c>
      <c r="J20">
        <v>1</v>
      </c>
      <c r="K20">
        <v>456</v>
      </c>
      <c r="L20">
        <v>0</v>
      </c>
      <c r="M20">
        <v>0</v>
      </c>
      <c r="N20">
        <v>0</v>
      </c>
      <c r="O20">
        <v>-1</v>
      </c>
      <c r="P20">
        <v>-1</v>
      </c>
      <c r="Q20">
        <v>-1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</row>
    <row r="21" spans="1:22" hidden="1" x14ac:dyDescent="0.25">
      <c r="A21" t="s">
        <v>23</v>
      </c>
      <c r="B21">
        <v>340442</v>
      </c>
      <c r="C21">
        <v>340302</v>
      </c>
      <c r="D21">
        <v>340442</v>
      </c>
      <c r="E21">
        <v>340442</v>
      </c>
      <c r="F21">
        <v>340442</v>
      </c>
      <c r="G21">
        <v>768</v>
      </c>
      <c r="H21">
        <v>768</v>
      </c>
      <c r="I21">
        <v>768</v>
      </c>
      <c r="J21">
        <v>0</v>
      </c>
      <c r="K21">
        <v>1872</v>
      </c>
      <c r="L21">
        <v>854</v>
      </c>
      <c r="M21">
        <v>854</v>
      </c>
      <c r="N21">
        <v>854</v>
      </c>
      <c r="O21">
        <v>0</v>
      </c>
      <c r="P21">
        <v>0</v>
      </c>
      <c r="Q21">
        <v>0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</row>
    <row r="22" spans="1:22" hidden="1" x14ac:dyDescent="0.25">
      <c r="A22" t="s">
        <v>24</v>
      </c>
      <c r="B22">
        <v>515934</v>
      </c>
      <c r="C22">
        <v>454139.57</v>
      </c>
      <c r="D22">
        <v>515906</v>
      </c>
      <c r="E22">
        <v>515906</v>
      </c>
      <c r="F22">
        <v>515906</v>
      </c>
      <c r="G22">
        <v>768</v>
      </c>
      <c r="H22">
        <v>768</v>
      </c>
      <c r="I22">
        <v>768</v>
      </c>
      <c r="J22">
        <v>0</v>
      </c>
      <c r="K22">
        <v>1656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</row>
    <row r="23" spans="1:22" hidden="1" x14ac:dyDescent="0.25">
      <c r="A23" t="s">
        <v>25</v>
      </c>
      <c r="B23">
        <v>218447</v>
      </c>
      <c r="C23">
        <v>214661</v>
      </c>
      <c r="D23">
        <v>218447</v>
      </c>
      <c r="E23">
        <v>218447</v>
      </c>
      <c r="F23">
        <v>218447</v>
      </c>
      <c r="G23">
        <v>552</v>
      </c>
      <c r="H23">
        <v>552</v>
      </c>
      <c r="I23">
        <v>552</v>
      </c>
      <c r="J23">
        <v>0</v>
      </c>
      <c r="K23">
        <v>1548</v>
      </c>
      <c r="L23">
        <v>61</v>
      </c>
      <c r="M23">
        <v>61</v>
      </c>
      <c r="N23">
        <v>61</v>
      </c>
      <c r="O23">
        <v>0</v>
      </c>
      <c r="P23">
        <v>0</v>
      </c>
      <c r="Q23">
        <v>0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</row>
    <row r="24" spans="1:22" hidden="1" x14ac:dyDescent="0.25">
      <c r="A24" t="s">
        <v>26</v>
      </c>
      <c r="B24">
        <v>371170</v>
      </c>
      <c r="C24">
        <v>344717.14</v>
      </c>
      <c r="D24">
        <v>371170</v>
      </c>
      <c r="E24">
        <v>371170</v>
      </c>
      <c r="F24">
        <v>371170</v>
      </c>
      <c r="G24">
        <v>456</v>
      </c>
      <c r="H24">
        <v>456</v>
      </c>
      <c r="I24">
        <v>456</v>
      </c>
      <c r="J24">
        <v>0</v>
      </c>
      <c r="K24">
        <v>1512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</row>
    <row r="25" spans="1:22" hidden="1" x14ac:dyDescent="0.25">
      <c r="A25" t="s">
        <v>27</v>
      </c>
      <c r="B25">
        <v>336176</v>
      </c>
      <c r="C25">
        <v>314277.46999999997</v>
      </c>
      <c r="D25">
        <v>336176</v>
      </c>
      <c r="E25">
        <v>336176</v>
      </c>
      <c r="F25">
        <v>336176</v>
      </c>
      <c r="G25">
        <v>588</v>
      </c>
      <c r="H25">
        <v>588</v>
      </c>
      <c r="I25">
        <v>588</v>
      </c>
      <c r="J25">
        <v>0</v>
      </c>
      <c r="K25">
        <v>1728</v>
      </c>
      <c r="L25">
        <v>10</v>
      </c>
      <c r="M25">
        <v>10</v>
      </c>
      <c r="N25">
        <v>10</v>
      </c>
      <c r="O25" s="2">
        <v>18</v>
      </c>
      <c r="P25">
        <v>18</v>
      </c>
      <c r="Q25">
        <v>9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</row>
    <row r="26" spans="1:22" hidden="1" x14ac:dyDescent="0.25">
      <c r="A26" t="s">
        <v>28</v>
      </c>
      <c r="B26">
        <v>196254</v>
      </c>
      <c r="C26">
        <v>196086</v>
      </c>
      <c r="D26">
        <v>196254</v>
      </c>
      <c r="E26">
        <v>196254</v>
      </c>
      <c r="F26">
        <v>196254</v>
      </c>
      <c r="G26">
        <v>768</v>
      </c>
      <c r="H26">
        <v>768</v>
      </c>
      <c r="I26">
        <v>768</v>
      </c>
      <c r="J26">
        <v>0</v>
      </c>
      <c r="K26">
        <v>1656</v>
      </c>
      <c r="L26">
        <v>850</v>
      </c>
      <c r="M26">
        <v>850</v>
      </c>
      <c r="N26">
        <v>850</v>
      </c>
      <c r="O26">
        <v>0</v>
      </c>
      <c r="P26">
        <v>0</v>
      </c>
      <c r="Q26">
        <v>0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</row>
    <row r="27" spans="1:22" hidden="1" x14ac:dyDescent="0.25">
      <c r="A27" t="s">
        <v>29</v>
      </c>
      <c r="B27">
        <v>299215</v>
      </c>
      <c r="C27">
        <v>283996.55</v>
      </c>
      <c r="D27">
        <v>299215</v>
      </c>
      <c r="E27">
        <v>299215</v>
      </c>
      <c r="F27">
        <v>299215</v>
      </c>
      <c r="G27">
        <v>696</v>
      </c>
      <c r="H27">
        <v>696</v>
      </c>
      <c r="I27">
        <v>696</v>
      </c>
      <c r="J27">
        <v>0</v>
      </c>
      <c r="K27">
        <v>1548</v>
      </c>
      <c r="L27">
        <v>13</v>
      </c>
      <c r="M27">
        <v>13</v>
      </c>
      <c r="N27">
        <v>13</v>
      </c>
      <c r="O27" s="2">
        <v>120</v>
      </c>
      <c r="P27">
        <v>45</v>
      </c>
      <c r="Q27">
        <v>173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</row>
    <row r="28" spans="1:22" hidden="1" x14ac:dyDescent="0.25">
      <c r="A28" t="s">
        <v>30</v>
      </c>
      <c r="B28">
        <v>448360</v>
      </c>
      <c r="C28">
        <v>419353.93</v>
      </c>
      <c r="D28">
        <v>448360</v>
      </c>
      <c r="E28">
        <v>448360</v>
      </c>
      <c r="F28">
        <v>448360</v>
      </c>
      <c r="G28">
        <v>432</v>
      </c>
      <c r="H28">
        <v>432</v>
      </c>
      <c r="I28">
        <v>432</v>
      </c>
      <c r="J28">
        <v>0</v>
      </c>
      <c r="K28">
        <v>1656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</row>
    <row r="29" spans="1:22" hidden="1" x14ac:dyDescent="0.25">
      <c r="A29" t="s">
        <v>31</v>
      </c>
      <c r="B29">
        <v>765950</v>
      </c>
      <c r="C29">
        <v>719665.2</v>
      </c>
      <c r="D29">
        <v>765950</v>
      </c>
      <c r="E29">
        <v>765950</v>
      </c>
      <c r="F29">
        <v>765950</v>
      </c>
      <c r="G29">
        <v>348</v>
      </c>
      <c r="H29">
        <v>348</v>
      </c>
      <c r="I29">
        <v>348</v>
      </c>
      <c r="J29">
        <v>0</v>
      </c>
      <c r="K29">
        <v>1476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</row>
    <row r="30" spans="1:22" hidden="1" x14ac:dyDescent="0.25">
      <c r="A30" t="s">
        <v>32</v>
      </c>
      <c r="B30">
        <v>483841</v>
      </c>
      <c r="C30">
        <v>457288.33</v>
      </c>
      <c r="D30">
        <v>480257</v>
      </c>
      <c r="E30">
        <v>480257</v>
      </c>
      <c r="F30">
        <v>480257</v>
      </c>
      <c r="G30">
        <v>504</v>
      </c>
      <c r="H30">
        <v>504</v>
      </c>
      <c r="I30">
        <v>504</v>
      </c>
      <c r="J30">
        <v>0</v>
      </c>
      <c r="K30">
        <v>1656</v>
      </c>
      <c r="L30">
        <v>80</v>
      </c>
      <c r="M30">
        <v>80</v>
      </c>
      <c r="N30">
        <v>80</v>
      </c>
      <c r="O30">
        <v>0</v>
      </c>
      <c r="P30">
        <v>0</v>
      </c>
      <c r="Q30">
        <v>0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</row>
    <row r="31" spans="1:22" hidden="1" x14ac:dyDescent="0.25">
      <c r="A31" t="s">
        <v>33</v>
      </c>
      <c r="B31">
        <v>211334</v>
      </c>
      <c r="C31">
        <v>211250</v>
      </c>
      <c r="D31">
        <v>211334</v>
      </c>
      <c r="E31">
        <v>211334</v>
      </c>
      <c r="F31">
        <v>211334</v>
      </c>
      <c r="G31">
        <v>696</v>
      </c>
      <c r="H31">
        <v>696</v>
      </c>
      <c r="I31">
        <v>696</v>
      </c>
      <c r="J31">
        <v>0</v>
      </c>
      <c r="K31">
        <v>1440</v>
      </c>
      <c r="L31">
        <v>960</v>
      </c>
      <c r="M31">
        <v>960</v>
      </c>
      <c r="N31">
        <v>960</v>
      </c>
      <c r="O31">
        <v>0</v>
      </c>
      <c r="P31">
        <v>0</v>
      </c>
      <c r="Q31">
        <v>0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</row>
    <row r="32" spans="1:22" hidden="1" x14ac:dyDescent="0.25">
      <c r="A32" t="s">
        <v>34</v>
      </c>
      <c r="B32">
        <v>697406</v>
      </c>
      <c r="C32">
        <v>669248.66</v>
      </c>
      <c r="D32">
        <v>697406</v>
      </c>
      <c r="E32">
        <v>697406</v>
      </c>
      <c r="F32">
        <v>697420</v>
      </c>
      <c r="G32">
        <v>1500</v>
      </c>
      <c r="H32">
        <v>1500</v>
      </c>
      <c r="I32">
        <v>1500</v>
      </c>
      <c r="J32">
        <v>0</v>
      </c>
      <c r="K32">
        <v>4296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</row>
    <row r="33" spans="1:22" hidden="1" x14ac:dyDescent="0.25">
      <c r="A33" t="s">
        <v>35</v>
      </c>
      <c r="B33">
        <v>1061265</v>
      </c>
      <c r="C33">
        <v>1016836.16</v>
      </c>
      <c r="D33">
        <v>1046434</v>
      </c>
      <c r="E33">
        <v>1046434</v>
      </c>
      <c r="F33">
        <v>1046434</v>
      </c>
      <c r="G33">
        <v>1332</v>
      </c>
      <c r="H33">
        <v>1332</v>
      </c>
      <c r="I33">
        <v>1332</v>
      </c>
      <c r="J33">
        <v>0</v>
      </c>
      <c r="K33">
        <v>4368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</row>
    <row r="34" spans="1:22" hidden="1" x14ac:dyDescent="0.25">
      <c r="A34" t="s">
        <v>36</v>
      </c>
      <c r="B34">
        <v>685407</v>
      </c>
      <c r="C34">
        <v>651590.14</v>
      </c>
      <c r="D34">
        <v>681550</v>
      </c>
      <c r="E34">
        <v>681550</v>
      </c>
      <c r="F34">
        <v>681550</v>
      </c>
      <c r="G34">
        <v>1968</v>
      </c>
      <c r="H34">
        <v>1968</v>
      </c>
      <c r="I34">
        <v>1968</v>
      </c>
      <c r="J34">
        <v>0</v>
      </c>
      <c r="K34">
        <v>4872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</row>
    <row r="35" spans="1:22" hidden="1" x14ac:dyDescent="0.25">
      <c r="A35" t="s">
        <v>37</v>
      </c>
      <c r="B35">
        <v>649468</v>
      </c>
      <c r="C35">
        <v>625005.41</v>
      </c>
      <c r="D35">
        <v>642969</v>
      </c>
      <c r="E35">
        <v>642969</v>
      </c>
      <c r="F35">
        <v>642969</v>
      </c>
      <c r="G35">
        <v>1764</v>
      </c>
      <c r="H35">
        <v>1764</v>
      </c>
      <c r="I35">
        <v>1764</v>
      </c>
      <c r="J35">
        <v>0</v>
      </c>
      <c r="K35">
        <v>4584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</row>
    <row r="36" spans="1:22" hidden="1" x14ac:dyDescent="0.25">
      <c r="A36" t="s">
        <v>38</v>
      </c>
      <c r="B36">
        <v>650804</v>
      </c>
      <c r="C36">
        <v>632475.68000000005</v>
      </c>
      <c r="D36">
        <v>649678</v>
      </c>
      <c r="E36">
        <v>649678</v>
      </c>
      <c r="F36">
        <v>649678</v>
      </c>
      <c r="G36">
        <v>1764</v>
      </c>
      <c r="H36">
        <v>1764</v>
      </c>
      <c r="I36">
        <v>1764</v>
      </c>
      <c r="J36">
        <v>0</v>
      </c>
      <c r="K36">
        <v>4224</v>
      </c>
      <c r="L36">
        <v>18</v>
      </c>
      <c r="M36">
        <v>18</v>
      </c>
      <c r="N36">
        <v>18</v>
      </c>
      <c r="O36" s="2">
        <v>0</v>
      </c>
      <c r="P36">
        <v>42</v>
      </c>
      <c r="Q36">
        <v>37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</row>
    <row r="37" spans="1:22" hidden="1" x14ac:dyDescent="0.25">
      <c r="A37" t="s">
        <v>39</v>
      </c>
      <c r="B37">
        <v>697925</v>
      </c>
      <c r="C37">
        <v>667183.35</v>
      </c>
      <c r="D37">
        <v>685571</v>
      </c>
      <c r="E37">
        <v>685557</v>
      </c>
      <c r="F37">
        <v>685557</v>
      </c>
      <c r="G37">
        <v>1632</v>
      </c>
      <c r="H37">
        <v>1632</v>
      </c>
      <c r="I37">
        <v>1632</v>
      </c>
      <c r="J37">
        <v>0</v>
      </c>
      <c r="K37">
        <v>4152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</row>
    <row r="38" spans="1:22" hidden="1" x14ac:dyDescent="0.25">
      <c r="A38" t="s">
        <v>40</v>
      </c>
      <c r="B38">
        <v>693681</v>
      </c>
      <c r="C38">
        <v>626744.9</v>
      </c>
      <c r="D38">
        <v>691744</v>
      </c>
      <c r="E38">
        <v>691744</v>
      </c>
      <c r="F38">
        <v>691744</v>
      </c>
      <c r="G38">
        <v>1596</v>
      </c>
      <c r="H38">
        <v>1596</v>
      </c>
      <c r="I38">
        <v>1596</v>
      </c>
      <c r="J38">
        <v>0</v>
      </c>
      <c r="K38">
        <v>4800</v>
      </c>
      <c r="L38">
        <v>0</v>
      </c>
      <c r="M38">
        <v>0</v>
      </c>
      <c r="N38">
        <v>0</v>
      </c>
      <c r="O38" s="2">
        <v>10</v>
      </c>
      <c r="P38">
        <v>0</v>
      </c>
      <c r="Q38">
        <v>7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</row>
    <row r="39" spans="1:22" hidden="1" x14ac:dyDescent="0.25">
      <c r="A39" t="s">
        <v>41</v>
      </c>
      <c r="B39">
        <v>478191</v>
      </c>
      <c r="C39">
        <v>457718.73</v>
      </c>
      <c r="D39">
        <v>478191</v>
      </c>
      <c r="E39">
        <v>478177</v>
      </c>
      <c r="F39">
        <v>478191</v>
      </c>
      <c r="G39">
        <v>1956</v>
      </c>
      <c r="H39">
        <v>1956</v>
      </c>
      <c r="I39">
        <v>1956</v>
      </c>
      <c r="J39">
        <v>0</v>
      </c>
      <c r="K39">
        <v>3936</v>
      </c>
      <c r="L39">
        <v>30</v>
      </c>
      <c r="M39">
        <v>30</v>
      </c>
      <c r="N39">
        <v>30</v>
      </c>
      <c r="O39">
        <v>0</v>
      </c>
      <c r="P39">
        <v>0</v>
      </c>
      <c r="Q39">
        <v>0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</row>
    <row r="40" spans="1:22" hidden="1" x14ac:dyDescent="0.25">
      <c r="A40" t="s">
        <v>42</v>
      </c>
      <c r="B40">
        <v>578628</v>
      </c>
      <c r="C40">
        <v>562194.14</v>
      </c>
      <c r="D40">
        <v>578628</v>
      </c>
      <c r="E40">
        <v>578628</v>
      </c>
      <c r="F40">
        <v>578628</v>
      </c>
      <c r="G40">
        <v>1764</v>
      </c>
      <c r="H40">
        <v>1764</v>
      </c>
      <c r="I40">
        <v>1764</v>
      </c>
      <c r="J40">
        <v>0</v>
      </c>
      <c r="K40">
        <v>4152</v>
      </c>
      <c r="L40">
        <v>6</v>
      </c>
      <c r="M40">
        <v>6</v>
      </c>
      <c r="N40">
        <v>6</v>
      </c>
      <c r="O40">
        <v>0</v>
      </c>
      <c r="P40">
        <v>0</v>
      </c>
      <c r="Q40">
        <v>0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</row>
    <row r="41" spans="1:22" hidden="1" x14ac:dyDescent="0.25">
      <c r="A41" t="s">
        <v>43</v>
      </c>
      <c r="B41">
        <v>621243</v>
      </c>
      <c r="C41">
        <v>614005.23</v>
      </c>
      <c r="D41">
        <v>620056</v>
      </c>
      <c r="E41">
        <v>620056</v>
      </c>
      <c r="F41">
        <v>620056</v>
      </c>
      <c r="G41">
        <v>1800</v>
      </c>
      <c r="H41">
        <v>1800</v>
      </c>
      <c r="I41">
        <v>1800</v>
      </c>
      <c r="J41">
        <v>0</v>
      </c>
      <c r="K41">
        <v>4368</v>
      </c>
      <c r="L41" s="1">
        <v>485</v>
      </c>
      <c r="M41" s="1">
        <v>484</v>
      </c>
      <c r="N41" s="1">
        <v>485</v>
      </c>
      <c r="O41">
        <v>0</v>
      </c>
      <c r="P41">
        <v>0</v>
      </c>
      <c r="Q41">
        <v>0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</row>
    <row r="42" spans="1:22" hidden="1" x14ac:dyDescent="0.25">
      <c r="A42" t="s">
        <v>44</v>
      </c>
      <c r="B42">
        <v>856078</v>
      </c>
      <c r="C42">
        <v>826506.79</v>
      </c>
      <c r="D42">
        <v>854297</v>
      </c>
      <c r="E42">
        <v>854297</v>
      </c>
      <c r="F42">
        <v>854297</v>
      </c>
      <c r="G42">
        <v>1500</v>
      </c>
      <c r="H42">
        <v>1500</v>
      </c>
      <c r="I42">
        <v>1500</v>
      </c>
      <c r="J42">
        <v>0</v>
      </c>
      <c r="K42">
        <v>4440</v>
      </c>
      <c r="L42">
        <v>0</v>
      </c>
      <c r="M42">
        <v>0</v>
      </c>
      <c r="N42">
        <v>0</v>
      </c>
      <c r="O42">
        <v>32</v>
      </c>
      <c r="P42">
        <v>0</v>
      </c>
      <c r="Q42">
        <v>55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</row>
    <row r="43" spans="1:22" hidden="1" x14ac:dyDescent="0.25">
      <c r="A43" t="s">
        <v>45</v>
      </c>
      <c r="B43">
        <v>538648</v>
      </c>
      <c r="C43">
        <v>522541.3</v>
      </c>
      <c r="D43">
        <v>534848</v>
      </c>
      <c r="E43">
        <v>534848</v>
      </c>
      <c r="F43">
        <v>534848</v>
      </c>
      <c r="G43">
        <v>1704</v>
      </c>
      <c r="H43">
        <v>1704</v>
      </c>
      <c r="I43">
        <v>1704</v>
      </c>
      <c r="J43">
        <v>0</v>
      </c>
      <c r="K43">
        <v>4584</v>
      </c>
      <c r="L43">
        <v>48</v>
      </c>
      <c r="M43">
        <v>48</v>
      </c>
      <c r="N43">
        <v>48</v>
      </c>
      <c r="O43">
        <v>86</v>
      </c>
      <c r="P43">
        <v>117</v>
      </c>
      <c r="Q43">
        <v>107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</row>
    <row r="44" spans="1:22" hidden="1" x14ac:dyDescent="0.25">
      <c r="A44" t="s">
        <v>46</v>
      </c>
      <c r="B44">
        <v>768176</v>
      </c>
      <c r="C44">
        <v>718297.83</v>
      </c>
      <c r="D44">
        <v>768176</v>
      </c>
      <c r="E44">
        <v>768176</v>
      </c>
      <c r="F44">
        <v>768176</v>
      </c>
      <c r="G44">
        <v>1320</v>
      </c>
      <c r="H44">
        <v>1320</v>
      </c>
      <c r="I44">
        <v>1320</v>
      </c>
      <c r="J44">
        <v>0</v>
      </c>
      <c r="K44">
        <v>4368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</row>
    <row r="45" spans="1:22" hidden="1" x14ac:dyDescent="0.25">
      <c r="A45" t="s">
        <v>47</v>
      </c>
      <c r="B45">
        <v>656760</v>
      </c>
      <c r="C45">
        <v>639727.11</v>
      </c>
      <c r="D45">
        <v>656760</v>
      </c>
      <c r="E45">
        <v>656774</v>
      </c>
      <c r="F45">
        <v>656774</v>
      </c>
      <c r="G45">
        <v>1560</v>
      </c>
      <c r="H45">
        <v>1560</v>
      </c>
      <c r="I45">
        <v>1560</v>
      </c>
      <c r="J45">
        <v>0</v>
      </c>
      <c r="K45">
        <v>4008</v>
      </c>
      <c r="L45">
        <v>64</v>
      </c>
      <c r="M45">
        <v>64</v>
      </c>
      <c r="N45">
        <v>64</v>
      </c>
      <c r="O45">
        <v>0</v>
      </c>
      <c r="P45">
        <v>0</v>
      </c>
      <c r="Q45">
        <v>0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</row>
    <row r="46" spans="1:22" hidden="1" x14ac:dyDescent="0.25">
      <c r="A46" t="s">
        <v>48</v>
      </c>
      <c r="B46">
        <v>426840</v>
      </c>
      <c r="C46">
        <v>422144.06</v>
      </c>
      <c r="D46">
        <v>426840</v>
      </c>
      <c r="E46">
        <v>426840</v>
      </c>
      <c r="F46">
        <v>426840</v>
      </c>
      <c r="G46">
        <v>1284</v>
      </c>
      <c r="H46">
        <v>1284</v>
      </c>
      <c r="I46">
        <v>1284</v>
      </c>
      <c r="J46">
        <v>0</v>
      </c>
      <c r="K46">
        <v>4296</v>
      </c>
      <c r="L46">
        <v>471</v>
      </c>
      <c r="M46">
        <v>471</v>
      </c>
      <c r="N46">
        <v>471</v>
      </c>
      <c r="O46">
        <v>0</v>
      </c>
      <c r="P46">
        <v>0</v>
      </c>
      <c r="Q46">
        <v>0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</row>
    <row r="47" spans="1:22" hidden="1" x14ac:dyDescent="0.25">
      <c r="A47" t="s">
        <v>49</v>
      </c>
      <c r="B47">
        <v>614073</v>
      </c>
      <c r="C47">
        <v>589417.81000000006</v>
      </c>
      <c r="D47">
        <v>614073</v>
      </c>
      <c r="E47">
        <v>614073</v>
      </c>
      <c r="F47">
        <v>614073</v>
      </c>
      <c r="G47">
        <v>1500</v>
      </c>
      <c r="H47">
        <v>1500</v>
      </c>
      <c r="I47">
        <v>1500</v>
      </c>
      <c r="J47">
        <v>0</v>
      </c>
      <c r="K47">
        <v>4296</v>
      </c>
      <c r="L47">
        <v>0</v>
      </c>
      <c r="M47">
        <v>0</v>
      </c>
      <c r="N47">
        <v>0</v>
      </c>
      <c r="O47">
        <v>3961</v>
      </c>
      <c r="P47">
        <v>2574</v>
      </c>
      <c r="Q47">
        <v>2657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</row>
    <row r="48" spans="1:22" hidden="1" x14ac:dyDescent="0.25">
      <c r="A48" t="s">
        <v>50</v>
      </c>
      <c r="B48">
        <v>893973</v>
      </c>
      <c r="C48">
        <v>836331.55</v>
      </c>
      <c r="D48">
        <v>889584</v>
      </c>
      <c r="E48">
        <v>889584</v>
      </c>
      <c r="F48">
        <v>889584</v>
      </c>
      <c r="G48">
        <v>1512</v>
      </c>
      <c r="H48">
        <v>1512</v>
      </c>
      <c r="I48">
        <v>1512</v>
      </c>
      <c r="J48">
        <v>0</v>
      </c>
      <c r="K48">
        <v>4080</v>
      </c>
      <c r="L48">
        <v>0</v>
      </c>
      <c r="M48">
        <v>0</v>
      </c>
      <c r="N48">
        <v>0</v>
      </c>
      <c r="O48">
        <v>31</v>
      </c>
      <c r="P48">
        <v>32</v>
      </c>
      <c r="Q48">
        <v>34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</row>
    <row r="49" spans="1:26" hidden="1" x14ac:dyDescent="0.25">
      <c r="A49" t="s">
        <v>51</v>
      </c>
      <c r="B49">
        <v>779883</v>
      </c>
      <c r="C49">
        <v>776485</v>
      </c>
      <c r="D49">
        <v>779883</v>
      </c>
      <c r="E49">
        <v>779883</v>
      </c>
      <c r="F49">
        <v>779883</v>
      </c>
      <c r="G49">
        <v>1920</v>
      </c>
      <c r="H49">
        <v>1920</v>
      </c>
      <c r="I49">
        <v>1920</v>
      </c>
      <c r="J49">
        <v>0</v>
      </c>
      <c r="K49">
        <v>4224</v>
      </c>
      <c r="L49" s="1">
        <v>677</v>
      </c>
      <c r="M49" s="1">
        <v>666</v>
      </c>
      <c r="N49" s="1">
        <v>677</v>
      </c>
      <c r="O49">
        <v>0</v>
      </c>
      <c r="P49">
        <v>0</v>
      </c>
      <c r="Q49">
        <v>0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</row>
    <row r="50" spans="1:26" hidden="1" x14ac:dyDescent="0.25">
      <c r="A50" t="s">
        <v>52</v>
      </c>
      <c r="B50">
        <v>586218</v>
      </c>
      <c r="C50">
        <v>569768.93999999994</v>
      </c>
      <c r="D50">
        <v>586218</v>
      </c>
      <c r="E50">
        <v>586218</v>
      </c>
      <c r="F50">
        <v>586218</v>
      </c>
      <c r="G50">
        <v>1380</v>
      </c>
      <c r="H50">
        <v>1380</v>
      </c>
      <c r="I50">
        <v>1380</v>
      </c>
      <c r="J50">
        <v>0</v>
      </c>
      <c r="K50">
        <v>4512</v>
      </c>
      <c r="L50">
        <v>7</v>
      </c>
      <c r="M50">
        <v>7</v>
      </c>
      <c r="N50">
        <v>7</v>
      </c>
      <c r="O50">
        <v>0</v>
      </c>
      <c r="P50">
        <v>0</v>
      </c>
      <c r="Q50">
        <v>0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</row>
    <row r="51" spans="1:26" x14ac:dyDescent="0.25">
      <c r="A51" t="s">
        <v>53</v>
      </c>
      <c r="B51">
        <v>784991</v>
      </c>
      <c r="C51">
        <v>725206.2</v>
      </c>
      <c r="D51">
        <v>784819</v>
      </c>
      <c r="E51">
        <v>784819</v>
      </c>
      <c r="F51">
        <v>784819</v>
      </c>
      <c r="G51">
        <v>2460</v>
      </c>
      <c r="H51">
        <v>600</v>
      </c>
      <c r="I51">
        <v>1834</v>
      </c>
      <c r="J51">
        <v>0</v>
      </c>
      <c r="K51">
        <v>9300</v>
      </c>
      <c r="L51">
        <v>0</v>
      </c>
      <c r="M51">
        <v>0</v>
      </c>
      <c r="N51">
        <v>0</v>
      </c>
      <c r="O51">
        <v>8338</v>
      </c>
      <c r="P51">
        <v>3937</v>
      </c>
      <c r="Q51">
        <v>4886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X51" t="b">
        <f t="shared" ref="X51:X70" si="2" xml:space="preserve"> AND(AND(R51&gt;1800,S51&gt;1800), U51&gt;1800)</f>
        <v>0</v>
      </c>
      <c r="Z51" t="b">
        <f xml:space="preserve"> OR(OR(R51&gt;1800,S51&gt;1800), U51&gt;1800)</f>
        <v>0</v>
      </c>
    </row>
    <row r="52" spans="1:26" x14ac:dyDescent="0.25">
      <c r="A52" t="s">
        <v>54</v>
      </c>
      <c r="B52">
        <v>862141</v>
      </c>
      <c r="C52">
        <v>780137.97</v>
      </c>
      <c r="D52">
        <v>861493</v>
      </c>
      <c r="E52">
        <v>861493</v>
      </c>
      <c r="F52">
        <v>861493</v>
      </c>
      <c r="G52">
        <v>2436</v>
      </c>
      <c r="H52">
        <v>600</v>
      </c>
      <c r="I52">
        <v>1830</v>
      </c>
      <c r="J52">
        <v>0</v>
      </c>
      <c r="K52">
        <v>9540</v>
      </c>
      <c r="L52">
        <v>0</v>
      </c>
      <c r="M52">
        <v>0</v>
      </c>
      <c r="N52">
        <v>0</v>
      </c>
      <c r="O52">
        <v>37175</v>
      </c>
      <c r="P52">
        <v>31365</v>
      </c>
      <c r="Q52">
        <v>31877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X52" t="b">
        <f t="shared" si="2"/>
        <v>0</v>
      </c>
      <c r="Z52" t="b">
        <f t="shared" ref="Z52:Z105" si="3" xml:space="preserve"> OR(OR(R52&gt;1800,S52&gt;1800), U52&gt;1800)</f>
        <v>0</v>
      </c>
    </row>
    <row r="53" spans="1:26" x14ac:dyDescent="0.25">
      <c r="A53" t="s">
        <v>55</v>
      </c>
      <c r="B53">
        <v>980050</v>
      </c>
      <c r="C53">
        <v>875335.68000000005</v>
      </c>
      <c r="D53">
        <v>977031</v>
      </c>
      <c r="E53">
        <v>977031</v>
      </c>
      <c r="F53">
        <v>977031</v>
      </c>
      <c r="G53">
        <v>2172</v>
      </c>
      <c r="H53">
        <v>600</v>
      </c>
      <c r="I53">
        <v>1812</v>
      </c>
      <c r="J53">
        <v>0</v>
      </c>
      <c r="K53">
        <v>8820</v>
      </c>
      <c r="L53">
        <v>0</v>
      </c>
      <c r="M53">
        <v>0</v>
      </c>
      <c r="N53">
        <v>0</v>
      </c>
      <c r="O53">
        <v>5630</v>
      </c>
      <c r="P53">
        <v>7924</v>
      </c>
      <c r="Q53">
        <v>7432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X53" t="b">
        <f t="shared" si="2"/>
        <v>0</v>
      </c>
      <c r="Z53" t="b">
        <f t="shared" si="3"/>
        <v>0</v>
      </c>
    </row>
    <row r="54" spans="1:26" x14ac:dyDescent="0.25">
      <c r="A54" t="s">
        <v>56</v>
      </c>
      <c r="B54">
        <v>829155</v>
      </c>
      <c r="C54">
        <v>799891.58</v>
      </c>
      <c r="D54">
        <v>818180</v>
      </c>
      <c r="E54">
        <v>818180</v>
      </c>
      <c r="F54">
        <v>818180</v>
      </c>
      <c r="G54">
        <v>2316</v>
      </c>
      <c r="H54">
        <v>600</v>
      </c>
      <c r="I54">
        <v>1836</v>
      </c>
      <c r="J54">
        <v>0</v>
      </c>
      <c r="K54">
        <v>9420</v>
      </c>
      <c r="L54">
        <v>0</v>
      </c>
      <c r="M54">
        <v>0</v>
      </c>
      <c r="N54">
        <v>0</v>
      </c>
      <c r="O54">
        <v>291</v>
      </c>
      <c r="P54">
        <v>0</v>
      </c>
      <c r="Q54">
        <v>101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X54" t="b">
        <f t="shared" si="2"/>
        <v>0</v>
      </c>
      <c r="Z54" t="b">
        <f t="shared" si="3"/>
        <v>0</v>
      </c>
    </row>
    <row r="55" spans="1:26" x14ac:dyDescent="0.25">
      <c r="A55" t="s">
        <v>57</v>
      </c>
      <c r="B55">
        <v>631066</v>
      </c>
      <c r="C55">
        <v>607724.81999999995</v>
      </c>
      <c r="D55">
        <v>619845</v>
      </c>
      <c r="E55">
        <v>619845</v>
      </c>
      <c r="F55">
        <v>619845</v>
      </c>
      <c r="G55">
        <v>2676</v>
      </c>
      <c r="H55">
        <v>603</v>
      </c>
      <c r="I55">
        <v>1824</v>
      </c>
      <c r="J55">
        <v>0</v>
      </c>
      <c r="K55">
        <v>8460</v>
      </c>
      <c r="L55">
        <v>0</v>
      </c>
      <c r="M55">
        <v>0</v>
      </c>
      <c r="N55">
        <v>0</v>
      </c>
      <c r="O55">
        <v>103</v>
      </c>
      <c r="P55">
        <v>164</v>
      </c>
      <c r="Q55">
        <v>146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X55" t="b">
        <f t="shared" si="2"/>
        <v>0</v>
      </c>
      <c r="Z55" t="b">
        <f t="shared" si="3"/>
        <v>0</v>
      </c>
    </row>
    <row r="56" spans="1:26" x14ac:dyDescent="0.25">
      <c r="A56" t="s">
        <v>58</v>
      </c>
      <c r="B56">
        <v>666412</v>
      </c>
      <c r="C56">
        <v>612795.32999999996</v>
      </c>
      <c r="D56">
        <v>655111</v>
      </c>
      <c r="E56">
        <v>655111</v>
      </c>
      <c r="F56">
        <v>655111</v>
      </c>
      <c r="G56">
        <v>2136</v>
      </c>
      <c r="H56">
        <v>600</v>
      </c>
      <c r="I56">
        <v>1834</v>
      </c>
      <c r="J56">
        <v>0</v>
      </c>
      <c r="K56">
        <v>8820</v>
      </c>
      <c r="L56">
        <v>0</v>
      </c>
      <c r="M56">
        <v>0</v>
      </c>
      <c r="N56">
        <v>0</v>
      </c>
      <c r="O56">
        <v>28750</v>
      </c>
      <c r="P56">
        <v>30635</v>
      </c>
      <c r="Q56">
        <v>25040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X56" t="b">
        <f t="shared" si="2"/>
        <v>0</v>
      </c>
      <c r="Z56" t="b">
        <f t="shared" si="3"/>
        <v>0</v>
      </c>
    </row>
    <row r="57" spans="1:26" x14ac:dyDescent="0.25">
      <c r="A57" t="s">
        <v>59</v>
      </c>
      <c r="B57">
        <v>686324</v>
      </c>
      <c r="C57">
        <v>672706.43</v>
      </c>
      <c r="D57">
        <v>685280</v>
      </c>
      <c r="E57">
        <v>685280</v>
      </c>
      <c r="F57">
        <v>685280</v>
      </c>
      <c r="G57">
        <v>2640</v>
      </c>
      <c r="H57">
        <v>603</v>
      </c>
      <c r="I57">
        <v>1824</v>
      </c>
      <c r="J57">
        <v>0</v>
      </c>
      <c r="K57">
        <v>8100</v>
      </c>
      <c r="L57">
        <v>120</v>
      </c>
      <c r="M57">
        <v>120</v>
      </c>
      <c r="N57">
        <v>120</v>
      </c>
      <c r="O57">
        <v>41</v>
      </c>
      <c r="P57">
        <v>39</v>
      </c>
      <c r="Q57">
        <v>47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X57" t="b">
        <f t="shared" si="2"/>
        <v>0</v>
      </c>
      <c r="Z57" t="b">
        <f t="shared" si="3"/>
        <v>0</v>
      </c>
    </row>
    <row r="58" spans="1:26" x14ac:dyDescent="0.25">
      <c r="A58" t="s">
        <v>60</v>
      </c>
      <c r="B58">
        <v>691608</v>
      </c>
      <c r="C58">
        <v>674191.51</v>
      </c>
      <c r="D58">
        <v>687150</v>
      </c>
      <c r="E58">
        <v>687150</v>
      </c>
      <c r="F58">
        <v>687150</v>
      </c>
      <c r="G58">
        <v>3000</v>
      </c>
      <c r="H58">
        <v>608</v>
      </c>
      <c r="I58">
        <v>1812</v>
      </c>
      <c r="J58">
        <v>0</v>
      </c>
      <c r="K58">
        <v>8820</v>
      </c>
      <c r="L58" s="1">
        <v>101</v>
      </c>
      <c r="M58" s="1">
        <v>0</v>
      </c>
      <c r="N58" s="1">
        <v>101</v>
      </c>
      <c r="O58">
        <v>0</v>
      </c>
      <c r="P58">
        <v>0</v>
      </c>
      <c r="Q58">
        <v>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X58" t="b">
        <f t="shared" si="2"/>
        <v>0</v>
      </c>
      <c r="Z58" t="b">
        <f t="shared" si="3"/>
        <v>0</v>
      </c>
    </row>
    <row r="59" spans="1:26" x14ac:dyDescent="0.25">
      <c r="A59" t="s">
        <v>61</v>
      </c>
      <c r="B59">
        <v>524059</v>
      </c>
      <c r="C59">
        <v>523806.15</v>
      </c>
      <c r="D59">
        <v>524059</v>
      </c>
      <c r="E59">
        <v>524059</v>
      </c>
      <c r="F59">
        <v>524059</v>
      </c>
      <c r="G59">
        <v>2676</v>
      </c>
      <c r="H59">
        <v>603</v>
      </c>
      <c r="I59">
        <v>1824</v>
      </c>
      <c r="J59">
        <v>0</v>
      </c>
      <c r="K59">
        <v>8580</v>
      </c>
      <c r="L59">
        <v>4774</v>
      </c>
      <c r="M59">
        <v>4774</v>
      </c>
      <c r="N59">
        <v>4774</v>
      </c>
      <c r="O59">
        <v>0</v>
      </c>
      <c r="P59">
        <v>0</v>
      </c>
      <c r="Q59">
        <v>0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X59" t="b">
        <f t="shared" si="2"/>
        <v>0</v>
      </c>
      <c r="Z59" t="b">
        <f t="shared" si="3"/>
        <v>0</v>
      </c>
    </row>
    <row r="60" spans="1:26" x14ac:dyDescent="0.25">
      <c r="A60" t="s">
        <v>62</v>
      </c>
      <c r="B60">
        <v>594336</v>
      </c>
      <c r="C60">
        <v>566985.26</v>
      </c>
      <c r="D60">
        <v>591784</v>
      </c>
      <c r="E60">
        <v>591784</v>
      </c>
      <c r="F60">
        <v>591784</v>
      </c>
      <c r="G60">
        <v>2304</v>
      </c>
      <c r="H60">
        <v>600</v>
      </c>
      <c r="I60">
        <v>1806</v>
      </c>
      <c r="J60">
        <v>0</v>
      </c>
      <c r="K60">
        <v>9300</v>
      </c>
      <c r="L60">
        <v>0</v>
      </c>
      <c r="M60">
        <v>0</v>
      </c>
      <c r="N60">
        <v>0</v>
      </c>
      <c r="O60">
        <v>4164</v>
      </c>
      <c r="P60">
        <v>6255</v>
      </c>
      <c r="Q60">
        <v>4775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X60" t="b">
        <f t="shared" si="2"/>
        <v>0</v>
      </c>
      <c r="Z60" t="b">
        <f t="shared" si="3"/>
        <v>0</v>
      </c>
    </row>
    <row r="61" spans="1:26" x14ac:dyDescent="0.25">
      <c r="A61" t="s">
        <v>63</v>
      </c>
      <c r="B61">
        <v>774630</v>
      </c>
      <c r="C61">
        <v>752697.89</v>
      </c>
      <c r="D61">
        <v>771357</v>
      </c>
      <c r="E61">
        <v>771357</v>
      </c>
      <c r="F61">
        <v>771357</v>
      </c>
      <c r="G61">
        <v>2304</v>
      </c>
      <c r="H61">
        <v>600</v>
      </c>
      <c r="I61">
        <v>1812</v>
      </c>
      <c r="J61">
        <v>0</v>
      </c>
      <c r="K61">
        <v>9060</v>
      </c>
      <c r="L61">
        <v>0</v>
      </c>
      <c r="M61">
        <v>0</v>
      </c>
      <c r="N61">
        <v>0</v>
      </c>
      <c r="O61">
        <v>874</v>
      </c>
      <c r="P61">
        <v>789</v>
      </c>
      <c r="Q61">
        <v>695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X61" t="b">
        <f t="shared" si="2"/>
        <v>0</v>
      </c>
      <c r="Z61" t="b">
        <f t="shared" si="3"/>
        <v>0</v>
      </c>
    </row>
    <row r="62" spans="1:26" x14ac:dyDescent="0.25">
      <c r="A62" t="s">
        <v>64</v>
      </c>
      <c r="B62">
        <v>884958</v>
      </c>
      <c r="C62">
        <v>834708.06</v>
      </c>
      <c r="D62">
        <v>884930</v>
      </c>
      <c r="E62">
        <v>884930</v>
      </c>
      <c r="F62">
        <v>884930</v>
      </c>
      <c r="G62">
        <v>2784</v>
      </c>
      <c r="H62">
        <v>606</v>
      </c>
      <c r="I62">
        <v>1820</v>
      </c>
      <c r="J62">
        <v>0</v>
      </c>
      <c r="K62">
        <v>9900</v>
      </c>
      <c r="L62">
        <v>0</v>
      </c>
      <c r="M62">
        <v>0</v>
      </c>
      <c r="N62">
        <v>0</v>
      </c>
      <c r="O62">
        <v>1334</v>
      </c>
      <c r="P62">
        <v>5189</v>
      </c>
      <c r="Q62">
        <v>1306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X62" t="b">
        <f t="shared" si="2"/>
        <v>0</v>
      </c>
      <c r="Z62" t="b">
        <f t="shared" si="3"/>
        <v>0</v>
      </c>
    </row>
    <row r="63" spans="1:26" x14ac:dyDescent="0.25">
      <c r="A63" t="s">
        <v>65</v>
      </c>
      <c r="B63">
        <v>1069568</v>
      </c>
      <c r="C63">
        <v>1003365.77</v>
      </c>
      <c r="D63">
        <v>1062748</v>
      </c>
      <c r="E63">
        <v>1062748</v>
      </c>
      <c r="F63">
        <v>1062748</v>
      </c>
      <c r="G63">
        <v>2292</v>
      </c>
      <c r="H63">
        <v>600</v>
      </c>
      <c r="I63">
        <v>1821</v>
      </c>
      <c r="J63">
        <v>0</v>
      </c>
      <c r="K63">
        <v>10020</v>
      </c>
      <c r="L63">
        <v>0</v>
      </c>
      <c r="M63">
        <v>0</v>
      </c>
      <c r="N63">
        <v>0</v>
      </c>
      <c r="O63">
        <v>2179</v>
      </c>
      <c r="P63">
        <v>1587</v>
      </c>
      <c r="Q63">
        <v>1206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X63" t="b">
        <f t="shared" si="2"/>
        <v>0</v>
      </c>
      <c r="Z63" t="b">
        <f t="shared" si="3"/>
        <v>0</v>
      </c>
    </row>
    <row r="64" spans="1:26" x14ac:dyDescent="0.25">
      <c r="A64" t="s">
        <v>66</v>
      </c>
      <c r="B64">
        <v>779714</v>
      </c>
      <c r="C64">
        <v>722421.61</v>
      </c>
      <c r="D64">
        <v>772524</v>
      </c>
      <c r="E64">
        <v>772524</v>
      </c>
      <c r="F64">
        <v>772524</v>
      </c>
      <c r="G64">
        <v>2124</v>
      </c>
      <c r="H64">
        <v>600</v>
      </c>
      <c r="I64">
        <v>1810</v>
      </c>
      <c r="J64">
        <v>0</v>
      </c>
      <c r="K64">
        <v>8940</v>
      </c>
      <c r="L64">
        <v>0</v>
      </c>
      <c r="M64">
        <v>0</v>
      </c>
      <c r="N64">
        <v>0</v>
      </c>
      <c r="O64">
        <v>235</v>
      </c>
      <c r="P64">
        <v>287</v>
      </c>
      <c r="Q64">
        <v>288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X64" t="b">
        <f t="shared" si="2"/>
        <v>0</v>
      </c>
      <c r="Z64" t="b">
        <f t="shared" si="3"/>
        <v>0</v>
      </c>
    </row>
    <row r="65" spans="1:27" x14ac:dyDescent="0.25">
      <c r="A65" t="s">
        <v>67</v>
      </c>
      <c r="B65">
        <v>562622</v>
      </c>
      <c r="C65">
        <v>548908.47</v>
      </c>
      <c r="D65">
        <v>562608</v>
      </c>
      <c r="E65">
        <v>562608</v>
      </c>
      <c r="F65">
        <v>562608</v>
      </c>
      <c r="G65">
        <v>2412</v>
      </c>
      <c r="H65">
        <v>600</v>
      </c>
      <c r="I65">
        <v>1822</v>
      </c>
      <c r="J65">
        <v>0</v>
      </c>
      <c r="K65">
        <v>7980</v>
      </c>
      <c r="L65">
        <v>0</v>
      </c>
      <c r="M65">
        <v>0</v>
      </c>
      <c r="N65">
        <v>0</v>
      </c>
      <c r="O65">
        <v>56</v>
      </c>
      <c r="P65">
        <v>32</v>
      </c>
      <c r="Q65">
        <v>44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X65" t="b">
        <f t="shared" si="2"/>
        <v>0</v>
      </c>
      <c r="Z65" t="b">
        <f t="shared" si="3"/>
        <v>0</v>
      </c>
    </row>
    <row r="66" spans="1:27" x14ac:dyDescent="0.25">
      <c r="A66" t="s">
        <v>68</v>
      </c>
      <c r="B66">
        <v>830473</v>
      </c>
      <c r="C66">
        <v>776879.88</v>
      </c>
      <c r="D66">
        <v>824827</v>
      </c>
      <c r="E66">
        <v>824827</v>
      </c>
      <c r="F66">
        <v>824827</v>
      </c>
      <c r="G66">
        <v>2316</v>
      </c>
      <c r="H66">
        <v>600</v>
      </c>
      <c r="I66">
        <v>1807</v>
      </c>
      <c r="J66">
        <v>0</v>
      </c>
      <c r="K66">
        <v>9300</v>
      </c>
      <c r="L66">
        <v>0</v>
      </c>
      <c r="M66">
        <v>0</v>
      </c>
      <c r="N66">
        <v>0</v>
      </c>
      <c r="O66">
        <v>604</v>
      </c>
      <c r="P66">
        <v>626</v>
      </c>
      <c r="Q66">
        <v>788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X66" t="b">
        <f t="shared" si="2"/>
        <v>0</v>
      </c>
      <c r="Z66" t="b">
        <f t="shared" si="3"/>
        <v>0</v>
      </c>
    </row>
    <row r="67" spans="1:27" x14ac:dyDescent="0.25">
      <c r="A67" t="s">
        <v>69</v>
      </c>
      <c r="B67">
        <v>1003591</v>
      </c>
      <c r="C67">
        <v>884863.42</v>
      </c>
      <c r="D67">
        <v>1001072</v>
      </c>
      <c r="E67">
        <v>1001072</v>
      </c>
      <c r="F67">
        <v>1001072</v>
      </c>
      <c r="G67">
        <v>2724</v>
      </c>
      <c r="H67">
        <v>606</v>
      </c>
      <c r="I67">
        <v>1813</v>
      </c>
      <c r="J67">
        <v>0</v>
      </c>
      <c r="K67">
        <v>9420</v>
      </c>
      <c r="L67">
        <v>0</v>
      </c>
      <c r="M67">
        <v>0</v>
      </c>
      <c r="N67">
        <v>0</v>
      </c>
      <c r="O67">
        <v>4107</v>
      </c>
      <c r="P67">
        <v>2164</v>
      </c>
      <c r="Q67">
        <v>5830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X67" t="b">
        <f t="shared" si="2"/>
        <v>0</v>
      </c>
      <c r="Z67" t="b">
        <f t="shared" si="3"/>
        <v>0</v>
      </c>
    </row>
    <row r="68" spans="1:27" x14ac:dyDescent="0.25">
      <c r="A68" t="s">
        <v>70</v>
      </c>
      <c r="B68">
        <v>721179</v>
      </c>
      <c r="C68">
        <v>698418.44</v>
      </c>
      <c r="D68">
        <v>717281</v>
      </c>
      <c r="E68">
        <v>717281</v>
      </c>
      <c r="F68">
        <v>717281</v>
      </c>
      <c r="G68">
        <v>2892</v>
      </c>
      <c r="H68">
        <v>603</v>
      </c>
      <c r="I68">
        <v>1836</v>
      </c>
      <c r="J68">
        <v>0</v>
      </c>
      <c r="K68">
        <v>8220</v>
      </c>
      <c r="L68">
        <v>0</v>
      </c>
      <c r="M68">
        <v>0</v>
      </c>
      <c r="N68">
        <v>0</v>
      </c>
      <c r="O68">
        <v>992</v>
      </c>
      <c r="P68">
        <v>1542</v>
      </c>
      <c r="Q68">
        <v>1079</v>
      </c>
      <c r="R68">
        <v>14.4</v>
      </c>
      <c r="S68">
        <v>15.21</v>
      </c>
      <c r="T68" s="5">
        <f t="shared" ref="T68:T127" si="4">(S68-R68)/R68*100</f>
        <v>5.6250000000000036</v>
      </c>
      <c r="U68">
        <v>12.29</v>
      </c>
      <c r="V68" s="5">
        <f t="shared" ref="V68:V127" si="5">(U68-R68)/R68*100</f>
        <v>-14.652777777777787</v>
      </c>
      <c r="X68" t="b">
        <f t="shared" si="2"/>
        <v>0</v>
      </c>
      <c r="Z68" t="b">
        <f t="shared" si="3"/>
        <v>0</v>
      </c>
    </row>
    <row r="69" spans="1:27" x14ac:dyDescent="0.25">
      <c r="A69" t="s">
        <v>71</v>
      </c>
      <c r="B69">
        <v>1265815</v>
      </c>
      <c r="C69">
        <v>1142895.0900000001</v>
      </c>
      <c r="D69">
        <v>1262228</v>
      </c>
      <c r="E69">
        <v>1262228</v>
      </c>
      <c r="F69">
        <v>1262228</v>
      </c>
      <c r="G69">
        <v>2436</v>
      </c>
      <c r="H69">
        <v>600</v>
      </c>
      <c r="I69">
        <v>1803</v>
      </c>
      <c r="J69">
        <v>0</v>
      </c>
      <c r="K69">
        <v>9180</v>
      </c>
      <c r="L69">
        <v>0</v>
      </c>
      <c r="M69">
        <v>0</v>
      </c>
      <c r="N69">
        <v>0</v>
      </c>
      <c r="O69">
        <v>274</v>
      </c>
      <c r="P69">
        <v>314</v>
      </c>
      <c r="Q69">
        <v>481</v>
      </c>
      <c r="R69">
        <v>10.58</v>
      </c>
      <c r="S69">
        <v>11.17</v>
      </c>
      <c r="T69" s="5">
        <f t="shared" si="4"/>
        <v>5.5765595463137982</v>
      </c>
      <c r="U69">
        <v>12.51</v>
      </c>
      <c r="V69" s="5">
        <f t="shared" si="5"/>
        <v>18.241965973534967</v>
      </c>
      <c r="X69" t="b">
        <f t="shared" si="2"/>
        <v>0</v>
      </c>
      <c r="Z69" t="b">
        <f t="shared" si="3"/>
        <v>0</v>
      </c>
    </row>
    <row r="70" spans="1:27" x14ac:dyDescent="0.25">
      <c r="A70" t="s">
        <v>72</v>
      </c>
      <c r="B70">
        <v>786200</v>
      </c>
      <c r="C70">
        <v>766298.77</v>
      </c>
      <c r="D70">
        <v>784094</v>
      </c>
      <c r="E70">
        <v>784094</v>
      </c>
      <c r="F70">
        <v>784094</v>
      </c>
      <c r="G70">
        <v>2652</v>
      </c>
      <c r="H70">
        <v>600</v>
      </c>
      <c r="I70">
        <v>1814</v>
      </c>
      <c r="J70">
        <v>0</v>
      </c>
      <c r="K70">
        <v>8940</v>
      </c>
      <c r="L70">
        <v>2</v>
      </c>
      <c r="M70">
        <v>2</v>
      </c>
      <c r="N70">
        <v>2</v>
      </c>
      <c r="O70">
        <v>417</v>
      </c>
      <c r="P70">
        <v>858</v>
      </c>
      <c r="Q70">
        <v>271</v>
      </c>
      <c r="R70">
        <v>8.2100000000000009</v>
      </c>
      <c r="S70">
        <v>7.77</v>
      </c>
      <c r="T70" s="5">
        <f t="shared" si="4"/>
        <v>-5.359317904993925</v>
      </c>
      <c r="U70">
        <v>8.49</v>
      </c>
      <c r="V70" s="5">
        <f t="shared" si="5"/>
        <v>3.4104750304506619</v>
      </c>
      <c r="X70" t="b">
        <f t="shared" si="2"/>
        <v>0</v>
      </c>
      <c r="Z70" t="b">
        <f t="shared" si="3"/>
        <v>0</v>
      </c>
    </row>
    <row r="71" spans="1:27" x14ac:dyDescent="0.25">
      <c r="A71" t="s">
        <v>73</v>
      </c>
      <c r="B71">
        <v>1195645</v>
      </c>
      <c r="C71">
        <v>1018425.68</v>
      </c>
      <c r="D71">
        <v>1132468</v>
      </c>
      <c r="E71">
        <v>1127952</v>
      </c>
      <c r="F71">
        <v>1114262</v>
      </c>
      <c r="G71">
        <v>2892</v>
      </c>
      <c r="H71">
        <v>408</v>
      </c>
      <c r="I71">
        <v>1209</v>
      </c>
      <c r="J71">
        <v>0</v>
      </c>
      <c r="K71">
        <v>12120</v>
      </c>
      <c r="L71">
        <v>0</v>
      </c>
      <c r="M71">
        <v>0</v>
      </c>
      <c r="N71">
        <v>0</v>
      </c>
      <c r="O71">
        <v>13663</v>
      </c>
      <c r="P71">
        <v>18926</v>
      </c>
      <c r="Q71">
        <v>13608</v>
      </c>
      <c r="R71">
        <v>1806.19</v>
      </c>
      <c r="S71">
        <v>1802.33</v>
      </c>
      <c r="T71" s="5">
        <f t="shared" si="4"/>
        <v>-0.21370952114673028</v>
      </c>
      <c r="U71">
        <v>1807.46</v>
      </c>
      <c r="V71" s="5">
        <f t="shared" si="5"/>
        <v>7.0313754366926065E-2</v>
      </c>
      <c r="X71" t="b">
        <f xml:space="preserve"> AND(AND(R71&gt;1800,S71&gt;1800), U71&gt;1800)</f>
        <v>1</v>
      </c>
      <c r="Y71" t="s">
        <v>159</v>
      </c>
      <c r="Z71" t="b">
        <f t="shared" si="3"/>
        <v>1</v>
      </c>
      <c r="AA71" t="s">
        <v>159</v>
      </c>
    </row>
    <row r="72" spans="1:27" x14ac:dyDescent="0.25">
      <c r="A72" t="s">
        <v>74</v>
      </c>
      <c r="B72">
        <v>982256</v>
      </c>
      <c r="C72">
        <v>923530.65</v>
      </c>
      <c r="D72">
        <v>966248</v>
      </c>
      <c r="E72">
        <v>966248</v>
      </c>
      <c r="F72">
        <v>997078</v>
      </c>
      <c r="G72">
        <v>3216</v>
      </c>
      <c r="H72">
        <v>405</v>
      </c>
      <c r="I72">
        <v>1206</v>
      </c>
      <c r="J72">
        <v>0</v>
      </c>
      <c r="K72">
        <v>11880</v>
      </c>
      <c r="L72">
        <v>0</v>
      </c>
      <c r="M72">
        <v>0</v>
      </c>
      <c r="N72">
        <v>0</v>
      </c>
      <c r="O72">
        <v>21641</v>
      </c>
      <c r="P72">
        <v>34052</v>
      </c>
      <c r="Q72">
        <v>17094</v>
      </c>
      <c r="R72">
        <v>1811.32</v>
      </c>
      <c r="S72">
        <v>1681.54</v>
      </c>
      <c r="T72" s="5">
        <f t="shared" si="4"/>
        <v>-7.1649404853918668</v>
      </c>
      <c r="U72">
        <v>1227.6099999999999</v>
      </c>
      <c r="V72" s="5">
        <f t="shared" si="5"/>
        <v>-32.225669677362369</v>
      </c>
      <c r="X72" t="b">
        <f t="shared" ref="X72:X105" si="6" xml:space="preserve"> AND(AND(R72&gt;1800,S72&gt;1800), U72&gt;1800)</f>
        <v>0</v>
      </c>
      <c r="Z72" t="b">
        <f t="shared" si="3"/>
        <v>1</v>
      </c>
      <c r="AA72" t="s">
        <v>159</v>
      </c>
    </row>
    <row r="73" spans="1:27" x14ac:dyDescent="0.25">
      <c r="A73" t="s">
        <v>75</v>
      </c>
      <c r="B73">
        <v>680206</v>
      </c>
      <c r="C73">
        <v>615245.6</v>
      </c>
      <c r="D73">
        <v>668945</v>
      </c>
      <c r="E73">
        <v>666017</v>
      </c>
      <c r="F73">
        <v>663953</v>
      </c>
      <c r="G73">
        <v>2856</v>
      </c>
      <c r="H73">
        <v>408</v>
      </c>
      <c r="I73">
        <v>1224</v>
      </c>
      <c r="J73">
        <v>0</v>
      </c>
      <c r="K73">
        <v>11280</v>
      </c>
      <c r="L73">
        <v>0</v>
      </c>
      <c r="M73">
        <v>0</v>
      </c>
      <c r="N73">
        <v>0</v>
      </c>
      <c r="O73">
        <v>15966</v>
      </c>
      <c r="P73">
        <v>20752</v>
      </c>
      <c r="Q73">
        <v>14743</v>
      </c>
      <c r="R73">
        <v>1808</v>
      </c>
      <c r="S73">
        <v>1802.1</v>
      </c>
      <c r="T73" s="5">
        <f t="shared" si="4"/>
        <v>-0.32632743362832362</v>
      </c>
      <c r="U73">
        <v>1808.87</v>
      </c>
      <c r="V73" s="5">
        <f t="shared" si="5"/>
        <v>4.8119469026542634E-2</v>
      </c>
      <c r="X73" t="b">
        <f t="shared" si="6"/>
        <v>1</v>
      </c>
      <c r="Y73" t="s">
        <v>159</v>
      </c>
      <c r="Z73" t="b">
        <f t="shared" si="3"/>
        <v>1</v>
      </c>
      <c r="AA73" t="s">
        <v>159</v>
      </c>
    </row>
    <row r="74" spans="1:27" x14ac:dyDescent="0.25">
      <c r="A74" t="s">
        <v>76</v>
      </c>
      <c r="B74">
        <v>948898</v>
      </c>
      <c r="C74">
        <v>906417.61</v>
      </c>
      <c r="D74">
        <v>935106</v>
      </c>
      <c r="E74">
        <v>935106</v>
      </c>
      <c r="F74">
        <v>935120</v>
      </c>
      <c r="G74">
        <v>2520</v>
      </c>
      <c r="H74">
        <v>404</v>
      </c>
      <c r="I74">
        <v>1215</v>
      </c>
      <c r="J74">
        <v>0</v>
      </c>
      <c r="K74">
        <v>10560</v>
      </c>
      <c r="L74">
        <v>0</v>
      </c>
      <c r="M74">
        <v>0</v>
      </c>
      <c r="N74">
        <v>0</v>
      </c>
      <c r="O74">
        <v>2897</v>
      </c>
      <c r="P74">
        <v>2874</v>
      </c>
      <c r="Q74">
        <v>4135</v>
      </c>
      <c r="R74">
        <v>99.37</v>
      </c>
      <c r="S74">
        <v>91.62</v>
      </c>
      <c r="T74" s="5">
        <f t="shared" si="4"/>
        <v>-7.799134547650195</v>
      </c>
      <c r="U74">
        <v>123</v>
      </c>
      <c r="V74" s="5">
        <f t="shared" si="5"/>
        <v>23.77981282077085</v>
      </c>
      <c r="X74" t="b">
        <f t="shared" si="6"/>
        <v>0</v>
      </c>
      <c r="Z74" t="b">
        <f t="shared" si="3"/>
        <v>0</v>
      </c>
    </row>
    <row r="75" spans="1:27" x14ac:dyDescent="0.25">
      <c r="A75" t="s">
        <v>77</v>
      </c>
      <c r="B75">
        <v>904102</v>
      </c>
      <c r="C75">
        <v>873711.48</v>
      </c>
      <c r="D75">
        <v>889899</v>
      </c>
      <c r="E75">
        <v>889899</v>
      </c>
      <c r="F75">
        <v>889899</v>
      </c>
      <c r="G75">
        <v>2820</v>
      </c>
      <c r="H75">
        <v>408</v>
      </c>
      <c r="I75">
        <v>1215</v>
      </c>
      <c r="J75">
        <v>0</v>
      </c>
      <c r="K75">
        <v>11880</v>
      </c>
      <c r="L75">
        <v>0</v>
      </c>
      <c r="M75">
        <v>0</v>
      </c>
      <c r="N75">
        <v>0</v>
      </c>
      <c r="O75">
        <v>7174</v>
      </c>
      <c r="P75">
        <v>3113</v>
      </c>
      <c r="Q75">
        <v>5169</v>
      </c>
      <c r="R75">
        <v>60.48</v>
      </c>
      <c r="S75">
        <v>40.31</v>
      </c>
      <c r="T75" s="5">
        <f t="shared" si="4"/>
        <v>-33.349867724867714</v>
      </c>
      <c r="U75">
        <v>43.63</v>
      </c>
      <c r="V75" s="5">
        <f t="shared" si="5"/>
        <v>-27.860449735449727</v>
      </c>
      <c r="X75" t="b">
        <f t="shared" si="6"/>
        <v>0</v>
      </c>
      <c r="Z75" t="b">
        <f t="shared" si="3"/>
        <v>0</v>
      </c>
    </row>
    <row r="76" spans="1:27" x14ac:dyDescent="0.25">
      <c r="A76" t="s">
        <v>78</v>
      </c>
      <c r="B76">
        <v>884974</v>
      </c>
      <c r="C76">
        <v>735902.06</v>
      </c>
      <c r="D76">
        <v>860439</v>
      </c>
      <c r="E76">
        <v>860949</v>
      </c>
      <c r="F76">
        <v>886846</v>
      </c>
      <c r="G76">
        <v>3000</v>
      </c>
      <c r="H76">
        <v>402</v>
      </c>
      <c r="I76">
        <v>1212</v>
      </c>
      <c r="J76">
        <v>0</v>
      </c>
      <c r="K76">
        <v>12240</v>
      </c>
      <c r="L76">
        <v>0</v>
      </c>
      <c r="M76">
        <v>0</v>
      </c>
      <c r="N76">
        <v>0</v>
      </c>
      <c r="O76">
        <v>6662</v>
      </c>
      <c r="P76">
        <v>7379</v>
      </c>
      <c r="Q76">
        <v>6817</v>
      </c>
      <c r="R76">
        <v>1804.2</v>
      </c>
      <c r="S76">
        <v>1803.47</v>
      </c>
      <c r="T76" s="5">
        <f t="shared" si="4"/>
        <v>-4.0461146214389655E-2</v>
      </c>
      <c r="U76">
        <v>1804.22</v>
      </c>
      <c r="V76" s="5">
        <f t="shared" si="5"/>
        <v>1.1085245538178588E-3</v>
      </c>
      <c r="X76" t="b">
        <f t="shared" si="6"/>
        <v>1</v>
      </c>
      <c r="Y76" t="s">
        <v>159</v>
      </c>
      <c r="Z76" t="b">
        <f t="shared" si="3"/>
        <v>1</v>
      </c>
      <c r="AA76" t="s">
        <v>159</v>
      </c>
    </row>
    <row r="77" spans="1:27" x14ac:dyDescent="0.25">
      <c r="A77" t="s">
        <v>79</v>
      </c>
      <c r="B77">
        <v>776546</v>
      </c>
      <c r="C77">
        <v>703239.8</v>
      </c>
      <c r="D77">
        <v>754649</v>
      </c>
      <c r="E77">
        <v>753977</v>
      </c>
      <c r="F77">
        <v>763851</v>
      </c>
      <c r="G77">
        <v>3264</v>
      </c>
      <c r="H77">
        <v>402</v>
      </c>
      <c r="I77">
        <v>1221</v>
      </c>
      <c r="J77">
        <v>0</v>
      </c>
      <c r="K77">
        <v>10920</v>
      </c>
      <c r="L77">
        <v>0</v>
      </c>
      <c r="M77">
        <v>0</v>
      </c>
      <c r="N77">
        <v>0</v>
      </c>
      <c r="O77">
        <v>29901</v>
      </c>
      <c r="P77">
        <v>35254</v>
      </c>
      <c r="Q77">
        <v>36475</v>
      </c>
      <c r="R77">
        <v>1807.53</v>
      </c>
      <c r="S77">
        <v>1801.43</v>
      </c>
      <c r="T77" s="5">
        <f t="shared" si="4"/>
        <v>-0.33747710964686112</v>
      </c>
      <c r="U77">
        <v>1806.56</v>
      </c>
      <c r="V77" s="5">
        <f t="shared" si="5"/>
        <v>-5.3664392845486783E-2</v>
      </c>
      <c r="X77" t="b">
        <f t="shared" si="6"/>
        <v>1</v>
      </c>
      <c r="Y77" t="s">
        <v>159</v>
      </c>
      <c r="Z77" t="b">
        <f t="shared" si="3"/>
        <v>1</v>
      </c>
      <c r="AA77" t="s">
        <v>159</v>
      </c>
    </row>
    <row r="78" spans="1:27" x14ac:dyDescent="0.25">
      <c r="A78" t="s">
        <v>80</v>
      </c>
      <c r="B78">
        <v>1120825</v>
      </c>
      <c r="C78">
        <v>1051548.06</v>
      </c>
      <c r="D78">
        <v>1114549</v>
      </c>
      <c r="E78">
        <v>1114549</v>
      </c>
      <c r="F78">
        <v>1114549</v>
      </c>
      <c r="G78">
        <v>2868</v>
      </c>
      <c r="H78">
        <v>408</v>
      </c>
      <c r="I78">
        <v>1204</v>
      </c>
      <c r="J78">
        <v>0</v>
      </c>
      <c r="K78">
        <v>11640</v>
      </c>
      <c r="L78">
        <v>0</v>
      </c>
      <c r="M78">
        <v>0</v>
      </c>
      <c r="N78">
        <v>0</v>
      </c>
      <c r="O78">
        <v>14680</v>
      </c>
      <c r="P78">
        <v>5996</v>
      </c>
      <c r="Q78">
        <v>11366</v>
      </c>
      <c r="R78">
        <v>536.09</v>
      </c>
      <c r="S78">
        <v>233.38</v>
      </c>
      <c r="T78" s="5">
        <f t="shared" si="4"/>
        <v>-56.466264992818374</v>
      </c>
      <c r="U78">
        <v>375.3</v>
      </c>
      <c r="V78" s="5">
        <f t="shared" si="5"/>
        <v>-29.993098173814097</v>
      </c>
      <c r="X78" t="b">
        <f t="shared" si="6"/>
        <v>0</v>
      </c>
      <c r="Z78" t="b">
        <f t="shared" si="3"/>
        <v>0</v>
      </c>
    </row>
    <row r="79" spans="1:27" x14ac:dyDescent="0.25">
      <c r="A79" t="s">
        <v>81</v>
      </c>
      <c r="B79">
        <v>1336935</v>
      </c>
      <c r="C79">
        <v>1074505.1200000001</v>
      </c>
      <c r="D79">
        <v>1277871</v>
      </c>
      <c r="E79">
        <v>1225532</v>
      </c>
      <c r="F79">
        <v>1260557</v>
      </c>
      <c r="G79">
        <v>3120</v>
      </c>
      <c r="H79">
        <v>402</v>
      </c>
      <c r="I79">
        <v>1203</v>
      </c>
      <c r="J79">
        <v>0</v>
      </c>
      <c r="K79">
        <v>11400</v>
      </c>
      <c r="L79">
        <v>0</v>
      </c>
      <c r="M79">
        <v>0</v>
      </c>
      <c r="N79">
        <v>0</v>
      </c>
      <c r="O79">
        <v>14391</v>
      </c>
      <c r="P79">
        <v>18952</v>
      </c>
      <c r="Q79">
        <v>16981</v>
      </c>
      <c r="R79">
        <v>1216.71</v>
      </c>
      <c r="S79">
        <v>1801.6</v>
      </c>
      <c r="T79" s="5">
        <f t="shared" si="4"/>
        <v>48.071438551503633</v>
      </c>
      <c r="U79">
        <v>1269.74</v>
      </c>
      <c r="V79" s="5">
        <f t="shared" si="5"/>
        <v>4.3584749036335673</v>
      </c>
      <c r="X79" t="b">
        <f t="shared" si="6"/>
        <v>0</v>
      </c>
      <c r="Z79" t="b">
        <f t="shared" si="3"/>
        <v>1</v>
      </c>
      <c r="AA79" t="s">
        <v>159</v>
      </c>
    </row>
    <row r="80" spans="1:27" x14ac:dyDescent="0.25">
      <c r="A80" t="s">
        <v>82</v>
      </c>
      <c r="B80">
        <v>780493</v>
      </c>
      <c r="C80">
        <v>735600.07</v>
      </c>
      <c r="D80">
        <v>774366</v>
      </c>
      <c r="E80">
        <v>774366</v>
      </c>
      <c r="F80">
        <v>774366</v>
      </c>
      <c r="G80">
        <v>3012</v>
      </c>
      <c r="H80">
        <v>402</v>
      </c>
      <c r="I80">
        <v>1212</v>
      </c>
      <c r="J80">
        <v>0</v>
      </c>
      <c r="K80">
        <v>11040</v>
      </c>
      <c r="L80">
        <v>0</v>
      </c>
      <c r="M80">
        <v>0</v>
      </c>
      <c r="N80">
        <v>0</v>
      </c>
      <c r="O80">
        <v>26336</v>
      </c>
      <c r="P80">
        <v>49388</v>
      </c>
      <c r="Q80">
        <v>169099</v>
      </c>
      <c r="R80">
        <v>646.26</v>
      </c>
      <c r="S80">
        <v>536.61</v>
      </c>
      <c r="T80" s="5">
        <f t="shared" si="4"/>
        <v>-16.966855445176858</v>
      </c>
      <c r="U80">
        <v>1803.41</v>
      </c>
      <c r="V80" s="5">
        <f t="shared" si="5"/>
        <v>179.05332219230652</v>
      </c>
      <c r="X80" t="b">
        <f t="shared" si="6"/>
        <v>0</v>
      </c>
      <c r="Z80" t="b">
        <f t="shared" si="3"/>
        <v>1</v>
      </c>
      <c r="AA80" t="s">
        <v>159</v>
      </c>
    </row>
    <row r="81" spans="1:27" x14ac:dyDescent="0.25">
      <c r="A81" t="s">
        <v>83</v>
      </c>
      <c r="B81">
        <v>1360047</v>
      </c>
      <c r="C81">
        <v>1231688.0900000001</v>
      </c>
      <c r="D81">
        <v>1315218</v>
      </c>
      <c r="E81">
        <v>1334641</v>
      </c>
      <c r="F81">
        <v>1321395</v>
      </c>
      <c r="G81">
        <v>3696</v>
      </c>
      <c r="H81">
        <v>405</v>
      </c>
      <c r="I81">
        <v>1226</v>
      </c>
      <c r="J81">
        <v>0</v>
      </c>
      <c r="K81">
        <v>11640</v>
      </c>
      <c r="L81">
        <v>0</v>
      </c>
      <c r="M81">
        <v>0</v>
      </c>
      <c r="N81">
        <v>0</v>
      </c>
      <c r="O81">
        <v>33262</v>
      </c>
      <c r="P81">
        <v>21118</v>
      </c>
      <c r="Q81">
        <v>57336</v>
      </c>
      <c r="R81">
        <v>1804.02</v>
      </c>
      <c r="S81">
        <v>1008.96</v>
      </c>
      <c r="T81" s="5">
        <f t="shared" si="4"/>
        <v>-44.07157348588153</v>
      </c>
      <c r="U81">
        <v>1802.02</v>
      </c>
      <c r="V81" s="5">
        <f t="shared" si="5"/>
        <v>-0.11086351592554405</v>
      </c>
      <c r="X81" t="b">
        <f t="shared" si="6"/>
        <v>0</v>
      </c>
      <c r="Z81" t="b">
        <f t="shared" si="3"/>
        <v>1</v>
      </c>
      <c r="AA81" t="s">
        <v>159</v>
      </c>
    </row>
    <row r="82" spans="1:27" x14ac:dyDescent="0.25">
      <c r="A82" t="s">
        <v>84</v>
      </c>
      <c r="B82">
        <v>924495</v>
      </c>
      <c r="C82">
        <v>885316.91</v>
      </c>
      <c r="D82">
        <v>915068</v>
      </c>
      <c r="E82">
        <v>915068</v>
      </c>
      <c r="F82">
        <v>915068</v>
      </c>
      <c r="G82">
        <v>2976</v>
      </c>
      <c r="H82">
        <v>405</v>
      </c>
      <c r="I82">
        <v>1215</v>
      </c>
      <c r="J82">
        <v>0</v>
      </c>
      <c r="K82">
        <v>10320</v>
      </c>
      <c r="L82">
        <v>0</v>
      </c>
      <c r="M82">
        <v>0</v>
      </c>
      <c r="N82">
        <v>0</v>
      </c>
      <c r="O82">
        <v>25638</v>
      </c>
      <c r="P82">
        <v>29667</v>
      </c>
      <c r="Q82">
        <v>14865</v>
      </c>
      <c r="R82">
        <v>788.49</v>
      </c>
      <c r="S82">
        <v>919.01</v>
      </c>
      <c r="T82" s="5">
        <f t="shared" si="4"/>
        <v>16.553158568910192</v>
      </c>
      <c r="U82">
        <v>514.39</v>
      </c>
      <c r="V82" s="5">
        <f t="shared" si="5"/>
        <v>-34.762647592233257</v>
      </c>
      <c r="X82" t="b">
        <f t="shared" si="6"/>
        <v>0</v>
      </c>
      <c r="Z82" t="b">
        <f t="shared" si="3"/>
        <v>0</v>
      </c>
    </row>
    <row r="83" spans="1:27" x14ac:dyDescent="0.25">
      <c r="A83" t="s">
        <v>85</v>
      </c>
      <c r="B83">
        <v>977110</v>
      </c>
      <c r="C83">
        <v>944794.13</v>
      </c>
      <c r="D83">
        <v>969380</v>
      </c>
      <c r="E83">
        <v>969380</v>
      </c>
      <c r="F83">
        <v>969380</v>
      </c>
      <c r="G83">
        <v>3360</v>
      </c>
      <c r="H83">
        <v>405</v>
      </c>
      <c r="I83">
        <v>1224</v>
      </c>
      <c r="J83">
        <v>0</v>
      </c>
      <c r="K83">
        <v>11760</v>
      </c>
      <c r="L83">
        <v>0</v>
      </c>
      <c r="M83">
        <v>0</v>
      </c>
      <c r="N83">
        <v>0</v>
      </c>
      <c r="O83">
        <v>1831</v>
      </c>
      <c r="P83">
        <v>3450</v>
      </c>
      <c r="Q83">
        <v>4389</v>
      </c>
      <c r="R83">
        <v>95.94</v>
      </c>
      <c r="S83">
        <v>79.53</v>
      </c>
      <c r="T83" s="5">
        <f t="shared" si="4"/>
        <v>-17.104440275171978</v>
      </c>
      <c r="U83">
        <v>111.68</v>
      </c>
      <c r="V83" s="5">
        <f t="shared" si="5"/>
        <v>16.406087137794465</v>
      </c>
      <c r="X83" t="b">
        <f t="shared" si="6"/>
        <v>0</v>
      </c>
      <c r="Z83" t="b">
        <f t="shared" si="3"/>
        <v>0</v>
      </c>
    </row>
    <row r="84" spans="1:27" x14ac:dyDescent="0.25">
      <c r="A84" t="s">
        <v>86</v>
      </c>
      <c r="B84">
        <v>1198215</v>
      </c>
      <c r="C84">
        <v>1013810.44</v>
      </c>
      <c r="D84">
        <v>1113345</v>
      </c>
      <c r="E84">
        <v>1113345</v>
      </c>
      <c r="F84">
        <v>1113345</v>
      </c>
      <c r="G84">
        <v>3144</v>
      </c>
      <c r="H84">
        <v>402</v>
      </c>
      <c r="I84">
        <v>1221</v>
      </c>
      <c r="J84">
        <v>0</v>
      </c>
      <c r="K84">
        <v>11280</v>
      </c>
      <c r="L84">
        <v>0</v>
      </c>
      <c r="M84">
        <v>0</v>
      </c>
      <c r="N84">
        <v>0</v>
      </c>
      <c r="O84">
        <v>17607</v>
      </c>
      <c r="P84">
        <v>16458</v>
      </c>
      <c r="Q84">
        <v>17479</v>
      </c>
      <c r="R84">
        <v>1803.24</v>
      </c>
      <c r="S84">
        <v>1608.75</v>
      </c>
      <c r="T84" s="5">
        <f t="shared" si="4"/>
        <v>-10.785585945298463</v>
      </c>
      <c r="U84">
        <v>1540.58</v>
      </c>
      <c r="V84" s="5">
        <f t="shared" si="5"/>
        <v>-14.566003416073295</v>
      </c>
      <c r="X84" t="b">
        <f t="shared" si="6"/>
        <v>0</v>
      </c>
      <c r="Z84" t="b">
        <f t="shared" si="3"/>
        <v>1</v>
      </c>
      <c r="AA84" t="s">
        <v>159</v>
      </c>
    </row>
    <row r="85" spans="1:27" x14ac:dyDescent="0.25">
      <c r="A85" t="s">
        <v>87</v>
      </c>
      <c r="B85">
        <v>919921</v>
      </c>
      <c r="C85">
        <v>866432.76</v>
      </c>
      <c r="D85">
        <v>911205</v>
      </c>
      <c r="E85">
        <v>911205</v>
      </c>
      <c r="F85">
        <v>911205</v>
      </c>
      <c r="G85">
        <v>3312</v>
      </c>
      <c r="H85">
        <v>402</v>
      </c>
      <c r="I85">
        <v>1224</v>
      </c>
      <c r="J85">
        <v>0</v>
      </c>
      <c r="K85">
        <v>12240</v>
      </c>
      <c r="L85">
        <v>0</v>
      </c>
      <c r="M85">
        <v>0</v>
      </c>
      <c r="N85">
        <v>0</v>
      </c>
      <c r="O85">
        <v>40001</v>
      </c>
      <c r="P85">
        <v>32803</v>
      </c>
      <c r="Q85">
        <v>24452</v>
      </c>
      <c r="R85">
        <v>266.2</v>
      </c>
      <c r="S85">
        <v>218.87</v>
      </c>
      <c r="T85" s="5">
        <f t="shared" si="4"/>
        <v>-17.77986476333583</v>
      </c>
      <c r="U85">
        <v>178.55</v>
      </c>
      <c r="V85" s="5">
        <f t="shared" si="5"/>
        <v>-32.926371149511638</v>
      </c>
      <c r="X85" t="b">
        <f t="shared" si="6"/>
        <v>0</v>
      </c>
      <c r="Z85" t="b">
        <f t="shared" si="3"/>
        <v>0</v>
      </c>
    </row>
    <row r="86" spans="1:27" x14ac:dyDescent="0.25">
      <c r="A86" t="s">
        <v>88</v>
      </c>
      <c r="B86">
        <v>1007468</v>
      </c>
      <c r="C86">
        <v>918510.94</v>
      </c>
      <c r="D86">
        <v>973821</v>
      </c>
      <c r="E86">
        <v>972647</v>
      </c>
      <c r="F86">
        <v>972647</v>
      </c>
      <c r="G86">
        <v>2856</v>
      </c>
      <c r="H86">
        <v>400</v>
      </c>
      <c r="I86">
        <v>1223</v>
      </c>
      <c r="J86">
        <v>0</v>
      </c>
      <c r="K86">
        <v>12240</v>
      </c>
      <c r="L86">
        <v>0</v>
      </c>
      <c r="M86">
        <v>0</v>
      </c>
      <c r="N86">
        <v>0</v>
      </c>
      <c r="O86">
        <v>39434</v>
      </c>
      <c r="P86">
        <v>34474</v>
      </c>
      <c r="Q86">
        <v>42834</v>
      </c>
      <c r="R86">
        <v>1809.03</v>
      </c>
      <c r="S86">
        <v>1802.53</v>
      </c>
      <c r="T86" s="5">
        <f t="shared" si="4"/>
        <v>-0.3593085797361017</v>
      </c>
      <c r="U86">
        <v>1224.43</v>
      </c>
      <c r="V86" s="5">
        <f t="shared" si="5"/>
        <v>-32.315660879034617</v>
      </c>
      <c r="X86" t="b">
        <f t="shared" si="6"/>
        <v>0</v>
      </c>
      <c r="Z86" t="b">
        <f t="shared" si="3"/>
        <v>1</v>
      </c>
      <c r="AA86" t="s">
        <v>159</v>
      </c>
    </row>
    <row r="87" spans="1:27" x14ac:dyDescent="0.25">
      <c r="A87" t="s">
        <v>89</v>
      </c>
      <c r="B87">
        <v>925217</v>
      </c>
      <c r="C87">
        <v>852970.32</v>
      </c>
      <c r="D87">
        <v>914947</v>
      </c>
      <c r="E87">
        <v>914947</v>
      </c>
      <c r="F87">
        <v>914947</v>
      </c>
      <c r="G87">
        <v>3684</v>
      </c>
      <c r="H87">
        <v>405</v>
      </c>
      <c r="I87">
        <v>1206</v>
      </c>
      <c r="J87">
        <v>0</v>
      </c>
      <c r="K87">
        <v>12240</v>
      </c>
      <c r="L87">
        <v>0</v>
      </c>
      <c r="M87">
        <v>0</v>
      </c>
      <c r="N87">
        <v>0</v>
      </c>
      <c r="O87">
        <v>3071</v>
      </c>
      <c r="P87">
        <v>4950</v>
      </c>
      <c r="Q87">
        <v>2139</v>
      </c>
      <c r="R87">
        <v>266.95999999999998</v>
      </c>
      <c r="S87">
        <v>326.24</v>
      </c>
      <c r="T87" s="5">
        <f t="shared" si="4"/>
        <v>22.205573868744395</v>
      </c>
      <c r="U87">
        <v>261.42</v>
      </c>
      <c r="V87" s="5">
        <f t="shared" si="5"/>
        <v>-2.0752172610128725</v>
      </c>
      <c r="X87" t="b">
        <f t="shared" si="6"/>
        <v>0</v>
      </c>
      <c r="Z87" t="b">
        <f t="shared" si="3"/>
        <v>0</v>
      </c>
    </row>
    <row r="88" spans="1:27" x14ac:dyDescent="0.25">
      <c r="A88" t="s">
        <v>90</v>
      </c>
      <c r="B88">
        <v>1207292</v>
      </c>
      <c r="C88">
        <v>1110421.96</v>
      </c>
      <c r="D88">
        <v>1199804</v>
      </c>
      <c r="E88">
        <v>1188160</v>
      </c>
      <c r="F88">
        <v>1191064</v>
      </c>
      <c r="G88">
        <v>3828</v>
      </c>
      <c r="H88">
        <v>1614</v>
      </c>
      <c r="I88">
        <v>2615</v>
      </c>
      <c r="J88">
        <v>0</v>
      </c>
      <c r="K88">
        <v>19980</v>
      </c>
      <c r="L88">
        <v>0</v>
      </c>
      <c r="M88">
        <v>0</v>
      </c>
      <c r="N88">
        <v>0</v>
      </c>
      <c r="O88">
        <v>16857</v>
      </c>
      <c r="P88">
        <v>46365</v>
      </c>
      <c r="Q88">
        <v>31557</v>
      </c>
      <c r="R88">
        <v>635.05999999999995</v>
      </c>
      <c r="S88">
        <v>1806.73</v>
      </c>
      <c r="T88" s="5">
        <f t="shared" si="4"/>
        <v>184.49752779264955</v>
      </c>
      <c r="U88">
        <v>1530.88</v>
      </c>
      <c r="V88" s="5">
        <f t="shared" si="5"/>
        <v>141.0606871791642</v>
      </c>
      <c r="X88" t="b">
        <f t="shared" si="6"/>
        <v>0</v>
      </c>
      <c r="Z88" t="b">
        <f t="shared" si="3"/>
        <v>1</v>
      </c>
      <c r="AA88" t="s">
        <v>159</v>
      </c>
    </row>
    <row r="89" spans="1:27" x14ac:dyDescent="0.25">
      <c r="A89" t="s">
        <v>91</v>
      </c>
      <c r="B89">
        <v>1428981</v>
      </c>
      <c r="C89">
        <v>1306329.6100000001</v>
      </c>
      <c r="D89">
        <v>1414465</v>
      </c>
      <c r="E89">
        <v>1415317</v>
      </c>
      <c r="F89">
        <v>1491612</v>
      </c>
      <c r="G89">
        <v>3276</v>
      </c>
      <c r="H89">
        <v>1611</v>
      </c>
      <c r="I89">
        <v>2628</v>
      </c>
      <c r="J89">
        <v>0</v>
      </c>
      <c r="K89">
        <v>20340</v>
      </c>
      <c r="L89">
        <v>0</v>
      </c>
      <c r="M89">
        <v>0</v>
      </c>
      <c r="N89">
        <v>0</v>
      </c>
      <c r="O89">
        <v>12786</v>
      </c>
      <c r="P89">
        <v>16157</v>
      </c>
      <c r="Q89">
        <v>11941</v>
      </c>
      <c r="R89">
        <v>1458.81</v>
      </c>
      <c r="S89">
        <v>1806.95</v>
      </c>
      <c r="T89" s="5">
        <f t="shared" si="4"/>
        <v>23.864656809317193</v>
      </c>
      <c r="U89">
        <v>1293.8599999999999</v>
      </c>
      <c r="V89" s="5">
        <f t="shared" si="5"/>
        <v>-11.307161316415439</v>
      </c>
      <c r="X89" t="b">
        <f t="shared" si="6"/>
        <v>0</v>
      </c>
      <c r="Z89" t="b">
        <f t="shared" si="3"/>
        <v>1</v>
      </c>
      <c r="AA89" t="s">
        <v>159</v>
      </c>
    </row>
    <row r="90" spans="1:27" x14ac:dyDescent="0.25">
      <c r="A90" t="s">
        <v>92</v>
      </c>
      <c r="B90">
        <v>1136015</v>
      </c>
      <c r="C90">
        <v>1016808.31</v>
      </c>
      <c r="D90">
        <v>1088482</v>
      </c>
      <c r="E90">
        <v>1088896</v>
      </c>
      <c r="F90">
        <v>1122137</v>
      </c>
      <c r="G90">
        <v>4848</v>
      </c>
      <c r="H90">
        <v>1624</v>
      </c>
      <c r="I90">
        <v>2640</v>
      </c>
      <c r="J90">
        <v>0</v>
      </c>
      <c r="K90">
        <v>20520</v>
      </c>
      <c r="L90">
        <v>0</v>
      </c>
      <c r="M90">
        <v>0</v>
      </c>
      <c r="N90">
        <v>0</v>
      </c>
      <c r="O90">
        <v>12655</v>
      </c>
      <c r="P90">
        <v>12849</v>
      </c>
      <c r="Q90">
        <v>16697</v>
      </c>
      <c r="R90">
        <v>1808.68</v>
      </c>
      <c r="S90">
        <v>1809.45</v>
      </c>
      <c r="T90" s="5">
        <f t="shared" si="4"/>
        <v>4.2572483800339574E-2</v>
      </c>
      <c r="U90">
        <v>1809.59</v>
      </c>
      <c r="V90" s="5">
        <f t="shared" si="5"/>
        <v>5.0312935400394457E-2</v>
      </c>
      <c r="X90" t="b">
        <f t="shared" si="6"/>
        <v>1</v>
      </c>
      <c r="Z90" t="b">
        <f t="shared" si="3"/>
        <v>1</v>
      </c>
      <c r="AA90" t="s">
        <v>159</v>
      </c>
    </row>
    <row r="91" spans="1:27" x14ac:dyDescent="0.25">
      <c r="A91" t="s">
        <v>93</v>
      </c>
      <c r="B91">
        <v>1309111</v>
      </c>
      <c r="C91">
        <v>1220533.79</v>
      </c>
      <c r="D91">
        <v>1305201</v>
      </c>
      <c r="E91">
        <v>1305201</v>
      </c>
      <c r="F91">
        <v>1305201</v>
      </c>
      <c r="G91">
        <v>4692</v>
      </c>
      <c r="H91">
        <v>1613</v>
      </c>
      <c r="I91">
        <v>2636</v>
      </c>
      <c r="J91">
        <v>0</v>
      </c>
      <c r="K91">
        <v>18900</v>
      </c>
      <c r="L91">
        <v>0</v>
      </c>
      <c r="M91">
        <v>0</v>
      </c>
      <c r="N91">
        <v>0</v>
      </c>
      <c r="O91">
        <v>6816</v>
      </c>
      <c r="P91">
        <v>8351</v>
      </c>
      <c r="Q91">
        <v>6936</v>
      </c>
      <c r="R91">
        <v>172.85</v>
      </c>
      <c r="S91">
        <v>155.72</v>
      </c>
      <c r="T91" s="5">
        <f t="shared" si="4"/>
        <v>-9.9103268730112806</v>
      </c>
      <c r="U91">
        <v>164.38</v>
      </c>
      <c r="V91" s="5">
        <f t="shared" si="5"/>
        <v>-4.9002024877061032</v>
      </c>
      <c r="X91" t="b">
        <f t="shared" si="6"/>
        <v>0</v>
      </c>
      <c r="Z91" t="b">
        <f t="shared" si="3"/>
        <v>0</v>
      </c>
    </row>
    <row r="92" spans="1:27" x14ac:dyDescent="0.25">
      <c r="A92" t="s">
        <v>94</v>
      </c>
      <c r="B92">
        <v>1027635</v>
      </c>
      <c r="C92">
        <v>918083.79</v>
      </c>
      <c r="D92">
        <v>1001618</v>
      </c>
      <c r="E92">
        <v>998132</v>
      </c>
      <c r="F92">
        <v>1002796</v>
      </c>
      <c r="G92">
        <v>3936</v>
      </c>
      <c r="H92">
        <v>1616</v>
      </c>
      <c r="I92">
        <v>2608</v>
      </c>
      <c r="J92">
        <v>0</v>
      </c>
      <c r="K92">
        <v>19620</v>
      </c>
      <c r="L92">
        <v>0</v>
      </c>
      <c r="M92">
        <v>0</v>
      </c>
      <c r="N92">
        <v>0</v>
      </c>
      <c r="O92">
        <v>13851</v>
      </c>
      <c r="P92">
        <v>13048</v>
      </c>
      <c r="Q92">
        <v>18488</v>
      </c>
      <c r="R92">
        <v>1804.97</v>
      </c>
      <c r="S92">
        <v>1803.51</v>
      </c>
      <c r="T92" s="5">
        <f t="shared" si="4"/>
        <v>-8.0887770987885466E-2</v>
      </c>
      <c r="U92">
        <v>1805.04</v>
      </c>
      <c r="V92" s="5">
        <f t="shared" si="5"/>
        <v>3.8781808007854052E-3</v>
      </c>
      <c r="X92" t="b">
        <f t="shared" si="6"/>
        <v>1</v>
      </c>
      <c r="Y92" t="s">
        <v>159</v>
      </c>
      <c r="Z92" t="b">
        <f t="shared" si="3"/>
        <v>1</v>
      </c>
      <c r="AA92" t="s">
        <v>159</v>
      </c>
    </row>
    <row r="93" spans="1:27" x14ac:dyDescent="0.25">
      <c r="A93" t="s">
        <v>95</v>
      </c>
      <c r="B93">
        <v>1230350</v>
      </c>
      <c r="C93">
        <v>1108827.07</v>
      </c>
      <c r="D93">
        <v>1230350</v>
      </c>
      <c r="E93">
        <v>1231432</v>
      </c>
      <c r="F93">
        <v>1236804</v>
      </c>
      <c r="G93">
        <v>4032</v>
      </c>
      <c r="H93">
        <v>1612</v>
      </c>
      <c r="I93">
        <v>2619</v>
      </c>
      <c r="J93">
        <v>0</v>
      </c>
      <c r="K93">
        <v>20340</v>
      </c>
      <c r="L93">
        <v>0</v>
      </c>
      <c r="M93">
        <v>0</v>
      </c>
      <c r="N93">
        <v>0</v>
      </c>
      <c r="O93">
        <v>12498</v>
      </c>
      <c r="P93">
        <v>15611</v>
      </c>
      <c r="Q93">
        <v>11001</v>
      </c>
      <c r="R93">
        <v>854.59</v>
      </c>
      <c r="S93">
        <v>1007.48</v>
      </c>
      <c r="T93" s="5">
        <f t="shared" si="4"/>
        <v>17.890450391415762</v>
      </c>
      <c r="U93">
        <v>883.76</v>
      </c>
      <c r="V93" s="5">
        <f t="shared" si="5"/>
        <v>3.4133327092523849</v>
      </c>
      <c r="X93" t="b">
        <f t="shared" si="6"/>
        <v>0</v>
      </c>
      <c r="Z93" t="b">
        <f t="shared" si="3"/>
        <v>0</v>
      </c>
    </row>
    <row r="94" spans="1:27" x14ac:dyDescent="0.25">
      <c r="A94" t="s">
        <v>96</v>
      </c>
      <c r="B94">
        <v>1817516</v>
      </c>
      <c r="C94">
        <v>1469177.79</v>
      </c>
      <c r="D94">
        <v>1741370</v>
      </c>
      <c r="E94">
        <v>1743736</v>
      </c>
      <c r="F94">
        <v>1829047</v>
      </c>
      <c r="G94">
        <v>4356</v>
      </c>
      <c r="H94">
        <v>1618</v>
      </c>
      <c r="I94">
        <v>2614</v>
      </c>
      <c r="J94">
        <v>0</v>
      </c>
      <c r="K94">
        <v>20340</v>
      </c>
      <c r="L94">
        <v>0</v>
      </c>
      <c r="M94">
        <v>0</v>
      </c>
      <c r="N94">
        <v>0</v>
      </c>
      <c r="O94">
        <v>10070</v>
      </c>
      <c r="P94">
        <v>12013</v>
      </c>
      <c r="Q94">
        <v>10706</v>
      </c>
      <c r="R94">
        <v>1241.6500000000001</v>
      </c>
      <c r="S94">
        <v>1813.67</v>
      </c>
      <c r="T94" s="5">
        <f t="shared" si="4"/>
        <v>46.06934321266057</v>
      </c>
      <c r="U94">
        <v>1268.58</v>
      </c>
      <c r="V94" s="5">
        <f t="shared" si="5"/>
        <v>2.1688881729955973</v>
      </c>
      <c r="X94" t="b">
        <f t="shared" si="6"/>
        <v>0</v>
      </c>
      <c r="Z94" t="b">
        <f t="shared" si="3"/>
        <v>1</v>
      </c>
      <c r="AA94" t="s">
        <v>159</v>
      </c>
    </row>
    <row r="95" spans="1:27" x14ac:dyDescent="0.25">
      <c r="A95" t="s">
        <v>97</v>
      </c>
      <c r="B95">
        <v>1302893</v>
      </c>
      <c r="C95">
        <v>1149583.6399999999</v>
      </c>
      <c r="D95">
        <v>1277540</v>
      </c>
      <c r="E95">
        <v>1274844</v>
      </c>
      <c r="F95">
        <v>1275210</v>
      </c>
      <c r="G95">
        <v>4548</v>
      </c>
      <c r="H95">
        <v>1606</v>
      </c>
      <c r="I95">
        <v>2644</v>
      </c>
      <c r="J95">
        <v>0</v>
      </c>
      <c r="K95">
        <v>19080</v>
      </c>
      <c r="L95">
        <v>67</v>
      </c>
      <c r="M95">
        <v>67</v>
      </c>
      <c r="N95">
        <v>67</v>
      </c>
      <c r="O95">
        <v>14741</v>
      </c>
      <c r="P95">
        <v>15094</v>
      </c>
      <c r="Q95">
        <v>18431</v>
      </c>
      <c r="R95">
        <v>1396</v>
      </c>
      <c r="S95">
        <v>1804.36</v>
      </c>
      <c r="T95" s="5">
        <f t="shared" si="4"/>
        <v>29.252148997134665</v>
      </c>
      <c r="U95">
        <v>1804.48</v>
      </c>
      <c r="V95" s="5">
        <f t="shared" si="5"/>
        <v>29.260744985673355</v>
      </c>
      <c r="X95" t="b">
        <f t="shared" si="6"/>
        <v>0</v>
      </c>
      <c r="Z95" t="b">
        <f t="shared" si="3"/>
        <v>1</v>
      </c>
    </row>
    <row r="96" spans="1:27" x14ac:dyDescent="0.25">
      <c r="A96" t="s">
        <v>98</v>
      </c>
      <c r="B96">
        <v>1465775</v>
      </c>
      <c r="C96">
        <v>1386821.59</v>
      </c>
      <c r="D96">
        <v>1442880</v>
      </c>
      <c r="E96">
        <v>1442880</v>
      </c>
      <c r="F96">
        <v>1442880</v>
      </c>
      <c r="G96">
        <v>4860</v>
      </c>
      <c r="H96">
        <v>1604</v>
      </c>
      <c r="I96">
        <v>2612</v>
      </c>
      <c r="J96">
        <v>0</v>
      </c>
      <c r="K96">
        <v>19440</v>
      </c>
      <c r="L96">
        <v>0</v>
      </c>
      <c r="M96">
        <v>0</v>
      </c>
      <c r="N96">
        <v>0</v>
      </c>
      <c r="O96">
        <v>10468</v>
      </c>
      <c r="P96">
        <v>4009</v>
      </c>
      <c r="Q96">
        <v>7350</v>
      </c>
      <c r="R96">
        <v>358.5</v>
      </c>
      <c r="S96">
        <v>177.64</v>
      </c>
      <c r="T96" s="5">
        <f t="shared" si="4"/>
        <v>-50.449093444909344</v>
      </c>
      <c r="U96">
        <v>251.45</v>
      </c>
      <c r="V96" s="5">
        <f t="shared" si="5"/>
        <v>-29.860529986053002</v>
      </c>
      <c r="X96" t="b">
        <f t="shared" si="6"/>
        <v>0</v>
      </c>
      <c r="Z96" t="b">
        <f t="shared" si="3"/>
        <v>0</v>
      </c>
    </row>
    <row r="97" spans="1:27" x14ac:dyDescent="0.25">
      <c r="A97" t="s">
        <v>99</v>
      </c>
      <c r="B97">
        <v>1218077</v>
      </c>
      <c r="C97">
        <v>1139512.01</v>
      </c>
      <c r="D97">
        <v>1201386</v>
      </c>
      <c r="E97">
        <v>1201386</v>
      </c>
      <c r="F97">
        <v>1201386</v>
      </c>
      <c r="G97">
        <v>4404</v>
      </c>
      <c r="H97">
        <v>1617</v>
      </c>
      <c r="I97">
        <v>2604</v>
      </c>
      <c r="J97">
        <v>0</v>
      </c>
      <c r="K97">
        <v>18720</v>
      </c>
      <c r="L97">
        <v>105</v>
      </c>
      <c r="M97">
        <v>105</v>
      </c>
      <c r="N97">
        <v>105</v>
      </c>
      <c r="O97">
        <v>8838</v>
      </c>
      <c r="P97">
        <v>30545</v>
      </c>
      <c r="Q97">
        <v>19857</v>
      </c>
      <c r="R97">
        <v>162.41</v>
      </c>
      <c r="S97">
        <v>245.76</v>
      </c>
      <c r="T97" s="5">
        <f t="shared" si="4"/>
        <v>51.320731482051599</v>
      </c>
      <c r="U97">
        <v>185.07</v>
      </c>
      <c r="V97" s="5">
        <f t="shared" si="5"/>
        <v>13.952342836032262</v>
      </c>
      <c r="X97" t="b">
        <f t="shared" si="6"/>
        <v>0</v>
      </c>
      <c r="Z97" t="b">
        <f t="shared" si="3"/>
        <v>0</v>
      </c>
    </row>
    <row r="98" spans="1:27" x14ac:dyDescent="0.25">
      <c r="A98" t="s">
        <v>100</v>
      </c>
      <c r="B98">
        <v>1711414</v>
      </c>
      <c r="C98">
        <v>1555336.11</v>
      </c>
      <c r="D98">
        <v>1682671</v>
      </c>
      <c r="E98">
        <v>1740538</v>
      </c>
      <c r="F98">
        <v>1683507</v>
      </c>
      <c r="G98">
        <v>3072</v>
      </c>
      <c r="H98">
        <v>1608</v>
      </c>
      <c r="I98">
        <v>2604</v>
      </c>
      <c r="J98">
        <v>0</v>
      </c>
      <c r="K98">
        <v>20880</v>
      </c>
      <c r="L98">
        <v>0</v>
      </c>
      <c r="M98">
        <v>0</v>
      </c>
      <c r="N98">
        <v>0</v>
      </c>
      <c r="O98">
        <v>19779</v>
      </c>
      <c r="P98">
        <v>13797</v>
      </c>
      <c r="Q98">
        <v>26381</v>
      </c>
      <c r="R98">
        <v>1813.04</v>
      </c>
      <c r="S98">
        <v>985.83</v>
      </c>
      <c r="T98" s="5">
        <f t="shared" si="4"/>
        <v>-45.625579137801694</v>
      </c>
      <c r="U98">
        <v>1816.31</v>
      </c>
      <c r="V98" s="5">
        <f t="shared" si="5"/>
        <v>0.18036005824471507</v>
      </c>
      <c r="X98" t="b">
        <f t="shared" si="6"/>
        <v>0</v>
      </c>
      <c r="Z98" t="b">
        <f t="shared" si="3"/>
        <v>1</v>
      </c>
      <c r="AA98" t="s">
        <v>159</v>
      </c>
    </row>
    <row r="99" spans="1:27" x14ac:dyDescent="0.25">
      <c r="A99" t="s">
        <v>101</v>
      </c>
      <c r="B99">
        <v>1106052</v>
      </c>
      <c r="C99">
        <v>1007234.15</v>
      </c>
      <c r="D99">
        <v>1100191</v>
      </c>
      <c r="E99">
        <v>1092411</v>
      </c>
      <c r="F99">
        <v>1080418</v>
      </c>
      <c r="G99">
        <v>4044</v>
      </c>
      <c r="H99">
        <v>1605</v>
      </c>
      <c r="I99">
        <v>2604</v>
      </c>
      <c r="J99">
        <v>0</v>
      </c>
      <c r="K99">
        <v>21600</v>
      </c>
      <c r="L99">
        <v>0</v>
      </c>
      <c r="M99">
        <v>0</v>
      </c>
      <c r="N99">
        <v>0</v>
      </c>
      <c r="O99">
        <v>14995</v>
      </c>
      <c r="P99">
        <v>10345</v>
      </c>
      <c r="Q99">
        <v>16879</v>
      </c>
      <c r="R99">
        <v>1630.98</v>
      </c>
      <c r="S99">
        <v>868.58</v>
      </c>
      <c r="T99" s="5">
        <f t="shared" si="4"/>
        <v>-46.744901838158654</v>
      </c>
      <c r="U99">
        <v>1813.69</v>
      </c>
      <c r="V99" s="5">
        <f t="shared" si="5"/>
        <v>11.202467228292194</v>
      </c>
      <c r="X99" t="b">
        <f t="shared" si="6"/>
        <v>0</v>
      </c>
      <c r="Z99" t="b">
        <f t="shared" si="3"/>
        <v>1</v>
      </c>
      <c r="AA99" t="s">
        <v>159</v>
      </c>
    </row>
    <row r="100" spans="1:27" x14ac:dyDescent="0.25">
      <c r="A100" t="s">
        <v>102</v>
      </c>
      <c r="B100">
        <v>1288441</v>
      </c>
      <c r="C100">
        <v>1125084.98</v>
      </c>
      <c r="D100">
        <v>1282060</v>
      </c>
      <c r="E100">
        <v>1305990</v>
      </c>
      <c r="F100">
        <v>1304642</v>
      </c>
      <c r="G100">
        <v>4428</v>
      </c>
      <c r="H100">
        <v>1620</v>
      </c>
      <c r="I100">
        <v>2614</v>
      </c>
      <c r="J100">
        <v>0</v>
      </c>
      <c r="K100">
        <v>20880</v>
      </c>
      <c r="L100">
        <v>0</v>
      </c>
      <c r="M100">
        <v>0</v>
      </c>
      <c r="N100">
        <v>0</v>
      </c>
      <c r="O100">
        <v>17292</v>
      </c>
      <c r="P100">
        <v>20443</v>
      </c>
      <c r="Q100">
        <v>17731</v>
      </c>
      <c r="R100">
        <v>1809.76</v>
      </c>
      <c r="S100">
        <v>1808.32</v>
      </c>
      <c r="T100" s="5">
        <f t="shared" si="4"/>
        <v>-7.9568561577228733E-2</v>
      </c>
      <c r="U100">
        <v>1811.88</v>
      </c>
      <c r="V100" s="5">
        <f t="shared" si="5"/>
        <v>0.1171426045442555</v>
      </c>
      <c r="X100" t="b">
        <f t="shared" si="6"/>
        <v>1</v>
      </c>
      <c r="Y100" t="s">
        <v>159</v>
      </c>
      <c r="Z100" t="b">
        <f t="shared" si="3"/>
        <v>1</v>
      </c>
      <c r="AA100" t="s">
        <v>159</v>
      </c>
    </row>
    <row r="101" spans="1:27" x14ac:dyDescent="0.25">
      <c r="A101" t="s">
        <v>103</v>
      </c>
      <c r="B101">
        <v>1591547</v>
      </c>
      <c r="C101">
        <v>1416668.56</v>
      </c>
      <c r="D101">
        <v>1510037</v>
      </c>
      <c r="E101">
        <v>1510037</v>
      </c>
      <c r="F101">
        <v>1510037</v>
      </c>
      <c r="G101">
        <v>4308</v>
      </c>
      <c r="H101">
        <v>1602</v>
      </c>
      <c r="I101">
        <v>2640</v>
      </c>
      <c r="J101">
        <v>0</v>
      </c>
      <c r="K101">
        <v>20880</v>
      </c>
      <c r="L101">
        <v>0</v>
      </c>
      <c r="M101">
        <v>0</v>
      </c>
      <c r="N101">
        <v>0</v>
      </c>
      <c r="O101">
        <v>11930</v>
      </c>
      <c r="P101">
        <v>9425</v>
      </c>
      <c r="Q101">
        <v>14917</v>
      </c>
      <c r="R101">
        <v>1321.65</v>
      </c>
      <c r="S101">
        <v>663.83</v>
      </c>
      <c r="T101" s="5">
        <f t="shared" si="4"/>
        <v>-49.772632693981009</v>
      </c>
      <c r="U101">
        <v>998.95</v>
      </c>
      <c r="V101" s="5">
        <f t="shared" si="5"/>
        <v>-24.416449135550263</v>
      </c>
      <c r="X101" t="b">
        <f t="shared" si="6"/>
        <v>0</v>
      </c>
      <c r="Z101" t="b">
        <f t="shared" si="3"/>
        <v>0</v>
      </c>
    </row>
    <row r="102" spans="1:27" x14ac:dyDescent="0.25">
      <c r="A102" t="s">
        <v>104</v>
      </c>
      <c r="B102">
        <v>1403275</v>
      </c>
      <c r="C102">
        <v>1275284.4099999999</v>
      </c>
      <c r="D102">
        <v>1388662</v>
      </c>
      <c r="E102">
        <v>1408045</v>
      </c>
      <c r="F102">
        <v>1385634</v>
      </c>
      <c r="G102">
        <v>4284</v>
      </c>
      <c r="H102">
        <v>1620</v>
      </c>
      <c r="I102">
        <v>2632</v>
      </c>
      <c r="J102">
        <v>0</v>
      </c>
      <c r="K102">
        <v>19800</v>
      </c>
      <c r="L102">
        <v>0</v>
      </c>
      <c r="M102">
        <v>0</v>
      </c>
      <c r="N102">
        <v>0</v>
      </c>
      <c r="O102">
        <v>11184</v>
      </c>
      <c r="P102">
        <v>11853</v>
      </c>
      <c r="Q102">
        <v>12381</v>
      </c>
      <c r="R102">
        <v>1804.7</v>
      </c>
      <c r="S102">
        <v>1545.01</v>
      </c>
      <c r="T102" s="5">
        <f t="shared" si="4"/>
        <v>-14.389649249182693</v>
      </c>
      <c r="U102">
        <v>1804.58</v>
      </c>
      <c r="V102" s="5">
        <f t="shared" si="5"/>
        <v>-6.6493045935678077E-3</v>
      </c>
      <c r="X102" t="b">
        <f t="shared" si="6"/>
        <v>0</v>
      </c>
      <c r="Z102" t="b">
        <f t="shared" si="3"/>
        <v>1</v>
      </c>
      <c r="AA102" t="s">
        <v>159</v>
      </c>
    </row>
    <row r="103" spans="1:27" x14ac:dyDescent="0.25">
      <c r="A103" t="s">
        <v>105</v>
      </c>
      <c r="B103">
        <v>1108512</v>
      </c>
      <c r="C103">
        <v>1009454.56</v>
      </c>
      <c r="D103">
        <v>1102621</v>
      </c>
      <c r="E103">
        <v>1102621</v>
      </c>
      <c r="F103">
        <v>1102621</v>
      </c>
      <c r="G103">
        <v>3780</v>
      </c>
      <c r="H103">
        <v>1602</v>
      </c>
      <c r="I103">
        <v>2615</v>
      </c>
      <c r="J103">
        <v>0</v>
      </c>
      <c r="K103">
        <v>18720</v>
      </c>
      <c r="L103">
        <v>0</v>
      </c>
      <c r="M103">
        <v>0</v>
      </c>
      <c r="N103">
        <v>0</v>
      </c>
      <c r="O103">
        <v>7272</v>
      </c>
      <c r="P103">
        <v>5373</v>
      </c>
      <c r="Q103">
        <v>6770</v>
      </c>
      <c r="R103">
        <v>346.06</v>
      </c>
      <c r="S103">
        <v>204.49</v>
      </c>
      <c r="T103" s="5">
        <f t="shared" si="4"/>
        <v>-40.909090909090907</v>
      </c>
      <c r="U103">
        <v>250.47</v>
      </c>
      <c r="V103" s="5">
        <f t="shared" si="5"/>
        <v>-27.622377622377627</v>
      </c>
      <c r="X103" t="b">
        <f t="shared" si="6"/>
        <v>0</v>
      </c>
      <c r="Z103" t="b">
        <f t="shared" si="3"/>
        <v>0</v>
      </c>
    </row>
    <row r="104" spans="1:27" x14ac:dyDescent="0.25">
      <c r="A104" t="s">
        <v>106</v>
      </c>
      <c r="B104">
        <v>1539759</v>
      </c>
      <c r="C104">
        <v>1396275.77</v>
      </c>
      <c r="D104">
        <v>1539387</v>
      </c>
      <c r="E104">
        <v>1531452</v>
      </c>
      <c r="F104">
        <v>1557024</v>
      </c>
      <c r="G104">
        <v>3156</v>
      </c>
      <c r="H104">
        <v>1602</v>
      </c>
      <c r="I104">
        <v>2604</v>
      </c>
      <c r="J104">
        <v>0</v>
      </c>
      <c r="K104">
        <v>20160</v>
      </c>
      <c r="L104">
        <v>0</v>
      </c>
      <c r="M104">
        <v>0</v>
      </c>
      <c r="N104">
        <v>0</v>
      </c>
      <c r="O104">
        <v>15882</v>
      </c>
      <c r="P104">
        <v>17307</v>
      </c>
      <c r="Q104">
        <v>23318</v>
      </c>
      <c r="R104">
        <v>1805.14</v>
      </c>
      <c r="S104">
        <v>1804.89</v>
      </c>
      <c r="T104" s="5">
        <f t="shared" si="4"/>
        <v>-1.3849341325326567E-2</v>
      </c>
      <c r="U104">
        <v>1807.82</v>
      </c>
      <c r="V104" s="5">
        <f t="shared" si="5"/>
        <v>0.14846493900749172</v>
      </c>
      <c r="X104" t="b">
        <f t="shared" si="6"/>
        <v>1</v>
      </c>
      <c r="Y104" t="s">
        <v>159</v>
      </c>
      <c r="Z104" t="b">
        <f t="shared" si="3"/>
        <v>1</v>
      </c>
      <c r="AA104" t="s">
        <v>159</v>
      </c>
    </row>
    <row r="105" spans="1:27" x14ac:dyDescent="0.25">
      <c r="A105" t="s">
        <v>107</v>
      </c>
      <c r="B105">
        <v>1458148</v>
      </c>
      <c r="C105">
        <v>1378646</v>
      </c>
      <c r="D105">
        <v>1439883</v>
      </c>
      <c r="E105">
        <v>1439883</v>
      </c>
      <c r="F105">
        <v>1439883</v>
      </c>
      <c r="G105">
        <v>4044</v>
      </c>
      <c r="H105">
        <v>1602</v>
      </c>
      <c r="I105">
        <v>2614</v>
      </c>
      <c r="J105">
        <v>0</v>
      </c>
      <c r="K105">
        <v>20880</v>
      </c>
      <c r="L105">
        <v>0</v>
      </c>
      <c r="M105">
        <v>0</v>
      </c>
      <c r="N105">
        <v>0</v>
      </c>
      <c r="O105">
        <v>4009</v>
      </c>
      <c r="P105">
        <v>3240</v>
      </c>
      <c r="Q105">
        <v>2967</v>
      </c>
      <c r="R105">
        <v>273.08</v>
      </c>
      <c r="S105">
        <v>171.91</v>
      </c>
      <c r="T105" s="5">
        <f t="shared" si="4"/>
        <v>-37.047751574630148</v>
      </c>
      <c r="U105">
        <v>92.53</v>
      </c>
      <c r="V105" s="5">
        <f t="shared" si="5"/>
        <v>-66.116156437673936</v>
      </c>
      <c r="X105" t="b">
        <f t="shared" si="6"/>
        <v>0</v>
      </c>
      <c r="Z105" t="b">
        <f t="shared" si="3"/>
        <v>0</v>
      </c>
    </row>
    <row r="106" spans="1:27" x14ac:dyDescent="0.25">
      <c r="A106" t="s">
        <v>108</v>
      </c>
      <c r="B106">
        <v>1892809</v>
      </c>
      <c r="C106">
        <v>1424469.41</v>
      </c>
      <c r="D106">
        <v>1700032</v>
      </c>
      <c r="E106">
        <v>1740587</v>
      </c>
      <c r="F106">
        <v>1662207</v>
      </c>
      <c r="G106">
        <v>3876</v>
      </c>
      <c r="H106">
        <v>1410</v>
      </c>
      <c r="I106">
        <v>2004</v>
      </c>
      <c r="J106">
        <v>0</v>
      </c>
      <c r="K106">
        <v>24156</v>
      </c>
      <c r="L106">
        <v>0</v>
      </c>
      <c r="M106">
        <v>0</v>
      </c>
      <c r="N106">
        <v>0</v>
      </c>
      <c r="O106">
        <v>8464</v>
      </c>
      <c r="P106">
        <v>6994</v>
      </c>
      <c r="Q106">
        <v>8302</v>
      </c>
      <c r="R106">
        <v>1835.78</v>
      </c>
      <c r="S106">
        <v>1825.53</v>
      </c>
      <c r="T106" s="5">
        <f t="shared" si="4"/>
        <v>-0.55834577127978302</v>
      </c>
      <c r="U106">
        <v>1846.14</v>
      </c>
      <c r="V106" s="5">
        <f t="shared" si="5"/>
        <v>0.56433777467889001</v>
      </c>
    </row>
    <row r="107" spans="1:27" x14ac:dyDescent="0.25">
      <c r="A107" t="s">
        <v>109</v>
      </c>
      <c r="B107">
        <v>1559361</v>
      </c>
      <c r="C107">
        <v>1239801.52</v>
      </c>
      <c r="D107">
        <v>1559361</v>
      </c>
      <c r="E107">
        <v>1463197</v>
      </c>
      <c r="F107">
        <v>1481841</v>
      </c>
      <c r="G107">
        <v>4548</v>
      </c>
      <c r="H107">
        <v>1404</v>
      </c>
      <c r="I107">
        <v>2004</v>
      </c>
      <c r="J107">
        <v>0</v>
      </c>
      <c r="K107">
        <v>23976</v>
      </c>
      <c r="L107">
        <v>0</v>
      </c>
      <c r="M107">
        <v>0</v>
      </c>
      <c r="N107">
        <v>0</v>
      </c>
      <c r="O107">
        <v>5349</v>
      </c>
      <c r="P107">
        <v>9489</v>
      </c>
      <c r="Q107">
        <v>6724</v>
      </c>
      <c r="R107">
        <v>1804.92</v>
      </c>
      <c r="S107">
        <v>1803.61</v>
      </c>
      <c r="T107" s="5">
        <f t="shared" si="4"/>
        <v>-7.257939410057912E-2</v>
      </c>
      <c r="U107">
        <v>1804.9</v>
      </c>
      <c r="V107" s="5">
        <f t="shared" si="5"/>
        <v>-1.1080823526794434E-3</v>
      </c>
    </row>
    <row r="108" spans="1:27" x14ac:dyDescent="0.25">
      <c r="A108" t="s">
        <v>110</v>
      </c>
      <c r="B108">
        <v>1067777</v>
      </c>
      <c r="C108">
        <v>991382.35</v>
      </c>
      <c r="D108">
        <v>1046663</v>
      </c>
      <c r="E108">
        <v>1047188</v>
      </c>
      <c r="F108">
        <v>1046663</v>
      </c>
      <c r="G108">
        <v>4452</v>
      </c>
      <c r="H108">
        <v>1400</v>
      </c>
      <c r="I108">
        <v>2004</v>
      </c>
      <c r="J108">
        <v>0</v>
      </c>
      <c r="K108">
        <v>23796</v>
      </c>
      <c r="L108">
        <v>0</v>
      </c>
      <c r="M108">
        <v>0</v>
      </c>
      <c r="N108">
        <v>0</v>
      </c>
      <c r="O108">
        <v>8359</v>
      </c>
      <c r="P108">
        <v>10918</v>
      </c>
      <c r="Q108">
        <v>15864</v>
      </c>
      <c r="R108">
        <v>1806.11</v>
      </c>
      <c r="S108">
        <v>1806.26</v>
      </c>
      <c r="T108" s="5">
        <f t="shared" si="4"/>
        <v>8.3051419902492613E-3</v>
      </c>
      <c r="U108">
        <v>1806.76</v>
      </c>
      <c r="V108" s="5">
        <f t="shared" si="5"/>
        <v>3.5988948624396687E-2</v>
      </c>
    </row>
    <row r="109" spans="1:27" x14ac:dyDescent="0.25">
      <c r="A109" t="s">
        <v>111</v>
      </c>
      <c r="B109">
        <v>1714653</v>
      </c>
      <c r="C109">
        <v>1334997.44</v>
      </c>
      <c r="D109">
        <v>1543466</v>
      </c>
      <c r="E109">
        <v>1573492</v>
      </c>
      <c r="F109">
        <v>1588501</v>
      </c>
      <c r="G109">
        <v>5688</v>
      </c>
      <c r="H109">
        <v>1416</v>
      </c>
      <c r="I109">
        <v>2028</v>
      </c>
      <c r="J109">
        <v>0</v>
      </c>
      <c r="K109">
        <v>25056</v>
      </c>
      <c r="L109">
        <v>0</v>
      </c>
      <c r="M109">
        <v>0</v>
      </c>
      <c r="N109">
        <v>0</v>
      </c>
      <c r="O109">
        <v>5800</v>
      </c>
      <c r="P109">
        <v>6366</v>
      </c>
      <c r="Q109">
        <v>5342</v>
      </c>
      <c r="R109">
        <v>1814.52</v>
      </c>
      <c r="S109">
        <v>1815.2</v>
      </c>
      <c r="T109" s="5">
        <f t="shared" si="4"/>
        <v>3.747547560787777E-2</v>
      </c>
      <c r="U109">
        <v>1816.99</v>
      </c>
      <c r="V109" s="5">
        <f t="shared" si="5"/>
        <v>0.13612415404625067</v>
      </c>
    </row>
    <row r="110" spans="1:27" x14ac:dyDescent="0.25">
      <c r="A110" t="s">
        <v>112</v>
      </c>
      <c r="B110">
        <v>1455646</v>
      </c>
      <c r="C110">
        <v>1146858.78</v>
      </c>
      <c r="D110">
        <v>1267976</v>
      </c>
      <c r="E110">
        <v>1359756</v>
      </c>
      <c r="F110">
        <v>1297427</v>
      </c>
      <c r="G110">
        <v>5256</v>
      </c>
      <c r="H110">
        <v>1418</v>
      </c>
      <c r="I110">
        <v>2010</v>
      </c>
      <c r="J110">
        <v>0</v>
      </c>
      <c r="K110">
        <v>24696</v>
      </c>
      <c r="L110">
        <v>0</v>
      </c>
      <c r="M110">
        <v>0</v>
      </c>
      <c r="N110">
        <v>0</v>
      </c>
      <c r="O110">
        <v>10455</v>
      </c>
      <c r="P110">
        <v>8499</v>
      </c>
      <c r="Q110">
        <v>10591</v>
      </c>
      <c r="R110">
        <v>1520.29</v>
      </c>
      <c r="S110">
        <v>785.29</v>
      </c>
      <c r="T110" s="5">
        <f t="shared" si="4"/>
        <v>-48.346039242512944</v>
      </c>
      <c r="U110">
        <v>1539.14</v>
      </c>
      <c r="V110" s="5">
        <f t="shared" si="5"/>
        <v>1.2398950200290824</v>
      </c>
    </row>
    <row r="111" spans="1:27" x14ac:dyDescent="0.25">
      <c r="A111" t="s">
        <v>113</v>
      </c>
      <c r="B111">
        <v>1450936</v>
      </c>
      <c r="C111">
        <v>1341735.8799999999</v>
      </c>
      <c r="D111">
        <v>1428340</v>
      </c>
      <c r="E111">
        <v>1452745</v>
      </c>
      <c r="F111">
        <v>1450458</v>
      </c>
      <c r="G111">
        <v>5124</v>
      </c>
      <c r="H111">
        <v>1416</v>
      </c>
      <c r="I111">
        <v>2010</v>
      </c>
      <c r="J111">
        <v>0</v>
      </c>
      <c r="K111">
        <v>24516</v>
      </c>
      <c r="L111">
        <v>0</v>
      </c>
      <c r="M111">
        <v>0</v>
      </c>
      <c r="N111">
        <v>0</v>
      </c>
      <c r="O111">
        <v>12256</v>
      </c>
      <c r="P111">
        <v>13333</v>
      </c>
      <c r="Q111">
        <v>10472</v>
      </c>
      <c r="R111">
        <v>1596.1</v>
      </c>
      <c r="S111">
        <v>1811.21</v>
      </c>
      <c r="T111" s="5">
        <f t="shared" si="4"/>
        <v>13.47722573773574</v>
      </c>
      <c r="U111">
        <v>1813.26</v>
      </c>
      <c r="V111" s="5">
        <f t="shared" si="5"/>
        <v>13.605663805525975</v>
      </c>
    </row>
    <row r="112" spans="1:27" x14ac:dyDescent="0.25">
      <c r="A112" t="s">
        <v>114</v>
      </c>
      <c r="B112">
        <v>1614763</v>
      </c>
      <c r="C112">
        <v>1409517.54</v>
      </c>
      <c r="D112">
        <v>1571754</v>
      </c>
      <c r="E112">
        <v>1570598</v>
      </c>
      <c r="F112">
        <v>1606199</v>
      </c>
      <c r="G112">
        <v>5400</v>
      </c>
      <c r="H112">
        <v>1410</v>
      </c>
      <c r="I112">
        <v>2022</v>
      </c>
      <c r="J112">
        <v>0</v>
      </c>
      <c r="K112">
        <v>23616</v>
      </c>
      <c r="L112">
        <v>0</v>
      </c>
      <c r="M112">
        <v>0</v>
      </c>
      <c r="N112">
        <v>0</v>
      </c>
      <c r="O112">
        <v>4660</v>
      </c>
      <c r="P112">
        <v>4865</v>
      </c>
      <c r="Q112">
        <v>4235</v>
      </c>
      <c r="R112">
        <v>1813.75</v>
      </c>
      <c r="S112">
        <v>1805.92</v>
      </c>
      <c r="T112" s="5">
        <f t="shared" si="4"/>
        <v>-0.4317022742935866</v>
      </c>
      <c r="U112">
        <v>1811.36</v>
      </c>
      <c r="V112" s="5">
        <f t="shared" si="5"/>
        <v>-0.13177119228119089</v>
      </c>
    </row>
    <row r="113" spans="1:22" x14ac:dyDescent="0.25">
      <c r="A113" t="s">
        <v>115</v>
      </c>
      <c r="B113">
        <v>1879158</v>
      </c>
      <c r="C113">
        <v>1648814.34</v>
      </c>
      <c r="D113">
        <v>1856018</v>
      </c>
      <c r="E113">
        <v>1855380</v>
      </c>
      <c r="F113">
        <v>1849552</v>
      </c>
      <c r="G113">
        <v>4332</v>
      </c>
      <c r="H113">
        <v>1416</v>
      </c>
      <c r="I113">
        <v>2034</v>
      </c>
      <c r="J113">
        <v>0</v>
      </c>
      <c r="K113">
        <v>25056</v>
      </c>
      <c r="L113">
        <v>0</v>
      </c>
      <c r="M113">
        <v>0</v>
      </c>
      <c r="N113">
        <v>0</v>
      </c>
      <c r="O113">
        <v>26030</v>
      </c>
      <c r="P113">
        <v>18807</v>
      </c>
      <c r="Q113">
        <v>18787</v>
      </c>
      <c r="R113">
        <v>1812.69</v>
      </c>
      <c r="S113">
        <v>1525.95</v>
      </c>
      <c r="T113" s="5">
        <f t="shared" si="4"/>
        <v>-15.818479717988183</v>
      </c>
      <c r="U113">
        <v>1815.24</v>
      </c>
      <c r="V113" s="5">
        <f t="shared" si="5"/>
        <v>0.14067490856130693</v>
      </c>
    </row>
    <row r="114" spans="1:22" x14ac:dyDescent="0.25">
      <c r="A114" t="s">
        <v>116</v>
      </c>
      <c r="B114">
        <v>1278475</v>
      </c>
      <c r="C114">
        <v>1064339.57</v>
      </c>
      <c r="D114">
        <v>1152633</v>
      </c>
      <c r="E114">
        <v>1144448</v>
      </c>
      <c r="F114">
        <v>1152694</v>
      </c>
      <c r="G114">
        <v>5724</v>
      </c>
      <c r="H114">
        <v>1416</v>
      </c>
      <c r="I114">
        <v>2004</v>
      </c>
      <c r="J114">
        <v>0</v>
      </c>
      <c r="K114">
        <v>26676</v>
      </c>
      <c r="L114">
        <v>0</v>
      </c>
      <c r="M114">
        <v>0</v>
      </c>
      <c r="N114">
        <v>0</v>
      </c>
      <c r="O114">
        <v>6535</v>
      </c>
      <c r="P114">
        <v>6983</v>
      </c>
      <c r="Q114">
        <v>7392</v>
      </c>
      <c r="R114">
        <v>1807.33</v>
      </c>
      <c r="S114">
        <v>1807.23</v>
      </c>
      <c r="T114" s="5">
        <f t="shared" si="4"/>
        <v>-5.5330238528607982E-3</v>
      </c>
      <c r="U114">
        <v>1807.13</v>
      </c>
      <c r="V114" s="5">
        <f t="shared" si="5"/>
        <v>-1.1066047705721596E-2</v>
      </c>
    </row>
    <row r="115" spans="1:22" x14ac:dyDescent="0.25">
      <c r="A115" t="s">
        <v>117</v>
      </c>
      <c r="B115">
        <v>1242888</v>
      </c>
      <c r="C115">
        <v>1170218.6399999999</v>
      </c>
      <c r="D115">
        <v>1227285</v>
      </c>
      <c r="E115">
        <v>1227285</v>
      </c>
      <c r="F115">
        <v>1227285</v>
      </c>
      <c r="G115">
        <v>4932</v>
      </c>
      <c r="H115">
        <v>1408</v>
      </c>
      <c r="I115">
        <v>2041</v>
      </c>
      <c r="J115">
        <v>0</v>
      </c>
      <c r="K115">
        <v>21816</v>
      </c>
      <c r="L115">
        <v>0</v>
      </c>
      <c r="M115">
        <v>0</v>
      </c>
      <c r="N115">
        <v>0</v>
      </c>
      <c r="O115">
        <v>26034</v>
      </c>
      <c r="P115">
        <v>67013</v>
      </c>
      <c r="Q115">
        <v>47901</v>
      </c>
      <c r="R115">
        <v>547.4</v>
      </c>
      <c r="S115">
        <v>1332.72</v>
      </c>
      <c r="T115" s="5">
        <f t="shared" si="4"/>
        <v>143.46364632809647</v>
      </c>
      <c r="U115">
        <v>1309.1600000000001</v>
      </c>
      <c r="V115" s="5">
        <f t="shared" si="5"/>
        <v>139.15966386554624</v>
      </c>
    </row>
    <row r="116" spans="1:22" x14ac:dyDescent="0.25">
      <c r="A116" t="s">
        <v>118</v>
      </c>
      <c r="B116">
        <v>2001110</v>
      </c>
      <c r="C116">
        <v>1706231.06</v>
      </c>
      <c r="D116">
        <v>1972337</v>
      </c>
      <c r="E116">
        <v>2002368</v>
      </c>
      <c r="F116">
        <v>2011183</v>
      </c>
      <c r="G116">
        <v>3660</v>
      </c>
      <c r="H116">
        <v>1410</v>
      </c>
      <c r="I116">
        <v>2040</v>
      </c>
      <c r="J116">
        <v>0</v>
      </c>
      <c r="K116">
        <v>23976</v>
      </c>
      <c r="L116">
        <v>0</v>
      </c>
      <c r="M116">
        <v>0</v>
      </c>
      <c r="N116">
        <v>0</v>
      </c>
      <c r="O116">
        <v>9199</v>
      </c>
      <c r="P116">
        <v>10706</v>
      </c>
      <c r="Q116">
        <v>12797</v>
      </c>
      <c r="R116">
        <v>1819.01</v>
      </c>
      <c r="S116">
        <v>1819.18</v>
      </c>
      <c r="T116" s="5">
        <f t="shared" si="4"/>
        <v>9.3457430140610961E-3</v>
      </c>
      <c r="U116">
        <v>1817.15</v>
      </c>
      <c r="V116" s="5">
        <f t="shared" si="5"/>
        <v>-0.10225342356556039</v>
      </c>
    </row>
    <row r="117" spans="1:22" x14ac:dyDescent="0.25">
      <c r="A117" t="s">
        <v>134</v>
      </c>
      <c r="E117">
        <v>-1</v>
      </c>
      <c r="F117">
        <v>1642713</v>
      </c>
      <c r="H117">
        <v>1406</v>
      </c>
      <c r="I117">
        <v>2016</v>
      </c>
      <c r="N117">
        <v>0</v>
      </c>
      <c r="P117">
        <v>-1</v>
      </c>
      <c r="Q117">
        <v>3118</v>
      </c>
      <c r="R117">
        <v>1826.97</v>
      </c>
      <c r="S117">
        <v>1826.14</v>
      </c>
      <c r="T117" s="5">
        <f t="shared" si="4"/>
        <v>-4.5430412103095681E-2</v>
      </c>
      <c r="U117">
        <v>1826.49</v>
      </c>
      <c r="V117" s="5">
        <f t="shared" si="5"/>
        <v>-2.6273009409022489E-2</v>
      </c>
    </row>
    <row r="118" spans="1:22" x14ac:dyDescent="0.25">
      <c r="A118" t="s">
        <v>135</v>
      </c>
      <c r="E118">
        <v>1585211</v>
      </c>
      <c r="F118">
        <v>1679628</v>
      </c>
      <c r="H118">
        <v>1420</v>
      </c>
      <c r="I118">
        <v>2010</v>
      </c>
      <c r="N118">
        <v>0</v>
      </c>
      <c r="P118">
        <v>10725</v>
      </c>
      <c r="Q118">
        <v>12258</v>
      </c>
      <c r="R118">
        <v>1817.33</v>
      </c>
      <c r="S118">
        <v>1273.1199999999999</v>
      </c>
      <c r="T118" s="5">
        <f t="shared" si="4"/>
        <v>-29.945579503997628</v>
      </c>
      <c r="U118">
        <v>1317.9</v>
      </c>
      <c r="V118" s="5">
        <f t="shared" si="5"/>
        <v>-27.481525094506772</v>
      </c>
    </row>
    <row r="119" spans="1:22" x14ac:dyDescent="0.25">
      <c r="A119" t="s">
        <v>136</v>
      </c>
      <c r="E119">
        <v>1221047</v>
      </c>
      <c r="F119">
        <v>1221047</v>
      </c>
      <c r="H119">
        <v>1418</v>
      </c>
      <c r="I119">
        <v>2038</v>
      </c>
      <c r="N119">
        <v>0</v>
      </c>
      <c r="P119">
        <v>5534</v>
      </c>
      <c r="Q119">
        <v>7026</v>
      </c>
      <c r="R119">
        <v>1810.51</v>
      </c>
      <c r="S119">
        <v>1804.22</v>
      </c>
      <c r="T119" s="5">
        <f t="shared" si="4"/>
        <v>-0.34741592148068579</v>
      </c>
      <c r="U119">
        <v>1810.02</v>
      </c>
      <c r="V119" s="5">
        <f t="shared" si="5"/>
        <v>-2.7064197380848993E-2</v>
      </c>
    </row>
    <row r="120" spans="1:22" x14ac:dyDescent="0.25">
      <c r="A120" t="s">
        <v>137</v>
      </c>
      <c r="E120">
        <v>1164643</v>
      </c>
      <c r="F120">
        <v>1155483</v>
      </c>
      <c r="H120">
        <v>1417</v>
      </c>
      <c r="I120">
        <v>2010</v>
      </c>
      <c r="N120">
        <v>0</v>
      </c>
      <c r="P120">
        <v>9081</v>
      </c>
      <c r="Q120">
        <v>8263</v>
      </c>
      <c r="R120">
        <v>1809.9</v>
      </c>
      <c r="S120">
        <v>1805.28</v>
      </c>
      <c r="T120" s="5">
        <f t="shared" si="4"/>
        <v>-0.25526272169733788</v>
      </c>
      <c r="U120">
        <v>1808.47</v>
      </c>
      <c r="V120" s="5">
        <f t="shared" si="5"/>
        <v>-7.9009890049177509E-2</v>
      </c>
    </row>
    <row r="121" spans="1:22" x14ac:dyDescent="0.25">
      <c r="A121" t="s">
        <v>138</v>
      </c>
      <c r="E121">
        <v>1240038</v>
      </c>
      <c r="F121">
        <v>1241516</v>
      </c>
      <c r="H121">
        <v>1400</v>
      </c>
      <c r="I121">
        <v>2025</v>
      </c>
      <c r="N121">
        <v>0</v>
      </c>
      <c r="P121">
        <v>13631</v>
      </c>
      <c r="Q121">
        <v>14392</v>
      </c>
      <c r="R121">
        <v>1805.45</v>
      </c>
      <c r="S121">
        <v>1332.02</v>
      </c>
      <c r="T121" s="5">
        <f t="shared" si="4"/>
        <v>-26.222271455869734</v>
      </c>
      <c r="U121">
        <v>1805.42</v>
      </c>
      <c r="V121" s="5">
        <f t="shared" si="5"/>
        <v>-1.6616356033106823E-3</v>
      </c>
    </row>
    <row r="122" spans="1:22" x14ac:dyDescent="0.25">
      <c r="A122" t="s">
        <v>139</v>
      </c>
      <c r="E122">
        <v>2212650</v>
      </c>
      <c r="F122">
        <v>2032493</v>
      </c>
      <c r="H122">
        <v>4050</v>
      </c>
      <c r="I122">
        <v>5435</v>
      </c>
      <c r="N122">
        <v>0</v>
      </c>
      <c r="P122">
        <v>1239</v>
      </c>
      <c r="Q122">
        <v>1235</v>
      </c>
      <c r="R122">
        <v>1812.97</v>
      </c>
      <c r="S122">
        <v>1815.13</v>
      </c>
      <c r="T122" s="5">
        <f t="shared" si="4"/>
        <v>0.11914151916469007</v>
      </c>
      <c r="U122">
        <v>1812.84</v>
      </c>
      <c r="V122" s="5">
        <f t="shared" si="5"/>
        <v>-7.1705543941769099E-3</v>
      </c>
    </row>
    <row r="123" spans="1:22" x14ac:dyDescent="0.25">
      <c r="A123" t="s">
        <v>140</v>
      </c>
      <c r="E123">
        <v>1600408</v>
      </c>
      <c r="F123">
        <v>1796559</v>
      </c>
      <c r="H123">
        <v>4049</v>
      </c>
      <c r="I123">
        <v>5472</v>
      </c>
      <c r="N123">
        <v>0</v>
      </c>
      <c r="P123">
        <v>851</v>
      </c>
      <c r="Q123">
        <v>1045</v>
      </c>
      <c r="R123">
        <v>1821.18</v>
      </c>
      <c r="S123">
        <v>1820.32</v>
      </c>
      <c r="T123" s="5">
        <f t="shared" si="4"/>
        <v>-4.7222130706472028E-2</v>
      </c>
      <c r="U123">
        <v>1818.88</v>
      </c>
      <c r="V123" s="5">
        <f t="shared" si="5"/>
        <v>-0.12629174491263656</v>
      </c>
    </row>
    <row r="124" spans="1:22" x14ac:dyDescent="0.25">
      <c r="A124" t="s">
        <v>141</v>
      </c>
      <c r="E124">
        <v>1555484</v>
      </c>
      <c r="F124">
        <v>1494389</v>
      </c>
      <c r="H124">
        <v>4020</v>
      </c>
      <c r="I124">
        <v>5444</v>
      </c>
      <c r="N124">
        <v>0</v>
      </c>
      <c r="P124">
        <v>465</v>
      </c>
      <c r="Q124">
        <v>18</v>
      </c>
      <c r="R124">
        <v>1813.64</v>
      </c>
      <c r="S124">
        <v>1813.18</v>
      </c>
      <c r="T124" s="5">
        <f t="shared" si="4"/>
        <v>-2.5363357667455302E-2</v>
      </c>
      <c r="U124">
        <v>1813.8</v>
      </c>
      <c r="V124" s="5">
        <f t="shared" si="5"/>
        <v>8.8220374495409492E-3</v>
      </c>
    </row>
    <row r="125" spans="1:22" x14ac:dyDescent="0.25">
      <c r="A125" t="s">
        <v>142</v>
      </c>
      <c r="E125">
        <v>1351895</v>
      </c>
      <c r="F125">
        <v>1357381</v>
      </c>
      <c r="H125">
        <v>4032</v>
      </c>
      <c r="I125">
        <v>5407</v>
      </c>
      <c r="N125">
        <v>0</v>
      </c>
      <c r="P125">
        <v>3799</v>
      </c>
      <c r="Q125">
        <v>2574</v>
      </c>
      <c r="R125">
        <v>1815.94</v>
      </c>
      <c r="S125">
        <v>1816.58</v>
      </c>
      <c r="T125" s="5">
        <f t="shared" si="4"/>
        <v>3.524345518023022E-2</v>
      </c>
      <c r="U125">
        <v>1815.88</v>
      </c>
      <c r="V125" s="5">
        <f t="shared" si="5"/>
        <v>-3.3040739231442349E-3</v>
      </c>
    </row>
    <row r="126" spans="1:22" x14ac:dyDescent="0.25">
      <c r="A126" t="s">
        <v>143</v>
      </c>
      <c r="E126">
        <v>1868224</v>
      </c>
      <c r="F126">
        <v>1883433</v>
      </c>
      <c r="H126">
        <v>4000</v>
      </c>
      <c r="I126">
        <v>5475</v>
      </c>
      <c r="N126">
        <v>0</v>
      </c>
      <c r="P126">
        <v>1257</v>
      </c>
      <c r="Q126">
        <v>843</v>
      </c>
      <c r="R126">
        <v>1812.85</v>
      </c>
      <c r="S126">
        <v>1812.46</v>
      </c>
      <c r="T126" s="5">
        <f t="shared" si="4"/>
        <v>-2.1513087127995847E-2</v>
      </c>
      <c r="U126">
        <v>1812.78</v>
      </c>
      <c r="V126" s="5">
        <f t="shared" si="5"/>
        <v>-3.8613233306636695E-3</v>
      </c>
    </row>
    <row r="127" spans="1:22" x14ac:dyDescent="0.25">
      <c r="A127" t="s">
        <v>144</v>
      </c>
      <c r="E127">
        <v>1668438</v>
      </c>
      <c r="F127">
        <v>1635681</v>
      </c>
      <c r="H127">
        <v>4001</v>
      </c>
      <c r="I127">
        <v>5437</v>
      </c>
      <c r="N127">
        <v>0</v>
      </c>
      <c r="P127">
        <v>1180</v>
      </c>
      <c r="Q127">
        <v>1956</v>
      </c>
      <c r="R127">
        <v>1815.72</v>
      </c>
      <c r="S127">
        <v>1813.8</v>
      </c>
      <c r="T127" s="5">
        <f t="shared" si="4"/>
        <v>-0.10574317626066093</v>
      </c>
      <c r="U127">
        <v>1816.05</v>
      </c>
      <c r="V127" s="5">
        <f t="shared" si="5"/>
        <v>1.8174608419796401E-2</v>
      </c>
    </row>
    <row r="128" spans="1:22" x14ac:dyDescent="0.25">
      <c r="A128" t="s">
        <v>145</v>
      </c>
      <c r="E128">
        <v>1910175</v>
      </c>
      <c r="F128">
        <v>2019716</v>
      </c>
      <c r="H128">
        <v>4032</v>
      </c>
      <c r="I128">
        <v>5416</v>
      </c>
      <c r="N128">
        <v>0</v>
      </c>
      <c r="P128">
        <v>523</v>
      </c>
      <c r="Q128">
        <v>297</v>
      </c>
      <c r="R128">
        <v>1836.54</v>
      </c>
      <c r="S128">
        <v>1840.71</v>
      </c>
      <c r="T128" s="5">
        <f t="shared" ref="T128:T134" si="7">(S128-R128)/R128*100</f>
        <v>0.22705740141788761</v>
      </c>
      <c r="U128">
        <v>1826.21</v>
      </c>
      <c r="V128" s="5">
        <f t="shared" ref="V128:V134" si="8">(U128-R128)/R128*100</f>
        <v>-0.56247073300880612</v>
      </c>
    </row>
    <row r="129" spans="1:22" x14ac:dyDescent="0.25">
      <c r="A129" t="s">
        <v>146</v>
      </c>
      <c r="E129">
        <v>1749395</v>
      </c>
      <c r="F129">
        <v>1778631</v>
      </c>
      <c r="H129">
        <v>4021</v>
      </c>
      <c r="I129">
        <v>5418</v>
      </c>
      <c r="N129">
        <v>0</v>
      </c>
      <c r="P129">
        <v>1238</v>
      </c>
      <c r="Q129">
        <v>1285</v>
      </c>
      <c r="R129">
        <v>1812.43</v>
      </c>
      <c r="S129">
        <v>1812.11</v>
      </c>
      <c r="T129" s="5">
        <f t="shared" si="7"/>
        <v>-1.7655854295071459E-2</v>
      </c>
      <c r="U129">
        <v>1812.42</v>
      </c>
      <c r="V129" s="5">
        <f t="shared" si="8"/>
        <v>-5.517454467201991E-4</v>
      </c>
    </row>
    <row r="130" spans="1:22" x14ac:dyDescent="0.25">
      <c r="A130" t="s">
        <v>147</v>
      </c>
      <c r="E130">
        <v>1850269</v>
      </c>
      <c r="F130">
        <v>1823497</v>
      </c>
      <c r="H130">
        <v>4008</v>
      </c>
      <c r="I130">
        <v>5406</v>
      </c>
      <c r="N130">
        <v>0</v>
      </c>
      <c r="P130">
        <v>582</v>
      </c>
      <c r="Q130">
        <v>1013</v>
      </c>
      <c r="R130">
        <v>1988.85</v>
      </c>
      <c r="S130">
        <v>1834.23</v>
      </c>
      <c r="T130" s="5">
        <f t="shared" si="7"/>
        <v>-7.7743419564069631</v>
      </c>
      <c r="U130">
        <v>1849.83</v>
      </c>
      <c r="V130" s="5">
        <f t="shared" si="8"/>
        <v>-6.989969077607662</v>
      </c>
    </row>
    <row r="131" spans="1:22" x14ac:dyDescent="0.25">
      <c r="A131" t="s">
        <v>148</v>
      </c>
      <c r="E131">
        <v>1474830</v>
      </c>
      <c r="F131">
        <v>9999999</v>
      </c>
      <c r="H131">
        <v>4024</v>
      </c>
      <c r="I131">
        <v>5430</v>
      </c>
      <c r="N131">
        <v>-1</v>
      </c>
      <c r="P131">
        <v>332</v>
      </c>
      <c r="Q131">
        <v>-1</v>
      </c>
      <c r="R131">
        <v>1830.34</v>
      </c>
      <c r="S131">
        <v>1826.7</v>
      </c>
      <c r="T131" s="5">
        <f t="shared" si="7"/>
        <v>-0.19887015527169119</v>
      </c>
      <c r="U131">
        <v>17.63</v>
      </c>
      <c r="V131" s="5">
        <f t="shared" si="8"/>
        <v>-99.03679097872525</v>
      </c>
    </row>
    <row r="132" spans="1:22" x14ac:dyDescent="0.25">
      <c r="A132" t="s">
        <v>149</v>
      </c>
      <c r="E132">
        <v>1322627</v>
      </c>
      <c r="F132">
        <v>1362012</v>
      </c>
      <c r="H132">
        <v>4064</v>
      </c>
      <c r="I132">
        <v>5484</v>
      </c>
      <c r="N132">
        <v>0</v>
      </c>
      <c r="P132">
        <v>1267</v>
      </c>
      <c r="Q132">
        <v>1295</v>
      </c>
      <c r="R132">
        <v>1813.08</v>
      </c>
      <c r="S132">
        <v>1813.64</v>
      </c>
      <c r="T132" s="5">
        <f t="shared" si="7"/>
        <v>3.088666799039054E-2</v>
      </c>
      <c r="U132">
        <v>1814.48</v>
      </c>
      <c r="V132" s="5">
        <f t="shared" si="8"/>
        <v>7.7216669975957539E-2</v>
      </c>
    </row>
    <row r="133" spans="1:22" x14ac:dyDescent="0.25">
      <c r="A133" t="s">
        <v>150</v>
      </c>
      <c r="E133">
        <v>1504811</v>
      </c>
      <c r="F133">
        <v>1511826</v>
      </c>
      <c r="H133">
        <v>4049</v>
      </c>
      <c r="I133">
        <v>5472</v>
      </c>
      <c r="N133">
        <v>0</v>
      </c>
      <c r="P133">
        <v>1221</v>
      </c>
      <c r="Q133">
        <v>1238</v>
      </c>
      <c r="R133">
        <v>1818.96</v>
      </c>
      <c r="S133">
        <v>1818.96</v>
      </c>
      <c r="T133" s="5">
        <f t="shared" si="7"/>
        <v>0</v>
      </c>
      <c r="U133">
        <v>1818.13</v>
      </c>
      <c r="V133" s="5">
        <f t="shared" si="8"/>
        <v>-4.5630470158768047E-2</v>
      </c>
    </row>
    <row r="134" spans="1:22" x14ac:dyDescent="0.25">
      <c r="A134" t="s">
        <v>151</v>
      </c>
      <c r="E134">
        <v>1833044</v>
      </c>
      <c r="F134">
        <v>2036928</v>
      </c>
      <c r="H134">
        <v>4038</v>
      </c>
      <c r="I134">
        <v>4164</v>
      </c>
      <c r="N134">
        <v>0</v>
      </c>
      <c r="P134">
        <v>1499</v>
      </c>
      <c r="Q134">
        <v>1613</v>
      </c>
      <c r="R134">
        <v>1815.84</v>
      </c>
      <c r="S134">
        <v>1815.84</v>
      </c>
      <c r="T134" s="5">
        <f t="shared" si="7"/>
        <v>0</v>
      </c>
      <c r="U134">
        <v>1814.48</v>
      </c>
      <c r="V134" s="5">
        <f t="shared" si="8"/>
        <v>-7.4896466649038471E-2</v>
      </c>
    </row>
  </sheetData>
  <mergeCells count="4">
    <mergeCell ref="D1:F1"/>
    <mergeCell ref="L1:N1"/>
    <mergeCell ref="O1:Q1"/>
    <mergeCell ref="R1: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D19" sqref="D19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14" max="14" width="17" customWidth="1"/>
    <col min="15" max="15" width="9.140625" style="5"/>
  </cols>
  <sheetData>
    <row r="1" spans="1:11" x14ac:dyDescent="0.25">
      <c r="B1" s="10" t="s">
        <v>125</v>
      </c>
      <c r="C1" s="10"/>
      <c r="D1" s="10"/>
      <c r="E1" s="10"/>
      <c r="F1" s="10"/>
    </row>
    <row r="2" spans="1:11" x14ac:dyDescent="0.25">
      <c r="A2" t="s">
        <v>158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I2" t="s">
        <v>152</v>
      </c>
      <c r="K2" t="s">
        <v>155</v>
      </c>
    </row>
    <row r="3" spans="1:11" x14ac:dyDescent="0.25">
      <c r="A3" t="s">
        <v>53</v>
      </c>
      <c r="B3">
        <v>129.87</v>
      </c>
      <c r="C3">
        <v>80.7</v>
      </c>
      <c r="D3" s="5">
        <f t="shared" ref="D3:D19" si="0">(C3-B3)/B3*100</f>
        <v>-37.86093786093786</v>
      </c>
      <c r="E3">
        <v>97.16</v>
      </c>
      <c r="F3" s="5">
        <f t="shared" ref="F3:F19" si="1">(E3-B3)/B3*100</f>
        <v>-25.186725186725191</v>
      </c>
      <c r="H3">
        <v>4</v>
      </c>
      <c r="I3" s="5">
        <f>MIN(D3:D22)</f>
        <v>-37.86093786093786</v>
      </c>
      <c r="J3" s="5"/>
      <c r="K3" s="5">
        <f>MIN(F3:F22)</f>
        <v>-28.432055749128921</v>
      </c>
    </row>
    <row r="4" spans="1:11" x14ac:dyDescent="0.25">
      <c r="A4" t="s">
        <v>54</v>
      </c>
      <c r="B4">
        <v>526.49</v>
      </c>
      <c r="C4">
        <v>506.13</v>
      </c>
      <c r="D4" s="5">
        <f t="shared" si="0"/>
        <v>-3.867119983285535</v>
      </c>
      <c r="E4">
        <v>511.14</v>
      </c>
      <c r="F4" s="5">
        <f t="shared" si="1"/>
        <v>-2.9155349579289296</v>
      </c>
      <c r="H4">
        <v>5</v>
      </c>
      <c r="I4" s="5">
        <f>MIN(D23:D31)</f>
        <v>-33.349867724867714</v>
      </c>
      <c r="J4" s="5"/>
      <c r="K4" s="5">
        <f>MIN(F23:F31)</f>
        <v>-32.926371149511638</v>
      </c>
    </row>
    <row r="5" spans="1:11" x14ac:dyDescent="0.25">
      <c r="A5" t="s">
        <v>55</v>
      </c>
      <c r="B5">
        <v>90.62</v>
      </c>
      <c r="C5">
        <v>99.2</v>
      </c>
      <c r="D5" s="5">
        <f t="shared" si="0"/>
        <v>9.4681085853012554</v>
      </c>
      <c r="E5">
        <v>110.12</v>
      </c>
      <c r="F5" s="5">
        <f t="shared" si="1"/>
        <v>21.518428602957403</v>
      </c>
      <c r="H5">
        <v>6</v>
      </c>
      <c r="I5" s="5">
        <f>MIN(D32:D43)</f>
        <v>-49.772632693981009</v>
      </c>
      <c r="J5" s="5"/>
      <c r="K5" s="5">
        <f>MIN(F32:F43)</f>
        <v>-29.860529986053002</v>
      </c>
    </row>
    <row r="6" spans="1:11" x14ac:dyDescent="0.25">
      <c r="A6" t="s">
        <v>56</v>
      </c>
      <c r="B6">
        <v>8.6</v>
      </c>
      <c r="C6">
        <v>8.6300000000000008</v>
      </c>
      <c r="D6" s="5">
        <f t="shared" si="0"/>
        <v>0.3488372093023388</v>
      </c>
      <c r="E6">
        <v>10.58</v>
      </c>
    </row>
    <row r="7" spans="1:11" x14ac:dyDescent="0.25">
      <c r="A7" t="s">
        <v>57</v>
      </c>
      <c r="B7">
        <v>7.18</v>
      </c>
      <c r="C7">
        <v>7.07</v>
      </c>
      <c r="D7" s="5">
        <f t="shared" si="0"/>
        <v>-1.5320334261838362</v>
      </c>
      <c r="E7">
        <v>6.44</v>
      </c>
      <c r="F7" s="5">
        <f t="shared" si="1"/>
        <v>-10.306406685236761</v>
      </c>
      <c r="I7" t="s">
        <v>153</v>
      </c>
      <c r="K7" t="s">
        <v>156</v>
      </c>
    </row>
    <row r="8" spans="1:11" x14ac:dyDescent="0.25">
      <c r="A8" t="s">
        <v>58</v>
      </c>
      <c r="B8">
        <v>1100.71</v>
      </c>
      <c r="C8">
        <v>1102.95</v>
      </c>
      <c r="D8" s="5">
        <f t="shared" si="0"/>
        <v>0.20350501040237748</v>
      </c>
      <c r="E8">
        <v>1066.17</v>
      </c>
      <c r="F8" s="5">
        <f t="shared" si="1"/>
        <v>-3.1379745800437862</v>
      </c>
      <c r="I8" s="5">
        <f>MAX(D3:D22)</f>
        <v>9.4681085853012554</v>
      </c>
      <c r="J8" s="5"/>
      <c r="K8" s="5">
        <f t="shared" ref="K8" si="2">MAX(F3:F22)</f>
        <v>21.518428602957403</v>
      </c>
    </row>
    <row r="9" spans="1:11" x14ac:dyDescent="0.25">
      <c r="A9" t="s">
        <v>59</v>
      </c>
      <c r="B9">
        <v>6.63</v>
      </c>
      <c r="C9">
        <v>5.71</v>
      </c>
      <c r="D9" s="5">
        <f t="shared" si="0"/>
        <v>-13.876319758672699</v>
      </c>
      <c r="E9">
        <v>7.27</v>
      </c>
      <c r="F9" s="5">
        <f t="shared" si="1"/>
        <v>9.6530920060331766</v>
      </c>
      <c r="I9" s="5">
        <f>MAX(D23:D31)</f>
        <v>22.205573868744395</v>
      </c>
      <c r="J9" s="5"/>
      <c r="K9" s="5">
        <f t="shared" ref="K9" si="3">MAX(F23:F31)</f>
        <v>23.77981282077085</v>
      </c>
    </row>
    <row r="10" spans="1:11" x14ac:dyDescent="0.25">
      <c r="A10" t="s">
        <v>60</v>
      </c>
      <c r="B10">
        <v>3.67</v>
      </c>
      <c r="C10">
        <v>2.93</v>
      </c>
      <c r="D10" s="5">
        <f t="shared" si="0"/>
        <v>-20.163487738419615</v>
      </c>
      <c r="E10">
        <v>3.62</v>
      </c>
      <c r="F10" s="5">
        <f t="shared" si="1"/>
        <v>-1.362397820163483</v>
      </c>
      <c r="I10" s="5">
        <f>MAX(D32:D43)</f>
        <v>51.320731482051599</v>
      </c>
      <c r="J10" s="5"/>
      <c r="K10" s="5">
        <f t="shared" ref="K10" si="4">MAX(F32:F43)</f>
        <v>29.260744985673355</v>
      </c>
    </row>
    <row r="11" spans="1:11" x14ac:dyDescent="0.25">
      <c r="A11" t="s">
        <v>61</v>
      </c>
      <c r="B11">
        <v>1.4</v>
      </c>
      <c r="C11">
        <v>1.42</v>
      </c>
      <c r="D11" s="5">
        <f t="shared" si="0"/>
        <v>1.4285714285714299</v>
      </c>
      <c r="E11">
        <v>1.39</v>
      </c>
      <c r="F11" s="5">
        <f t="shared" si="1"/>
        <v>-0.71428571428571497</v>
      </c>
    </row>
    <row r="12" spans="1:11" x14ac:dyDescent="0.25">
      <c r="A12" t="s">
        <v>62</v>
      </c>
      <c r="B12">
        <v>112.07</v>
      </c>
      <c r="C12">
        <v>70.28</v>
      </c>
      <c r="D12" s="5">
        <f t="shared" si="0"/>
        <v>-37.289194253591504</v>
      </c>
      <c r="E12">
        <v>64.16</v>
      </c>
      <c r="I12" t="s">
        <v>154</v>
      </c>
      <c r="K12" t="s">
        <v>157</v>
      </c>
    </row>
    <row r="13" spans="1:11" x14ac:dyDescent="0.25">
      <c r="A13" t="s">
        <v>63</v>
      </c>
      <c r="B13">
        <v>13.23</v>
      </c>
      <c r="C13">
        <v>13.98</v>
      </c>
      <c r="D13" s="5">
        <f t="shared" si="0"/>
        <v>5.6689342403628116</v>
      </c>
      <c r="E13">
        <v>12.28</v>
      </c>
      <c r="F13" s="5">
        <f t="shared" si="1"/>
        <v>-7.180650037792903</v>
      </c>
      <c r="I13" s="5">
        <f>AVERAGE(D3:D22)</f>
        <v>-7.0947764826244493</v>
      </c>
      <c r="J13" s="5"/>
      <c r="K13" s="5">
        <f t="shared" ref="K13" si="5">AVERAGE(F3:F22)</f>
        <v>-3.530101013281576</v>
      </c>
    </row>
    <row r="14" spans="1:11" x14ac:dyDescent="0.25">
      <c r="A14" t="s">
        <v>64</v>
      </c>
      <c r="B14">
        <v>18.45</v>
      </c>
      <c r="C14">
        <v>25.72</v>
      </c>
      <c r="E14">
        <v>16.27</v>
      </c>
      <c r="F14" s="5">
        <f t="shared" si="1"/>
        <v>-11.815718157181571</v>
      </c>
      <c r="I14" s="5">
        <f>AVERAGE(D23:D31)</f>
        <v>-7.7487757597925695</v>
      </c>
      <c r="J14" s="5"/>
      <c r="K14" s="5">
        <f t="shared" ref="K14" si="6">AVERAGE(F23:F31)</f>
        <v>-6.9015373510842082</v>
      </c>
    </row>
    <row r="15" spans="1:11" x14ac:dyDescent="0.25">
      <c r="A15" t="s">
        <v>65</v>
      </c>
      <c r="B15">
        <v>28.7</v>
      </c>
      <c r="C15">
        <v>29.03</v>
      </c>
      <c r="D15" s="5">
        <f t="shared" si="0"/>
        <v>1.149825783972132</v>
      </c>
      <c r="E15">
        <v>20.54</v>
      </c>
      <c r="F15" s="5">
        <f t="shared" si="1"/>
        <v>-28.432055749128921</v>
      </c>
      <c r="I15" s="5">
        <f>AVERAGE(D32:D43)</f>
        <v>-7.6446365458135492</v>
      </c>
      <c r="J15" s="5"/>
      <c r="K15" s="5">
        <f t="shared" ref="K15" si="7">AVERAGE(F32:F43)</f>
        <v>-4.0284482093445799</v>
      </c>
    </row>
    <row r="16" spans="1:11" x14ac:dyDescent="0.25">
      <c r="A16" t="s">
        <v>66</v>
      </c>
      <c r="B16">
        <v>12.65</v>
      </c>
      <c r="C16">
        <v>7.27</v>
      </c>
      <c r="E16">
        <v>10.15</v>
      </c>
      <c r="F16" s="5">
        <f t="shared" si="1"/>
        <v>-19.762845849802371</v>
      </c>
    </row>
    <row r="17" spans="1:6" x14ac:dyDescent="0.25">
      <c r="A17" t="s">
        <v>67</v>
      </c>
      <c r="B17">
        <v>6.94</v>
      </c>
      <c r="C17">
        <v>6.6</v>
      </c>
      <c r="D17" s="5">
        <f t="shared" si="0"/>
        <v>-4.8991354466858894</v>
      </c>
      <c r="E17">
        <v>7.71</v>
      </c>
      <c r="F17" s="5">
        <f t="shared" si="1"/>
        <v>11.095100864553308</v>
      </c>
    </row>
    <row r="18" spans="1:6" x14ac:dyDescent="0.25">
      <c r="A18" t="s">
        <v>68</v>
      </c>
      <c r="B18">
        <v>17.41</v>
      </c>
      <c r="C18">
        <v>15.02</v>
      </c>
      <c r="D18" s="5">
        <f t="shared" si="0"/>
        <v>-13.727742676622634</v>
      </c>
      <c r="E18">
        <v>16.18</v>
      </c>
      <c r="F18" s="5">
        <f t="shared" si="1"/>
        <v>-7.0649052268811046</v>
      </c>
    </row>
    <row r="19" spans="1:6" x14ac:dyDescent="0.25">
      <c r="A19" t="s">
        <v>69</v>
      </c>
      <c r="B19">
        <v>135.86000000000001</v>
      </c>
      <c r="C19">
        <v>110.59</v>
      </c>
      <c r="D19" s="5">
        <f t="shared" si="0"/>
        <v>-18.600029442072728</v>
      </c>
      <c r="E19">
        <v>142.75</v>
      </c>
      <c r="F19" s="5">
        <f t="shared" si="1"/>
        <v>5.0713970263506445</v>
      </c>
    </row>
    <row r="20" spans="1:6" x14ac:dyDescent="0.25">
      <c r="A20" t="s">
        <v>70</v>
      </c>
      <c r="B20">
        <v>14.4</v>
      </c>
      <c r="C20">
        <v>15.21</v>
      </c>
      <c r="D20" s="5">
        <f t="shared" ref="D20:D43" si="8">(C20-B20)/B20*100</f>
        <v>5.6250000000000036</v>
      </c>
      <c r="E20">
        <v>12.29</v>
      </c>
      <c r="F20" s="5">
        <f t="shared" ref="F20:F42" si="9">(E20-B20)/B20*100</f>
        <v>-14.652777777777787</v>
      </c>
    </row>
    <row r="21" spans="1:6" x14ac:dyDescent="0.25">
      <c r="A21" t="s">
        <v>71</v>
      </c>
      <c r="B21">
        <v>10.58</v>
      </c>
      <c r="C21">
        <v>11.17</v>
      </c>
      <c r="D21" s="5">
        <f t="shared" si="8"/>
        <v>5.5765595463137982</v>
      </c>
      <c r="E21">
        <v>12.51</v>
      </c>
      <c r="F21" s="5">
        <f t="shared" si="9"/>
        <v>18.241965973534967</v>
      </c>
    </row>
    <row r="22" spans="1:6" x14ac:dyDescent="0.25">
      <c r="A22" t="s">
        <v>72</v>
      </c>
      <c r="B22">
        <v>8.2100000000000009</v>
      </c>
      <c r="C22">
        <v>7.77</v>
      </c>
      <c r="D22" s="5">
        <f t="shared" si="8"/>
        <v>-5.359317904993925</v>
      </c>
      <c r="E22">
        <v>8.49</v>
      </c>
      <c r="F22" s="5">
        <f t="shared" si="9"/>
        <v>3.4104750304506619</v>
      </c>
    </row>
    <row r="23" spans="1:6" x14ac:dyDescent="0.25">
      <c r="A23" t="s">
        <v>76</v>
      </c>
      <c r="B23">
        <v>99.37</v>
      </c>
      <c r="C23">
        <v>91.62</v>
      </c>
      <c r="D23" s="5">
        <f t="shared" si="8"/>
        <v>-7.799134547650195</v>
      </c>
      <c r="E23">
        <v>123</v>
      </c>
      <c r="F23" s="5">
        <f t="shared" si="9"/>
        <v>23.77981282077085</v>
      </c>
    </row>
    <row r="24" spans="1:6" x14ac:dyDescent="0.25">
      <c r="A24" t="s">
        <v>77</v>
      </c>
      <c r="B24">
        <v>60.48</v>
      </c>
      <c r="C24">
        <v>40.31</v>
      </c>
      <c r="D24" s="5">
        <f t="shared" si="8"/>
        <v>-33.349867724867714</v>
      </c>
      <c r="E24">
        <v>43.63</v>
      </c>
      <c r="F24" s="5">
        <f t="shared" si="9"/>
        <v>-27.860449735449727</v>
      </c>
    </row>
    <row r="25" spans="1:6" x14ac:dyDescent="0.25">
      <c r="A25" t="s">
        <v>80</v>
      </c>
      <c r="B25">
        <v>536.09</v>
      </c>
      <c r="C25">
        <v>233.38</v>
      </c>
      <c r="E25">
        <v>375.3</v>
      </c>
      <c r="F25" s="5">
        <f t="shared" si="9"/>
        <v>-29.993098173814097</v>
      </c>
    </row>
    <row r="26" spans="1:6" x14ac:dyDescent="0.25">
      <c r="A26" t="s">
        <v>81</v>
      </c>
      <c r="B26">
        <v>1216.71</v>
      </c>
      <c r="C26">
        <v>1801.6</v>
      </c>
      <c r="E26">
        <v>1269.74</v>
      </c>
      <c r="F26" s="5">
        <f t="shared" si="9"/>
        <v>4.3584749036335673</v>
      </c>
    </row>
    <row r="27" spans="1:6" x14ac:dyDescent="0.25">
      <c r="A27" t="s">
        <v>82</v>
      </c>
      <c r="B27">
        <v>646.26</v>
      </c>
      <c r="C27">
        <v>536.61</v>
      </c>
      <c r="D27" s="5">
        <f t="shared" si="8"/>
        <v>-16.966855445176858</v>
      </c>
      <c r="E27">
        <v>1803.41</v>
      </c>
    </row>
    <row r="28" spans="1:6" x14ac:dyDescent="0.25">
      <c r="A28" t="s">
        <v>84</v>
      </c>
      <c r="B28">
        <v>788.49</v>
      </c>
      <c r="C28">
        <v>919.01</v>
      </c>
      <c r="D28" s="5">
        <f t="shared" si="8"/>
        <v>16.553158568910192</v>
      </c>
      <c r="E28">
        <v>514.39</v>
      </c>
    </row>
    <row r="29" spans="1:6" x14ac:dyDescent="0.25">
      <c r="A29" t="s">
        <v>85</v>
      </c>
      <c r="B29">
        <v>95.94</v>
      </c>
      <c r="C29">
        <v>79.53</v>
      </c>
      <c r="D29" s="5">
        <f t="shared" si="8"/>
        <v>-17.104440275171978</v>
      </c>
      <c r="E29">
        <v>111.68</v>
      </c>
      <c r="F29" s="5">
        <f t="shared" si="9"/>
        <v>16.406087137794465</v>
      </c>
    </row>
    <row r="30" spans="1:6" x14ac:dyDescent="0.25">
      <c r="A30" t="s">
        <v>87</v>
      </c>
      <c r="B30">
        <v>266.2</v>
      </c>
      <c r="C30">
        <v>218.87</v>
      </c>
      <c r="D30" s="5">
        <f t="shared" si="8"/>
        <v>-17.77986476333583</v>
      </c>
      <c r="E30">
        <v>178.55</v>
      </c>
      <c r="F30" s="5">
        <f t="shared" si="9"/>
        <v>-32.926371149511638</v>
      </c>
    </row>
    <row r="31" spans="1:6" x14ac:dyDescent="0.25">
      <c r="A31" t="s">
        <v>89</v>
      </c>
      <c r="B31">
        <v>266.95999999999998</v>
      </c>
      <c r="C31">
        <v>326.24</v>
      </c>
      <c r="D31" s="5">
        <f t="shared" si="8"/>
        <v>22.205573868744395</v>
      </c>
      <c r="E31">
        <v>261.42</v>
      </c>
      <c r="F31" s="5">
        <f t="shared" si="9"/>
        <v>-2.0752172610128725</v>
      </c>
    </row>
    <row r="32" spans="1:6" x14ac:dyDescent="0.25">
      <c r="A32" t="s">
        <v>90</v>
      </c>
      <c r="B32">
        <v>635.05999999999995</v>
      </c>
      <c r="C32">
        <v>1806.73</v>
      </c>
      <c r="E32">
        <v>1530.88</v>
      </c>
    </row>
    <row r="33" spans="1:6" x14ac:dyDescent="0.25">
      <c r="A33" t="s">
        <v>91</v>
      </c>
      <c r="B33">
        <v>1458.81</v>
      </c>
      <c r="C33">
        <v>1806.95</v>
      </c>
      <c r="D33" s="5">
        <f t="shared" si="8"/>
        <v>23.864656809317193</v>
      </c>
      <c r="E33">
        <v>1293.8599999999999</v>
      </c>
      <c r="F33" s="5">
        <f t="shared" si="9"/>
        <v>-11.307161316415439</v>
      </c>
    </row>
    <row r="34" spans="1:6" x14ac:dyDescent="0.25">
      <c r="A34" t="s">
        <v>93</v>
      </c>
      <c r="B34">
        <v>172.85</v>
      </c>
      <c r="C34">
        <v>155.72</v>
      </c>
      <c r="D34" s="5">
        <f t="shared" si="8"/>
        <v>-9.9103268730112806</v>
      </c>
      <c r="E34">
        <v>164.38</v>
      </c>
      <c r="F34" s="5">
        <f t="shared" si="9"/>
        <v>-4.9002024877061032</v>
      </c>
    </row>
    <row r="35" spans="1:6" x14ac:dyDescent="0.25">
      <c r="A35" t="s">
        <v>95</v>
      </c>
      <c r="B35">
        <v>854.59</v>
      </c>
      <c r="C35">
        <v>1007.48</v>
      </c>
      <c r="D35" s="5">
        <f t="shared" si="8"/>
        <v>17.890450391415762</v>
      </c>
      <c r="E35">
        <v>883.76</v>
      </c>
      <c r="F35" s="5">
        <f t="shared" si="9"/>
        <v>3.4133327092523849</v>
      </c>
    </row>
    <row r="36" spans="1:6" x14ac:dyDescent="0.25">
      <c r="A36" t="s">
        <v>97</v>
      </c>
      <c r="B36">
        <v>1396</v>
      </c>
      <c r="C36">
        <v>1804.36</v>
      </c>
      <c r="D36" s="5">
        <f t="shared" si="8"/>
        <v>29.252148997134665</v>
      </c>
      <c r="E36">
        <v>1804.48</v>
      </c>
      <c r="F36" s="5">
        <f t="shared" si="9"/>
        <v>29.260744985673355</v>
      </c>
    </row>
    <row r="37" spans="1:6" x14ac:dyDescent="0.25">
      <c r="A37" t="s">
        <v>98</v>
      </c>
      <c r="B37">
        <v>358.5</v>
      </c>
      <c r="C37">
        <v>177.64</v>
      </c>
      <c r="E37">
        <v>251.45</v>
      </c>
      <c r="F37" s="5">
        <f t="shared" si="9"/>
        <v>-29.860529986053002</v>
      </c>
    </row>
    <row r="38" spans="1:6" x14ac:dyDescent="0.25">
      <c r="A38" t="s">
        <v>99</v>
      </c>
      <c r="B38">
        <v>162.41</v>
      </c>
      <c r="C38">
        <v>245.76</v>
      </c>
      <c r="D38" s="5">
        <f t="shared" si="8"/>
        <v>51.320731482051599</v>
      </c>
      <c r="E38">
        <v>185.07</v>
      </c>
      <c r="F38" s="5">
        <f t="shared" si="9"/>
        <v>13.952342836032262</v>
      </c>
    </row>
    <row r="39" spans="1:6" x14ac:dyDescent="0.25">
      <c r="A39" t="s">
        <v>101</v>
      </c>
      <c r="B39">
        <v>1630.98</v>
      </c>
      <c r="C39">
        <v>868.58</v>
      </c>
      <c r="D39" s="5">
        <f t="shared" si="8"/>
        <v>-46.744901838158654</v>
      </c>
      <c r="E39">
        <v>1813.69</v>
      </c>
      <c r="F39" s="5">
        <f t="shared" si="9"/>
        <v>11.202467228292194</v>
      </c>
    </row>
    <row r="40" spans="1:6" x14ac:dyDescent="0.25">
      <c r="A40" t="s">
        <v>103</v>
      </c>
      <c r="B40">
        <v>1321.65</v>
      </c>
      <c r="C40">
        <v>663.83</v>
      </c>
      <c r="D40" s="5">
        <f t="shared" si="8"/>
        <v>-49.772632693981009</v>
      </c>
      <c r="E40">
        <v>998.95</v>
      </c>
      <c r="F40" s="5">
        <f t="shared" si="9"/>
        <v>-24.416449135550263</v>
      </c>
    </row>
    <row r="41" spans="1:6" x14ac:dyDescent="0.25">
      <c r="A41" t="s">
        <v>104</v>
      </c>
      <c r="B41">
        <v>1804.7</v>
      </c>
      <c r="C41">
        <v>1545.01</v>
      </c>
      <c r="D41" s="5">
        <f t="shared" si="8"/>
        <v>-14.389649249182693</v>
      </c>
      <c r="E41">
        <v>1804.58</v>
      </c>
      <c r="F41" s="5">
        <f t="shared" si="9"/>
        <v>-6.6493045935678077E-3</v>
      </c>
    </row>
    <row r="42" spans="1:6" x14ac:dyDescent="0.25">
      <c r="A42" t="s">
        <v>105</v>
      </c>
      <c r="B42">
        <v>346.06</v>
      </c>
      <c r="C42">
        <v>204.49</v>
      </c>
      <c r="D42" s="5">
        <f t="shared" si="8"/>
        <v>-40.909090909090907</v>
      </c>
      <c r="E42">
        <v>250.47</v>
      </c>
      <c r="F42" s="5">
        <f t="shared" si="9"/>
        <v>-27.622377622377627</v>
      </c>
    </row>
    <row r="43" spans="1:6" x14ac:dyDescent="0.25">
      <c r="A43" t="s">
        <v>107</v>
      </c>
      <c r="B43">
        <v>273.08</v>
      </c>
      <c r="C43">
        <v>171.91</v>
      </c>
      <c r="D43" s="5">
        <f t="shared" si="8"/>
        <v>-37.047751574630148</v>
      </c>
      <c r="E43">
        <v>92.53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E30" sqref="E30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7" max="7" width="9.28515625" customWidth="1"/>
    <col min="8" max="9" width="17" customWidth="1"/>
  </cols>
  <sheetData>
    <row r="1" spans="1:9" x14ac:dyDescent="0.25">
      <c r="B1" s="10" t="s">
        <v>125</v>
      </c>
      <c r="C1" s="10"/>
      <c r="D1" s="10"/>
      <c r="E1" s="10"/>
      <c r="F1" s="10"/>
      <c r="G1" s="11" t="s">
        <v>123</v>
      </c>
      <c r="H1" s="11"/>
      <c r="I1" s="11"/>
    </row>
    <row r="2" spans="1:9" x14ac:dyDescent="0.25">
      <c r="A2" t="s">
        <v>0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G2" t="s">
        <v>122</v>
      </c>
      <c r="H2" t="s">
        <v>126</v>
      </c>
      <c r="I2" t="s">
        <v>127</v>
      </c>
    </row>
    <row r="3" spans="1:9" x14ac:dyDescent="0.25">
      <c r="A3" t="s">
        <v>5</v>
      </c>
      <c r="B3">
        <v>0.08</v>
      </c>
      <c r="C3">
        <v>0.09</v>
      </c>
      <c r="D3" s="5">
        <f>(C3-B3)/B3*100</f>
        <v>12.499999999999993</v>
      </c>
      <c r="E3">
        <v>0.08</v>
      </c>
      <c r="F3" s="5">
        <f>(E3-B3)/B3*100</f>
        <v>0</v>
      </c>
      <c r="G3">
        <v>300</v>
      </c>
      <c r="H3">
        <v>300</v>
      </c>
      <c r="I3">
        <v>300</v>
      </c>
    </row>
    <row r="4" spans="1:9" x14ac:dyDescent="0.25">
      <c r="A4" t="s">
        <v>6</v>
      </c>
      <c r="B4">
        <v>0.08</v>
      </c>
      <c r="C4">
        <v>0.09</v>
      </c>
      <c r="D4" s="5">
        <f t="shared" ref="D4:D67" si="0">(C4-B4)/B4*100</f>
        <v>12.499999999999993</v>
      </c>
      <c r="E4">
        <v>0.08</v>
      </c>
      <c r="F4" s="5">
        <f t="shared" ref="F4:F67" si="1">(E4-B4)/B4*100</f>
        <v>0</v>
      </c>
      <c r="G4">
        <v>216</v>
      </c>
      <c r="H4">
        <v>216</v>
      </c>
      <c r="I4">
        <v>216</v>
      </c>
    </row>
    <row r="5" spans="1:9" x14ac:dyDescent="0.25">
      <c r="A5" t="s">
        <v>7</v>
      </c>
      <c r="B5">
        <v>0.06</v>
      </c>
      <c r="C5">
        <v>0.05</v>
      </c>
      <c r="D5" s="5">
        <f t="shared" si="0"/>
        <v>-16.666666666666661</v>
      </c>
      <c r="E5">
        <v>0.05</v>
      </c>
      <c r="F5" s="5">
        <f t="shared" si="1"/>
        <v>-16.666666666666661</v>
      </c>
      <c r="G5">
        <v>204</v>
      </c>
      <c r="H5">
        <v>204</v>
      </c>
      <c r="I5">
        <v>204</v>
      </c>
    </row>
    <row r="6" spans="1:9" x14ac:dyDescent="0.25">
      <c r="A6" t="s">
        <v>8</v>
      </c>
      <c r="B6">
        <v>0.06</v>
      </c>
      <c r="C6">
        <v>0.05</v>
      </c>
      <c r="D6" s="5">
        <f t="shared" si="0"/>
        <v>-16.666666666666661</v>
      </c>
      <c r="E6">
        <v>0.05</v>
      </c>
      <c r="F6" s="5">
        <f t="shared" si="1"/>
        <v>-16.666666666666661</v>
      </c>
      <c r="G6">
        <v>252</v>
      </c>
      <c r="H6">
        <v>252</v>
      </c>
      <c r="I6">
        <v>252</v>
      </c>
    </row>
    <row r="7" spans="1:9" x14ac:dyDescent="0.25">
      <c r="A7" t="s">
        <v>9</v>
      </c>
      <c r="B7">
        <v>0.08</v>
      </c>
      <c r="C7">
        <v>0.08</v>
      </c>
      <c r="D7" s="5">
        <f t="shared" si="0"/>
        <v>0</v>
      </c>
      <c r="E7">
        <v>0.08</v>
      </c>
      <c r="F7" s="5">
        <f t="shared" si="1"/>
        <v>0</v>
      </c>
      <c r="G7">
        <v>372</v>
      </c>
      <c r="H7">
        <v>372</v>
      </c>
      <c r="I7">
        <v>372</v>
      </c>
    </row>
    <row r="8" spans="1:9" x14ac:dyDescent="0.25">
      <c r="A8" t="s">
        <v>10</v>
      </c>
      <c r="B8">
        <v>0.11</v>
      </c>
      <c r="C8">
        <v>0.09</v>
      </c>
      <c r="D8" s="5">
        <f t="shared" si="0"/>
        <v>-18.181818181818183</v>
      </c>
      <c r="E8">
        <v>0.09</v>
      </c>
      <c r="F8" s="5">
        <f t="shared" si="1"/>
        <v>-18.181818181818183</v>
      </c>
      <c r="G8">
        <v>324</v>
      </c>
      <c r="H8">
        <v>324</v>
      </c>
      <c r="I8">
        <v>324</v>
      </c>
    </row>
    <row r="9" spans="1:9" x14ac:dyDescent="0.25">
      <c r="A9" t="s">
        <v>11</v>
      </c>
      <c r="B9">
        <v>0.08</v>
      </c>
      <c r="C9">
        <v>0.08</v>
      </c>
      <c r="D9" s="5">
        <f t="shared" si="0"/>
        <v>0</v>
      </c>
      <c r="E9">
        <v>0.08</v>
      </c>
      <c r="F9" s="5">
        <f t="shared" si="1"/>
        <v>0</v>
      </c>
      <c r="G9">
        <v>312</v>
      </c>
      <c r="H9">
        <v>312</v>
      </c>
      <c r="I9">
        <v>312</v>
      </c>
    </row>
    <row r="10" spans="1:9" x14ac:dyDescent="0.25">
      <c r="A10" t="s">
        <v>12</v>
      </c>
      <c r="B10">
        <v>0.09</v>
      </c>
      <c r="C10">
        <v>0.09</v>
      </c>
      <c r="D10" s="5">
        <f t="shared" si="0"/>
        <v>0</v>
      </c>
      <c r="E10">
        <v>0.09</v>
      </c>
      <c r="F10" s="5">
        <f t="shared" si="1"/>
        <v>0</v>
      </c>
      <c r="G10">
        <v>240</v>
      </c>
      <c r="H10">
        <v>240</v>
      </c>
      <c r="I10">
        <v>240</v>
      </c>
    </row>
    <row r="11" spans="1:9" x14ac:dyDescent="0.25">
      <c r="A11" t="s">
        <v>13</v>
      </c>
      <c r="B11">
        <v>0.05</v>
      </c>
      <c r="C11">
        <v>0.03</v>
      </c>
      <c r="D11" s="5">
        <f t="shared" si="0"/>
        <v>-40.000000000000007</v>
      </c>
      <c r="E11">
        <v>0.05</v>
      </c>
      <c r="F11" s="5">
        <f t="shared" si="1"/>
        <v>0</v>
      </c>
      <c r="G11">
        <v>324</v>
      </c>
      <c r="H11">
        <v>324</v>
      </c>
      <c r="I11">
        <v>324</v>
      </c>
    </row>
    <row r="12" spans="1:9" x14ac:dyDescent="0.25">
      <c r="A12" t="s">
        <v>14</v>
      </c>
      <c r="B12">
        <v>0.05</v>
      </c>
      <c r="C12">
        <v>0.05</v>
      </c>
      <c r="D12" s="5">
        <f t="shared" si="0"/>
        <v>0</v>
      </c>
      <c r="E12">
        <v>0.05</v>
      </c>
      <c r="F12" s="5">
        <f t="shared" si="1"/>
        <v>0</v>
      </c>
      <c r="G12">
        <v>252</v>
      </c>
      <c r="H12">
        <v>252</v>
      </c>
      <c r="I12">
        <v>252</v>
      </c>
    </row>
    <row r="13" spans="1:9" x14ac:dyDescent="0.25">
      <c r="A13" t="s">
        <v>15</v>
      </c>
      <c r="B13">
        <v>0.05</v>
      </c>
      <c r="C13">
        <v>0.05</v>
      </c>
      <c r="D13" s="5">
        <f t="shared" si="0"/>
        <v>0</v>
      </c>
      <c r="E13">
        <v>0.03</v>
      </c>
      <c r="F13" s="5">
        <f t="shared" si="1"/>
        <v>-40.000000000000007</v>
      </c>
      <c r="G13">
        <v>180</v>
      </c>
      <c r="H13">
        <v>180</v>
      </c>
      <c r="I13">
        <v>180</v>
      </c>
    </row>
    <row r="14" spans="1:9" x14ac:dyDescent="0.25">
      <c r="A14" t="s">
        <v>16</v>
      </c>
      <c r="B14">
        <v>0.11</v>
      </c>
      <c r="C14">
        <v>0.09</v>
      </c>
      <c r="D14" s="5">
        <f t="shared" si="0"/>
        <v>-18.181818181818183</v>
      </c>
      <c r="E14">
        <v>0.09</v>
      </c>
      <c r="F14" s="5">
        <f t="shared" si="1"/>
        <v>-18.181818181818183</v>
      </c>
      <c r="G14">
        <v>288</v>
      </c>
      <c r="H14">
        <v>288</v>
      </c>
      <c r="I14">
        <v>288</v>
      </c>
    </row>
    <row r="15" spans="1:9" x14ac:dyDescent="0.25">
      <c r="A15" t="s">
        <v>17</v>
      </c>
      <c r="B15">
        <v>0.05</v>
      </c>
      <c r="C15">
        <v>0.05</v>
      </c>
      <c r="D15" s="5">
        <f t="shared" si="0"/>
        <v>0</v>
      </c>
      <c r="E15">
        <v>0.05</v>
      </c>
      <c r="F15" s="5">
        <f t="shared" si="1"/>
        <v>0</v>
      </c>
      <c r="G15">
        <v>372</v>
      </c>
      <c r="H15">
        <v>372</v>
      </c>
      <c r="I15">
        <v>372</v>
      </c>
    </row>
    <row r="16" spans="1:9" x14ac:dyDescent="0.25">
      <c r="A16" t="s">
        <v>18</v>
      </c>
      <c r="B16">
        <v>0.05</v>
      </c>
      <c r="C16">
        <v>0.03</v>
      </c>
      <c r="D16" s="5">
        <f t="shared" si="0"/>
        <v>-40.000000000000007</v>
      </c>
      <c r="E16">
        <v>0.05</v>
      </c>
      <c r="F16" s="5">
        <f t="shared" si="1"/>
        <v>0</v>
      </c>
      <c r="G16">
        <v>276</v>
      </c>
      <c r="H16">
        <v>276</v>
      </c>
      <c r="I16">
        <v>276</v>
      </c>
    </row>
    <row r="17" spans="1:9" x14ac:dyDescent="0.25">
      <c r="A17" t="s">
        <v>19</v>
      </c>
      <c r="B17">
        <v>0.05</v>
      </c>
      <c r="C17">
        <v>0.05</v>
      </c>
      <c r="D17" s="5">
        <f t="shared" si="0"/>
        <v>0</v>
      </c>
      <c r="E17">
        <v>0.05</v>
      </c>
      <c r="F17" s="5">
        <f t="shared" si="1"/>
        <v>0</v>
      </c>
      <c r="G17">
        <v>300</v>
      </c>
      <c r="H17">
        <v>300</v>
      </c>
      <c r="I17">
        <v>300</v>
      </c>
    </row>
    <row r="18" spans="1:9" x14ac:dyDescent="0.25">
      <c r="A18" t="s">
        <v>20</v>
      </c>
      <c r="B18">
        <v>0.08</v>
      </c>
      <c r="C18">
        <v>0.08</v>
      </c>
      <c r="D18" s="5">
        <f t="shared" si="0"/>
        <v>0</v>
      </c>
      <c r="E18">
        <v>0.08</v>
      </c>
      <c r="F18" s="5">
        <f t="shared" si="1"/>
        <v>0</v>
      </c>
      <c r="G18">
        <v>276</v>
      </c>
      <c r="H18">
        <v>276</v>
      </c>
      <c r="I18">
        <v>276</v>
      </c>
    </row>
    <row r="19" spans="1:9" x14ac:dyDescent="0.25">
      <c r="A19" t="s">
        <v>21</v>
      </c>
      <c r="B19">
        <v>0.06</v>
      </c>
      <c r="C19">
        <v>0.06</v>
      </c>
      <c r="D19" s="5">
        <f t="shared" si="0"/>
        <v>0</v>
      </c>
      <c r="E19">
        <v>0.06</v>
      </c>
      <c r="F19" s="5">
        <f t="shared" si="1"/>
        <v>0</v>
      </c>
      <c r="G19">
        <v>264</v>
      </c>
      <c r="H19">
        <v>264</v>
      </c>
      <c r="I19">
        <v>264</v>
      </c>
    </row>
    <row r="20" spans="1:9" x14ac:dyDescent="0.25">
      <c r="A20" t="s">
        <v>22</v>
      </c>
      <c r="B20">
        <v>0.01</v>
      </c>
      <c r="C20">
        <v>0.01</v>
      </c>
      <c r="D20" s="5">
        <f t="shared" si="0"/>
        <v>0</v>
      </c>
      <c r="E20">
        <v>0.01</v>
      </c>
      <c r="F20" s="5">
        <f t="shared" si="1"/>
        <v>0</v>
      </c>
      <c r="G20">
        <v>360</v>
      </c>
      <c r="H20">
        <v>360</v>
      </c>
      <c r="I20">
        <v>360</v>
      </c>
    </row>
    <row r="21" spans="1:9" x14ac:dyDescent="0.25">
      <c r="A21" t="s">
        <v>23</v>
      </c>
      <c r="B21">
        <v>0.31</v>
      </c>
      <c r="C21">
        <v>0.3</v>
      </c>
      <c r="D21" s="5">
        <f t="shared" si="0"/>
        <v>-3.2258064516129057</v>
      </c>
      <c r="E21">
        <v>0.3</v>
      </c>
      <c r="F21" s="5">
        <f t="shared" si="1"/>
        <v>-3.2258064516129057</v>
      </c>
      <c r="G21">
        <v>768</v>
      </c>
      <c r="H21">
        <v>768</v>
      </c>
      <c r="I21">
        <v>768</v>
      </c>
    </row>
    <row r="22" spans="1:9" x14ac:dyDescent="0.25">
      <c r="A22" t="s">
        <v>24</v>
      </c>
      <c r="B22">
        <v>0.61</v>
      </c>
      <c r="C22">
        <v>0.59</v>
      </c>
      <c r="D22" s="5">
        <f t="shared" si="0"/>
        <v>-3.2786885245901667</v>
      </c>
      <c r="E22">
        <v>0.62</v>
      </c>
      <c r="F22" s="5">
        <f t="shared" si="1"/>
        <v>1.6393442622950833</v>
      </c>
      <c r="G22">
        <v>768</v>
      </c>
      <c r="H22">
        <v>768</v>
      </c>
      <c r="I22">
        <v>768</v>
      </c>
    </row>
    <row r="23" spans="1:9" x14ac:dyDescent="0.25">
      <c r="A23" t="s">
        <v>25</v>
      </c>
      <c r="B23">
        <v>0.57999999999999996</v>
      </c>
      <c r="C23">
        <v>0.67</v>
      </c>
      <c r="D23" s="5">
        <f t="shared" si="0"/>
        <v>15.517241379310359</v>
      </c>
      <c r="E23">
        <v>0.57999999999999996</v>
      </c>
      <c r="F23" s="5">
        <f t="shared" si="1"/>
        <v>0</v>
      </c>
      <c r="G23">
        <v>552</v>
      </c>
      <c r="H23">
        <v>552</v>
      </c>
      <c r="I23">
        <v>552</v>
      </c>
    </row>
    <row r="24" spans="1:9" x14ac:dyDescent="0.25">
      <c r="A24" t="s">
        <v>26</v>
      </c>
      <c r="B24">
        <v>0.2</v>
      </c>
      <c r="C24">
        <v>0.22</v>
      </c>
      <c r="D24" s="5">
        <f t="shared" si="0"/>
        <v>9.9999999999999947</v>
      </c>
      <c r="E24">
        <v>0.2</v>
      </c>
      <c r="F24" s="5">
        <f t="shared" si="1"/>
        <v>0</v>
      </c>
      <c r="G24">
        <v>456</v>
      </c>
      <c r="H24">
        <v>456</v>
      </c>
      <c r="I24">
        <v>456</v>
      </c>
    </row>
    <row r="25" spans="1:9" x14ac:dyDescent="0.25">
      <c r="A25" t="s">
        <v>27</v>
      </c>
      <c r="B25">
        <v>0.64</v>
      </c>
      <c r="C25">
        <v>0.64</v>
      </c>
      <c r="D25" s="5">
        <f t="shared" si="0"/>
        <v>0</v>
      </c>
      <c r="E25">
        <v>0.61</v>
      </c>
      <c r="F25" s="5">
        <f t="shared" si="1"/>
        <v>-4.6875000000000044</v>
      </c>
      <c r="G25">
        <v>588</v>
      </c>
      <c r="H25">
        <v>588</v>
      </c>
      <c r="I25">
        <v>588</v>
      </c>
    </row>
    <row r="26" spans="1:9" x14ac:dyDescent="0.25">
      <c r="A26" t="s">
        <v>28</v>
      </c>
      <c r="B26">
        <v>0.25</v>
      </c>
      <c r="C26">
        <v>0.25</v>
      </c>
      <c r="D26" s="5">
        <f t="shared" si="0"/>
        <v>0</v>
      </c>
      <c r="E26">
        <v>0.25</v>
      </c>
      <c r="F26" s="5">
        <f t="shared" si="1"/>
        <v>0</v>
      </c>
      <c r="G26">
        <v>768</v>
      </c>
      <c r="H26">
        <v>768</v>
      </c>
      <c r="I26">
        <v>768</v>
      </c>
    </row>
    <row r="27" spans="1:9" x14ac:dyDescent="0.25">
      <c r="A27" t="s">
        <v>29</v>
      </c>
      <c r="B27">
        <v>0.81</v>
      </c>
      <c r="C27">
        <v>0.74</v>
      </c>
      <c r="D27" s="5">
        <f t="shared" si="0"/>
        <v>-8.6419753086419817</v>
      </c>
      <c r="E27">
        <v>0.97</v>
      </c>
      <c r="F27" s="5">
        <f t="shared" si="1"/>
        <v>19.753086419753075</v>
      </c>
      <c r="G27">
        <v>696</v>
      </c>
      <c r="H27">
        <v>696</v>
      </c>
      <c r="I27">
        <v>696</v>
      </c>
    </row>
    <row r="28" spans="1:9" x14ac:dyDescent="0.25">
      <c r="A28" t="s">
        <v>30</v>
      </c>
      <c r="B28">
        <v>0.28999999999999998</v>
      </c>
      <c r="C28">
        <v>0.3</v>
      </c>
      <c r="D28" s="5">
        <f t="shared" si="0"/>
        <v>3.4482758620689689</v>
      </c>
      <c r="E28">
        <v>0.3</v>
      </c>
      <c r="F28" s="5">
        <f t="shared" si="1"/>
        <v>3.4482758620689689</v>
      </c>
      <c r="G28">
        <v>432</v>
      </c>
      <c r="H28">
        <v>432</v>
      </c>
      <c r="I28">
        <v>432</v>
      </c>
    </row>
    <row r="29" spans="1:9" x14ac:dyDescent="0.25">
      <c r="A29" t="s">
        <v>31</v>
      </c>
      <c r="B29">
        <v>0.23</v>
      </c>
      <c r="C29">
        <v>0.25</v>
      </c>
      <c r="D29" s="5">
        <f t="shared" si="0"/>
        <v>8.6956521739130395</v>
      </c>
      <c r="E29">
        <v>0.27</v>
      </c>
      <c r="F29" s="5">
        <f t="shared" si="1"/>
        <v>17.39130434782609</v>
      </c>
      <c r="G29">
        <v>348</v>
      </c>
      <c r="H29">
        <v>348</v>
      </c>
      <c r="I29">
        <v>348</v>
      </c>
    </row>
    <row r="30" spans="1:9" x14ac:dyDescent="0.25">
      <c r="A30" t="s">
        <v>32</v>
      </c>
      <c r="B30">
        <v>0.25</v>
      </c>
      <c r="C30">
        <v>0.26</v>
      </c>
      <c r="D30" s="5">
        <f t="shared" si="0"/>
        <v>4.0000000000000036</v>
      </c>
      <c r="E30">
        <v>0.25</v>
      </c>
      <c r="F30" s="5">
        <f t="shared" si="1"/>
        <v>0</v>
      </c>
      <c r="G30">
        <v>504</v>
      </c>
      <c r="H30">
        <v>504</v>
      </c>
      <c r="I30">
        <v>504</v>
      </c>
    </row>
    <row r="31" spans="1:9" x14ac:dyDescent="0.25">
      <c r="A31" t="s">
        <v>33</v>
      </c>
      <c r="B31">
        <v>0.2</v>
      </c>
      <c r="C31">
        <v>0.2</v>
      </c>
      <c r="D31" s="5">
        <f t="shared" si="0"/>
        <v>0</v>
      </c>
      <c r="E31">
        <v>0.2</v>
      </c>
      <c r="F31" s="5">
        <f t="shared" si="1"/>
        <v>0</v>
      </c>
      <c r="G31">
        <v>696</v>
      </c>
      <c r="H31">
        <v>696</v>
      </c>
      <c r="I31">
        <v>696</v>
      </c>
    </row>
    <row r="32" spans="1:9" x14ac:dyDescent="0.25">
      <c r="A32" t="s">
        <v>34</v>
      </c>
      <c r="B32">
        <v>1.84</v>
      </c>
      <c r="C32">
        <v>1.72</v>
      </c>
      <c r="D32" s="5">
        <f t="shared" si="0"/>
        <v>-6.5217391304347876</v>
      </c>
      <c r="E32">
        <v>1.59</v>
      </c>
      <c r="F32" s="5">
        <f t="shared" si="1"/>
        <v>-13.586956521739129</v>
      </c>
      <c r="G32">
        <v>1500</v>
      </c>
      <c r="H32">
        <v>1500</v>
      </c>
      <c r="I32">
        <v>1500</v>
      </c>
    </row>
    <row r="33" spans="1:9" x14ac:dyDescent="0.25">
      <c r="A33" t="s">
        <v>35</v>
      </c>
      <c r="B33">
        <v>1.72</v>
      </c>
      <c r="C33">
        <v>1.89</v>
      </c>
      <c r="D33" s="5">
        <f t="shared" si="0"/>
        <v>9.8837209302325526</v>
      </c>
      <c r="E33">
        <v>1.77</v>
      </c>
      <c r="F33" s="5">
        <f t="shared" si="1"/>
        <v>2.9069767441860495</v>
      </c>
      <c r="G33">
        <v>1332</v>
      </c>
      <c r="H33">
        <v>1332</v>
      </c>
      <c r="I33">
        <v>1332</v>
      </c>
    </row>
    <row r="34" spans="1:9" x14ac:dyDescent="0.25">
      <c r="A34" t="s">
        <v>36</v>
      </c>
      <c r="B34">
        <v>1.92</v>
      </c>
      <c r="C34">
        <v>2.14</v>
      </c>
      <c r="D34" s="5">
        <f t="shared" si="0"/>
        <v>11.458333333333345</v>
      </c>
      <c r="E34">
        <v>1.86</v>
      </c>
      <c r="F34" s="5">
        <f t="shared" si="1"/>
        <v>-3.1249999999999911</v>
      </c>
      <c r="G34">
        <v>1968</v>
      </c>
      <c r="H34">
        <v>1968</v>
      </c>
      <c r="I34">
        <v>1968</v>
      </c>
    </row>
    <row r="35" spans="1:9" x14ac:dyDescent="0.25">
      <c r="A35" t="s">
        <v>37</v>
      </c>
      <c r="B35">
        <v>0.97</v>
      </c>
      <c r="C35">
        <v>0.97</v>
      </c>
      <c r="D35" s="5">
        <f t="shared" si="0"/>
        <v>0</v>
      </c>
      <c r="E35">
        <v>1.01</v>
      </c>
      <c r="F35" s="5">
        <f t="shared" si="1"/>
        <v>4.1237113402061896</v>
      </c>
      <c r="G35">
        <v>1764</v>
      </c>
      <c r="H35">
        <v>1764</v>
      </c>
      <c r="I35">
        <v>1764</v>
      </c>
    </row>
    <row r="36" spans="1:9" x14ac:dyDescent="0.25">
      <c r="A36" t="s">
        <v>38</v>
      </c>
      <c r="B36">
        <v>2.21</v>
      </c>
      <c r="C36">
        <v>1.9</v>
      </c>
      <c r="D36" s="5">
        <f t="shared" si="0"/>
        <v>-14.027149321266972</v>
      </c>
      <c r="E36">
        <v>2.39</v>
      </c>
      <c r="F36" s="5">
        <f t="shared" si="1"/>
        <v>8.1447963800905043</v>
      </c>
      <c r="G36">
        <v>1764</v>
      </c>
      <c r="H36">
        <v>1764</v>
      </c>
      <c r="I36">
        <v>1764</v>
      </c>
    </row>
    <row r="37" spans="1:9" x14ac:dyDescent="0.25">
      <c r="A37" t="s">
        <v>39</v>
      </c>
      <c r="B37">
        <v>1.03</v>
      </c>
      <c r="C37">
        <v>1.01</v>
      </c>
      <c r="D37" s="5">
        <f t="shared" si="0"/>
        <v>-1.9417475728155356</v>
      </c>
      <c r="E37">
        <v>1.08</v>
      </c>
      <c r="F37" s="5">
        <f t="shared" si="1"/>
        <v>4.854368932038839</v>
      </c>
      <c r="G37">
        <v>1632</v>
      </c>
      <c r="H37">
        <v>1632</v>
      </c>
      <c r="I37">
        <v>1632</v>
      </c>
    </row>
    <row r="38" spans="1:9" x14ac:dyDescent="0.25">
      <c r="A38" t="s">
        <v>40</v>
      </c>
      <c r="B38">
        <v>1.72</v>
      </c>
      <c r="C38">
        <v>1.58</v>
      </c>
      <c r="D38" s="5">
        <f t="shared" si="0"/>
        <v>-8.1395348837209252</v>
      </c>
      <c r="E38">
        <v>1.64</v>
      </c>
      <c r="F38" s="5">
        <f t="shared" si="1"/>
        <v>-4.6511627906976782</v>
      </c>
      <c r="G38">
        <v>1596</v>
      </c>
      <c r="H38">
        <v>1596</v>
      </c>
      <c r="I38">
        <v>1596</v>
      </c>
    </row>
    <row r="39" spans="1:9" x14ac:dyDescent="0.25">
      <c r="A39" t="s">
        <v>41</v>
      </c>
      <c r="B39">
        <v>1.36</v>
      </c>
      <c r="C39">
        <v>1.29</v>
      </c>
      <c r="D39" s="5">
        <f t="shared" si="0"/>
        <v>-5.1470588235294157</v>
      </c>
      <c r="E39">
        <v>1.37</v>
      </c>
      <c r="F39" s="5">
        <f t="shared" si="1"/>
        <v>0.73529411764705943</v>
      </c>
      <c r="G39">
        <v>1956</v>
      </c>
      <c r="H39">
        <v>1956</v>
      </c>
      <c r="I39">
        <v>1956</v>
      </c>
    </row>
    <row r="40" spans="1:9" x14ac:dyDescent="0.25">
      <c r="A40" t="s">
        <v>42</v>
      </c>
      <c r="B40">
        <v>0.75</v>
      </c>
      <c r="C40">
        <v>0.73</v>
      </c>
      <c r="D40" s="5">
        <f t="shared" si="0"/>
        <v>-2.6666666666666687</v>
      </c>
      <c r="E40">
        <v>0.75</v>
      </c>
      <c r="F40" s="5">
        <f t="shared" si="1"/>
        <v>0</v>
      </c>
      <c r="G40">
        <v>1764</v>
      </c>
      <c r="H40">
        <v>1764</v>
      </c>
      <c r="I40">
        <v>1764</v>
      </c>
    </row>
    <row r="41" spans="1:9" x14ac:dyDescent="0.25">
      <c r="A41" t="s">
        <v>43</v>
      </c>
      <c r="B41">
        <v>1.21</v>
      </c>
      <c r="C41">
        <v>1.1499999999999999</v>
      </c>
      <c r="D41" s="5">
        <f t="shared" si="0"/>
        <v>-4.9586776859504171</v>
      </c>
      <c r="E41">
        <v>1.1499999999999999</v>
      </c>
      <c r="F41" s="5">
        <f t="shared" si="1"/>
        <v>-4.9586776859504171</v>
      </c>
      <c r="G41">
        <v>1800</v>
      </c>
      <c r="H41">
        <v>1800</v>
      </c>
      <c r="I41">
        <v>1800</v>
      </c>
    </row>
    <row r="42" spans="1:9" x14ac:dyDescent="0.25">
      <c r="A42" t="s">
        <v>44</v>
      </c>
      <c r="B42">
        <v>2.23</v>
      </c>
      <c r="C42">
        <v>2.06</v>
      </c>
      <c r="D42" s="5">
        <f t="shared" si="0"/>
        <v>-7.6233183856502214</v>
      </c>
      <c r="E42">
        <v>2.25</v>
      </c>
      <c r="F42" s="5">
        <f t="shared" si="1"/>
        <v>0.89686098654708601</v>
      </c>
      <c r="G42">
        <v>1500</v>
      </c>
      <c r="H42">
        <v>1500</v>
      </c>
      <c r="I42">
        <v>1500</v>
      </c>
    </row>
    <row r="43" spans="1:9" x14ac:dyDescent="0.25">
      <c r="A43" t="s">
        <v>45</v>
      </c>
      <c r="B43">
        <v>2.56</v>
      </c>
      <c r="C43">
        <v>2.31</v>
      </c>
      <c r="D43" s="5">
        <f t="shared" si="0"/>
        <v>-9.765625</v>
      </c>
      <c r="E43">
        <v>2.36</v>
      </c>
      <c r="F43" s="5">
        <f t="shared" si="1"/>
        <v>-7.8125000000000071</v>
      </c>
      <c r="G43">
        <v>1704</v>
      </c>
      <c r="H43">
        <v>1704</v>
      </c>
      <c r="I43">
        <v>1704</v>
      </c>
    </row>
    <row r="44" spans="1:9" x14ac:dyDescent="0.25">
      <c r="A44" t="s">
        <v>46</v>
      </c>
      <c r="B44">
        <v>2.4300000000000002</v>
      </c>
      <c r="C44">
        <v>2.37</v>
      </c>
      <c r="D44" s="5">
        <f t="shared" si="0"/>
        <v>-2.4691358024691379</v>
      </c>
      <c r="E44">
        <v>3.32</v>
      </c>
      <c r="F44" s="5">
        <f t="shared" si="1"/>
        <v>36.625514403292165</v>
      </c>
      <c r="G44">
        <v>1320</v>
      </c>
      <c r="H44">
        <v>1320</v>
      </c>
      <c r="I44">
        <v>1320</v>
      </c>
    </row>
    <row r="45" spans="1:9" x14ac:dyDescent="0.25">
      <c r="A45" t="s">
        <v>47</v>
      </c>
      <c r="B45">
        <v>1.33</v>
      </c>
      <c r="C45">
        <v>1.36</v>
      </c>
      <c r="D45" s="5">
        <f t="shared" si="0"/>
        <v>2.2556390977443628</v>
      </c>
      <c r="E45">
        <v>1.33</v>
      </c>
      <c r="F45" s="5">
        <f t="shared" si="1"/>
        <v>0</v>
      </c>
      <c r="G45">
        <v>1560</v>
      </c>
      <c r="H45">
        <v>1560</v>
      </c>
      <c r="I45">
        <v>1560</v>
      </c>
    </row>
    <row r="46" spans="1:9" x14ac:dyDescent="0.25">
      <c r="A46" t="s">
        <v>48</v>
      </c>
      <c r="B46">
        <v>0.83</v>
      </c>
      <c r="C46">
        <v>0.84</v>
      </c>
      <c r="D46" s="5">
        <f t="shared" si="0"/>
        <v>1.2048192771084349</v>
      </c>
      <c r="E46">
        <v>1</v>
      </c>
      <c r="F46" s="5">
        <f t="shared" si="1"/>
        <v>20.481927710843379</v>
      </c>
      <c r="G46">
        <v>1284</v>
      </c>
      <c r="H46">
        <v>1284</v>
      </c>
      <c r="I46">
        <v>1284</v>
      </c>
    </row>
    <row r="47" spans="1:9" x14ac:dyDescent="0.25">
      <c r="A47" t="s">
        <v>49</v>
      </c>
      <c r="B47">
        <v>27.94</v>
      </c>
      <c r="C47">
        <v>26.05</v>
      </c>
      <c r="D47" s="5">
        <f t="shared" si="0"/>
        <v>-6.764495347172514</v>
      </c>
      <c r="E47">
        <v>26.36</v>
      </c>
      <c r="F47" s="5">
        <f t="shared" si="1"/>
        <v>-5.6549749463135353</v>
      </c>
      <c r="G47">
        <v>1500</v>
      </c>
      <c r="H47">
        <v>1500</v>
      </c>
      <c r="I47">
        <v>1500</v>
      </c>
    </row>
    <row r="48" spans="1:9" x14ac:dyDescent="0.25">
      <c r="A48" t="s">
        <v>50</v>
      </c>
      <c r="B48">
        <v>2.39</v>
      </c>
      <c r="C48">
        <v>2.11</v>
      </c>
      <c r="D48" s="5">
        <f t="shared" si="0"/>
        <v>-11.715481171548127</v>
      </c>
      <c r="E48">
        <v>2.17</v>
      </c>
      <c r="F48" s="5">
        <f t="shared" si="1"/>
        <v>-9.2050209205020987</v>
      </c>
      <c r="G48">
        <v>1512</v>
      </c>
      <c r="H48">
        <v>1512</v>
      </c>
      <c r="I48">
        <v>1512</v>
      </c>
    </row>
    <row r="49" spans="1:9" x14ac:dyDescent="0.25">
      <c r="A49" t="s">
        <v>51</v>
      </c>
      <c r="B49">
        <v>1.0900000000000001</v>
      </c>
      <c r="C49">
        <v>1.23</v>
      </c>
      <c r="D49" s="5">
        <f t="shared" si="0"/>
        <v>12.844036697247695</v>
      </c>
      <c r="E49">
        <v>1.0900000000000001</v>
      </c>
      <c r="F49" s="5">
        <f t="shared" si="1"/>
        <v>0</v>
      </c>
      <c r="G49">
        <v>1920</v>
      </c>
      <c r="H49">
        <v>1920</v>
      </c>
      <c r="I49">
        <v>1920</v>
      </c>
    </row>
    <row r="50" spans="1:9" x14ac:dyDescent="0.25">
      <c r="A50" t="s">
        <v>52</v>
      </c>
      <c r="B50">
        <v>0.97</v>
      </c>
      <c r="C50">
        <v>1</v>
      </c>
      <c r="D50" s="5">
        <f t="shared" si="0"/>
        <v>3.092783505154642</v>
      </c>
      <c r="E50">
        <v>0.95</v>
      </c>
      <c r="F50" s="5">
        <f t="shared" si="1"/>
        <v>-2.0618556701030948</v>
      </c>
      <c r="G50">
        <v>1380</v>
      </c>
      <c r="H50">
        <v>1380</v>
      </c>
      <c r="I50">
        <v>1380</v>
      </c>
    </row>
    <row r="51" spans="1:9" x14ac:dyDescent="0.25">
      <c r="A51" t="s">
        <v>53</v>
      </c>
      <c r="B51">
        <v>129.87</v>
      </c>
      <c r="C51">
        <v>80.7</v>
      </c>
      <c r="D51" s="5">
        <f t="shared" si="0"/>
        <v>-37.86093786093786</v>
      </c>
      <c r="E51">
        <v>97.16</v>
      </c>
      <c r="F51" s="5">
        <f t="shared" si="1"/>
        <v>-25.186725186725191</v>
      </c>
      <c r="G51">
        <v>2460</v>
      </c>
      <c r="H51">
        <v>600</v>
      </c>
      <c r="I51">
        <v>1834</v>
      </c>
    </row>
    <row r="52" spans="1:9" x14ac:dyDescent="0.25">
      <c r="A52" t="s">
        <v>54</v>
      </c>
      <c r="B52">
        <v>526.49</v>
      </c>
      <c r="C52">
        <v>506.13</v>
      </c>
      <c r="D52" s="5">
        <f t="shared" si="0"/>
        <v>-3.867119983285535</v>
      </c>
      <c r="E52">
        <v>511.14</v>
      </c>
      <c r="F52" s="5">
        <f t="shared" si="1"/>
        <v>-2.9155349579289296</v>
      </c>
      <c r="G52">
        <v>2436</v>
      </c>
      <c r="H52">
        <v>600</v>
      </c>
      <c r="I52">
        <v>1830</v>
      </c>
    </row>
    <row r="53" spans="1:9" x14ac:dyDescent="0.25">
      <c r="A53" t="s">
        <v>55</v>
      </c>
      <c r="B53">
        <v>90.62</v>
      </c>
      <c r="C53">
        <v>99.2</v>
      </c>
      <c r="D53" s="5">
        <f t="shared" si="0"/>
        <v>9.4681085853012554</v>
      </c>
      <c r="E53">
        <v>110.12</v>
      </c>
      <c r="F53" s="5">
        <f t="shared" si="1"/>
        <v>21.518428602957403</v>
      </c>
      <c r="G53">
        <v>2172</v>
      </c>
      <c r="H53">
        <v>600</v>
      </c>
      <c r="I53">
        <v>1812</v>
      </c>
    </row>
    <row r="54" spans="1:9" x14ac:dyDescent="0.25">
      <c r="A54" t="s">
        <v>56</v>
      </c>
      <c r="B54">
        <v>8.6</v>
      </c>
      <c r="C54">
        <v>8.6300000000000008</v>
      </c>
      <c r="D54" s="5">
        <f t="shared" si="0"/>
        <v>0.3488372093023388</v>
      </c>
      <c r="E54">
        <v>10.58</v>
      </c>
      <c r="F54" s="5">
        <f t="shared" si="1"/>
        <v>23.023255813953494</v>
      </c>
      <c r="G54">
        <v>2316</v>
      </c>
      <c r="H54">
        <v>600</v>
      </c>
      <c r="I54">
        <v>1836</v>
      </c>
    </row>
    <row r="55" spans="1:9" x14ac:dyDescent="0.25">
      <c r="A55" t="s">
        <v>57</v>
      </c>
      <c r="B55">
        <v>7.18</v>
      </c>
      <c r="C55">
        <v>7.07</v>
      </c>
      <c r="D55" s="5">
        <f t="shared" si="0"/>
        <v>-1.5320334261838362</v>
      </c>
      <c r="E55">
        <v>6.44</v>
      </c>
      <c r="F55" s="5">
        <f t="shared" si="1"/>
        <v>-10.306406685236761</v>
      </c>
      <c r="G55">
        <v>2676</v>
      </c>
      <c r="H55">
        <v>603</v>
      </c>
      <c r="I55">
        <v>1824</v>
      </c>
    </row>
    <row r="56" spans="1:9" x14ac:dyDescent="0.25">
      <c r="A56" t="s">
        <v>58</v>
      </c>
      <c r="B56">
        <v>1100.71</v>
      </c>
      <c r="C56">
        <v>1102.95</v>
      </c>
      <c r="D56" s="5">
        <f t="shared" si="0"/>
        <v>0.20350501040237748</v>
      </c>
      <c r="E56">
        <v>1066.17</v>
      </c>
      <c r="F56" s="5">
        <f t="shared" si="1"/>
        <v>-3.1379745800437862</v>
      </c>
      <c r="G56">
        <v>2136</v>
      </c>
      <c r="H56">
        <v>600</v>
      </c>
      <c r="I56">
        <v>1834</v>
      </c>
    </row>
    <row r="57" spans="1:9" x14ac:dyDescent="0.25">
      <c r="A57" t="s">
        <v>59</v>
      </c>
      <c r="B57">
        <v>6.63</v>
      </c>
      <c r="C57">
        <v>5.71</v>
      </c>
      <c r="D57" s="5">
        <f t="shared" si="0"/>
        <v>-13.876319758672699</v>
      </c>
      <c r="E57">
        <v>7.27</v>
      </c>
      <c r="F57" s="5">
        <f t="shared" si="1"/>
        <v>9.6530920060331766</v>
      </c>
      <c r="G57">
        <v>2640</v>
      </c>
      <c r="H57">
        <v>603</v>
      </c>
      <c r="I57">
        <v>1824</v>
      </c>
    </row>
    <row r="58" spans="1:9" x14ac:dyDescent="0.25">
      <c r="A58" t="s">
        <v>60</v>
      </c>
      <c r="B58">
        <v>3.67</v>
      </c>
      <c r="C58">
        <v>2.93</v>
      </c>
      <c r="D58" s="5">
        <f t="shared" si="0"/>
        <v>-20.163487738419615</v>
      </c>
      <c r="E58">
        <v>3.62</v>
      </c>
      <c r="F58" s="5">
        <f t="shared" si="1"/>
        <v>-1.362397820163483</v>
      </c>
      <c r="G58">
        <v>3000</v>
      </c>
      <c r="H58">
        <v>608</v>
      </c>
      <c r="I58">
        <v>1812</v>
      </c>
    </row>
    <row r="59" spans="1:9" x14ac:dyDescent="0.25">
      <c r="A59" t="s">
        <v>61</v>
      </c>
      <c r="B59">
        <v>1.4</v>
      </c>
      <c r="C59">
        <v>1.42</v>
      </c>
      <c r="D59" s="5">
        <f t="shared" si="0"/>
        <v>1.4285714285714299</v>
      </c>
      <c r="E59">
        <v>1.39</v>
      </c>
      <c r="F59" s="5">
        <f t="shared" si="1"/>
        <v>-0.71428571428571497</v>
      </c>
      <c r="G59">
        <v>2676</v>
      </c>
      <c r="H59">
        <v>603</v>
      </c>
      <c r="I59">
        <v>1824</v>
      </c>
    </row>
    <row r="60" spans="1:9" x14ac:dyDescent="0.25">
      <c r="A60" t="s">
        <v>62</v>
      </c>
      <c r="B60">
        <v>112.07</v>
      </c>
      <c r="C60">
        <v>70.28</v>
      </c>
      <c r="D60" s="5">
        <f t="shared" si="0"/>
        <v>-37.289194253591504</v>
      </c>
      <c r="E60">
        <v>64.16</v>
      </c>
      <c r="F60" s="5">
        <f t="shared" si="1"/>
        <v>-42.750066922459176</v>
      </c>
      <c r="G60">
        <v>2304</v>
      </c>
      <c r="H60">
        <v>600</v>
      </c>
      <c r="I60">
        <v>1806</v>
      </c>
    </row>
    <row r="61" spans="1:9" x14ac:dyDescent="0.25">
      <c r="A61" t="s">
        <v>63</v>
      </c>
      <c r="B61">
        <v>13.23</v>
      </c>
      <c r="C61">
        <v>13.98</v>
      </c>
      <c r="D61" s="5">
        <f t="shared" si="0"/>
        <v>5.6689342403628116</v>
      </c>
      <c r="E61">
        <v>12.28</v>
      </c>
      <c r="F61" s="5">
        <f t="shared" si="1"/>
        <v>-7.180650037792903</v>
      </c>
      <c r="G61">
        <v>2304</v>
      </c>
      <c r="H61">
        <v>600</v>
      </c>
      <c r="I61">
        <v>1812</v>
      </c>
    </row>
    <row r="62" spans="1:9" x14ac:dyDescent="0.25">
      <c r="A62" t="s">
        <v>64</v>
      </c>
      <c r="B62">
        <v>18.45</v>
      </c>
      <c r="C62">
        <v>25.72</v>
      </c>
      <c r="D62" s="5">
        <f t="shared" si="0"/>
        <v>39.403794037940379</v>
      </c>
      <c r="E62">
        <v>16.27</v>
      </c>
      <c r="F62" s="5">
        <f t="shared" si="1"/>
        <v>-11.815718157181571</v>
      </c>
      <c r="G62">
        <v>2784</v>
      </c>
      <c r="H62">
        <v>606</v>
      </c>
      <c r="I62">
        <v>1820</v>
      </c>
    </row>
    <row r="63" spans="1:9" x14ac:dyDescent="0.25">
      <c r="A63" t="s">
        <v>65</v>
      </c>
      <c r="B63">
        <v>28.7</v>
      </c>
      <c r="C63">
        <v>29.03</v>
      </c>
      <c r="D63" s="5">
        <f t="shared" si="0"/>
        <v>1.149825783972132</v>
      </c>
      <c r="E63">
        <v>20.54</v>
      </c>
      <c r="F63" s="5">
        <f t="shared" si="1"/>
        <v>-28.432055749128921</v>
      </c>
      <c r="G63">
        <v>2292</v>
      </c>
      <c r="H63">
        <v>600</v>
      </c>
      <c r="I63">
        <v>1821</v>
      </c>
    </row>
    <row r="64" spans="1:9" x14ac:dyDescent="0.25">
      <c r="A64" t="s">
        <v>66</v>
      </c>
      <c r="B64">
        <v>12.65</v>
      </c>
      <c r="C64">
        <v>7.27</v>
      </c>
      <c r="D64" s="5">
        <f t="shared" si="0"/>
        <v>-42.52964426877471</v>
      </c>
      <c r="E64">
        <v>10.15</v>
      </c>
      <c r="F64" s="5">
        <f t="shared" si="1"/>
        <v>-19.762845849802371</v>
      </c>
      <c r="G64">
        <v>2124</v>
      </c>
      <c r="H64">
        <v>600</v>
      </c>
      <c r="I64">
        <v>1810</v>
      </c>
    </row>
    <row r="65" spans="1:9" x14ac:dyDescent="0.25">
      <c r="A65" t="s">
        <v>67</v>
      </c>
      <c r="B65">
        <v>6.94</v>
      </c>
      <c r="C65">
        <v>6.6</v>
      </c>
      <c r="D65" s="5">
        <f t="shared" si="0"/>
        <v>-4.8991354466858894</v>
      </c>
      <c r="E65">
        <v>7.71</v>
      </c>
      <c r="F65" s="5">
        <f t="shared" si="1"/>
        <v>11.095100864553308</v>
      </c>
      <c r="G65">
        <v>2412</v>
      </c>
      <c r="H65">
        <v>600</v>
      </c>
      <c r="I65">
        <v>1822</v>
      </c>
    </row>
    <row r="66" spans="1:9" x14ac:dyDescent="0.25">
      <c r="A66" t="s">
        <v>68</v>
      </c>
      <c r="B66">
        <v>17.41</v>
      </c>
      <c r="C66">
        <v>15.02</v>
      </c>
      <c r="D66" s="5">
        <f t="shared" si="0"/>
        <v>-13.727742676622634</v>
      </c>
      <c r="E66">
        <v>16.18</v>
      </c>
      <c r="F66" s="5">
        <f t="shared" si="1"/>
        <v>-7.0649052268811046</v>
      </c>
      <c r="G66">
        <v>2316</v>
      </c>
      <c r="H66">
        <v>600</v>
      </c>
      <c r="I66">
        <v>1807</v>
      </c>
    </row>
    <row r="67" spans="1:9" x14ac:dyDescent="0.25">
      <c r="A67" t="s">
        <v>69</v>
      </c>
      <c r="B67">
        <v>135.86000000000001</v>
      </c>
      <c r="C67">
        <v>110.59</v>
      </c>
      <c r="D67" s="5">
        <f t="shared" si="0"/>
        <v>-18.600029442072728</v>
      </c>
      <c r="E67">
        <v>142.75</v>
      </c>
      <c r="F67" s="5">
        <f t="shared" si="1"/>
        <v>5.0713970263506445</v>
      </c>
      <c r="G67">
        <v>2724</v>
      </c>
      <c r="H67">
        <v>606</v>
      </c>
      <c r="I67">
        <v>1813</v>
      </c>
    </row>
    <row r="68" spans="1:9" x14ac:dyDescent="0.25">
      <c r="A68" t="s">
        <v>70</v>
      </c>
      <c r="B68">
        <v>14.4</v>
      </c>
      <c r="C68">
        <v>15.21</v>
      </c>
      <c r="D68" s="5">
        <f t="shared" ref="D68:D131" si="2">(C68-B68)/B68*100</f>
        <v>5.6250000000000036</v>
      </c>
      <c r="E68">
        <v>12.29</v>
      </c>
      <c r="F68" s="5">
        <f t="shared" ref="F68:F131" si="3">(E68-B68)/B68*100</f>
        <v>-14.652777777777787</v>
      </c>
      <c r="G68">
        <v>2892</v>
      </c>
      <c r="H68">
        <v>603</v>
      </c>
      <c r="I68">
        <v>1836</v>
      </c>
    </row>
    <row r="69" spans="1:9" x14ac:dyDescent="0.25">
      <c r="A69" t="s">
        <v>71</v>
      </c>
      <c r="B69">
        <v>10.58</v>
      </c>
      <c r="C69">
        <v>11.17</v>
      </c>
      <c r="D69" s="5">
        <f t="shared" si="2"/>
        <v>5.5765595463137982</v>
      </c>
      <c r="E69">
        <v>12.51</v>
      </c>
      <c r="F69" s="5">
        <f t="shared" si="3"/>
        <v>18.241965973534967</v>
      </c>
      <c r="G69">
        <v>2436</v>
      </c>
      <c r="H69">
        <v>600</v>
      </c>
      <c r="I69">
        <v>1803</v>
      </c>
    </row>
    <row r="70" spans="1:9" x14ac:dyDescent="0.25">
      <c r="A70" t="s">
        <v>72</v>
      </c>
      <c r="B70">
        <v>8.2100000000000009</v>
      </c>
      <c r="C70">
        <v>7.77</v>
      </c>
      <c r="D70" s="5">
        <f t="shared" si="2"/>
        <v>-5.359317904993925</v>
      </c>
      <c r="E70">
        <v>8.49</v>
      </c>
      <c r="F70" s="5">
        <f t="shared" si="3"/>
        <v>3.4104750304506619</v>
      </c>
      <c r="G70">
        <v>2652</v>
      </c>
      <c r="H70">
        <v>600</v>
      </c>
      <c r="I70">
        <v>1814</v>
      </c>
    </row>
    <row r="71" spans="1:9" x14ac:dyDescent="0.25">
      <c r="A71" t="s">
        <v>73</v>
      </c>
      <c r="B71">
        <v>1806.19</v>
      </c>
      <c r="C71">
        <v>1802.33</v>
      </c>
      <c r="D71" s="5">
        <f t="shared" si="2"/>
        <v>-0.21370952114673028</v>
      </c>
      <c r="E71">
        <v>1807.46</v>
      </c>
      <c r="F71" s="5">
        <f t="shared" si="3"/>
        <v>7.0313754366926065E-2</v>
      </c>
      <c r="G71">
        <v>2892</v>
      </c>
      <c r="H71">
        <v>408</v>
      </c>
      <c r="I71">
        <v>1209</v>
      </c>
    </row>
    <row r="72" spans="1:9" x14ac:dyDescent="0.25">
      <c r="A72" t="s">
        <v>74</v>
      </c>
      <c r="B72">
        <v>1811.32</v>
      </c>
      <c r="C72">
        <v>1681.54</v>
      </c>
      <c r="D72" s="5">
        <f t="shared" si="2"/>
        <v>-7.1649404853918668</v>
      </c>
      <c r="E72">
        <v>1227.6099999999999</v>
      </c>
      <c r="F72" s="5">
        <f t="shared" si="3"/>
        <v>-32.225669677362369</v>
      </c>
      <c r="G72">
        <v>3216</v>
      </c>
      <c r="H72">
        <v>405</v>
      </c>
      <c r="I72">
        <v>1206</v>
      </c>
    </row>
    <row r="73" spans="1:9" x14ac:dyDescent="0.25">
      <c r="A73" t="s">
        <v>75</v>
      </c>
      <c r="B73">
        <v>1808</v>
      </c>
      <c r="C73">
        <v>1802.1</v>
      </c>
      <c r="D73" s="5">
        <f t="shared" si="2"/>
        <v>-0.32632743362832362</v>
      </c>
      <c r="E73">
        <v>1808.87</v>
      </c>
      <c r="F73" s="5">
        <f t="shared" si="3"/>
        <v>4.8119469026542634E-2</v>
      </c>
      <c r="G73">
        <v>2856</v>
      </c>
      <c r="H73">
        <v>408</v>
      </c>
      <c r="I73">
        <v>1224</v>
      </c>
    </row>
    <row r="74" spans="1:9" x14ac:dyDescent="0.25">
      <c r="A74" t="s">
        <v>76</v>
      </c>
      <c r="B74">
        <v>99.37</v>
      </c>
      <c r="C74">
        <v>91.62</v>
      </c>
      <c r="D74" s="5">
        <f t="shared" si="2"/>
        <v>-7.799134547650195</v>
      </c>
      <c r="E74">
        <v>123</v>
      </c>
      <c r="F74" s="5">
        <f t="shared" si="3"/>
        <v>23.77981282077085</v>
      </c>
      <c r="G74">
        <v>2520</v>
      </c>
      <c r="H74">
        <v>404</v>
      </c>
      <c r="I74">
        <v>1215</v>
      </c>
    </row>
    <row r="75" spans="1:9" x14ac:dyDescent="0.25">
      <c r="A75" t="s">
        <v>77</v>
      </c>
      <c r="B75">
        <v>60.48</v>
      </c>
      <c r="C75">
        <v>40.31</v>
      </c>
      <c r="D75" s="5">
        <f t="shared" si="2"/>
        <v>-33.349867724867714</v>
      </c>
      <c r="E75">
        <v>43.63</v>
      </c>
      <c r="F75" s="5">
        <f t="shared" si="3"/>
        <v>-27.860449735449727</v>
      </c>
      <c r="G75">
        <v>2820</v>
      </c>
      <c r="H75">
        <v>408</v>
      </c>
      <c r="I75">
        <v>1215</v>
      </c>
    </row>
    <row r="76" spans="1:9" x14ac:dyDescent="0.25">
      <c r="A76" t="s">
        <v>78</v>
      </c>
      <c r="B76">
        <v>1804.2</v>
      </c>
      <c r="C76">
        <v>1803.47</v>
      </c>
      <c r="D76" s="5">
        <f t="shared" si="2"/>
        <v>-4.0461146214389655E-2</v>
      </c>
      <c r="E76">
        <v>1804.22</v>
      </c>
      <c r="F76" s="5">
        <f t="shared" si="3"/>
        <v>1.1085245538178588E-3</v>
      </c>
      <c r="G76">
        <v>3000</v>
      </c>
      <c r="H76">
        <v>402</v>
      </c>
      <c r="I76">
        <v>1212</v>
      </c>
    </row>
    <row r="77" spans="1:9" x14ac:dyDescent="0.25">
      <c r="A77" t="s">
        <v>79</v>
      </c>
      <c r="B77">
        <v>1807.53</v>
      </c>
      <c r="C77">
        <v>1801.43</v>
      </c>
      <c r="D77" s="5">
        <f t="shared" si="2"/>
        <v>-0.33747710964686112</v>
      </c>
      <c r="E77">
        <v>1806.56</v>
      </c>
      <c r="F77" s="5">
        <f t="shared" si="3"/>
        <v>-5.3664392845486783E-2</v>
      </c>
      <c r="G77">
        <v>3264</v>
      </c>
      <c r="H77">
        <v>402</v>
      </c>
      <c r="I77">
        <v>1221</v>
      </c>
    </row>
    <row r="78" spans="1:9" x14ac:dyDescent="0.25">
      <c r="A78" t="s">
        <v>80</v>
      </c>
      <c r="B78">
        <v>536.09</v>
      </c>
      <c r="C78">
        <v>233.38</v>
      </c>
      <c r="D78" s="5">
        <f t="shared" si="2"/>
        <v>-56.466264992818374</v>
      </c>
      <c r="E78">
        <v>375.3</v>
      </c>
      <c r="F78" s="5">
        <f t="shared" si="3"/>
        <v>-29.993098173814097</v>
      </c>
      <c r="G78">
        <v>2868</v>
      </c>
      <c r="H78">
        <v>408</v>
      </c>
      <c r="I78">
        <v>1204</v>
      </c>
    </row>
    <row r="79" spans="1:9" x14ac:dyDescent="0.25">
      <c r="A79" t="s">
        <v>81</v>
      </c>
      <c r="B79">
        <v>1216.71</v>
      </c>
      <c r="C79">
        <v>1801.6</v>
      </c>
      <c r="D79" s="5">
        <f t="shared" si="2"/>
        <v>48.071438551503633</v>
      </c>
      <c r="E79">
        <v>1269.74</v>
      </c>
      <c r="F79" s="5">
        <f t="shared" si="3"/>
        <v>4.3584749036335673</v>
      </c>
      <c r="G79">
        <v>3120</v>
      </c>
      <c r="H79">
        <v>402</v>
      </c>
      <c r="I79">
        <v>1203</v>
      </c>
    </row>
    <row r="80" spans="1:9" x14ac:dyDescent="0.25">
      <c r="A80" t="s">
        <v>82</v>
      </c>
      <c r="B80">
        <v>646.26</v>
      </c>
      <c r="C80">
        <v>536.61</v>
      </c>
      <c r="D80" s="5">
        <f t="shared" si="2"/>
        <v>-16.966855445176858</v>
      </c>
      <c r="E80">
        <v>1803.41</v>
      </c>
      <c r="F80" s="5">
        <f t="shared" si="3"/>
        <v>179.05332219230652</v>
      </c>
      <c r="G80">
        <v>3012</v>
      </c>
      <c r="H80">
        <v>402</v>
      </c>
      <c r="I80">
        <v>1212</v>
      </c>
    </row>
    <row r="81" spans="1:9" x14ac:dyDescent="0.25">
      <c r="A81" t="s">
        <v>83</v>
      </c>
      <c r="B81">
        <v>1804.02</v>
      </c>
      <c r="C81">
        <v>1008.96</v>
      </c>
      <c r="D81" s="5">
        <f t="shared" si="2"/>
        <v>-44.07157348588153</v>
      </c>
      <c r="E81">
        <v>1802.02</v>
      </c>
      <c r="F81" s="5">
        <f t="shared" si="3"/>
        <v>-0.11086351592554405</v>
      </c>
      <c r="G81">
        <v>3696</v>
      </c>
      <c r="H81">
        <v>405</v>
      </c>
      <c r="I81">
        <v>1226</v>
      </c>
    </row>
    <row r="82" spans="1:9" x14ac:dyDescent="0.25">
      <c r="A82" t="s">
        <v>84</v>
      </c>
      <c r="B82">
        <v>788.49</v>
      </c>
      <c r="C82">
        <v>919.01</v>
      </c>
      <c r="D82" s="5">
        <f t="shared" si="2"/>
        <v>16.553158568910192</v>
      </c>
      <c r="E82">
        <v>514.39</v>
      </c>
      <c r="F82" s="5">
        <f t="shared" si="3"/>
        <v>-34.762647592233257</v>
      </c>
      <c r="G82">
        <v>2976</v>
      </c>
      <c r="H82">
        <v>405</v>
      </c>
      <c r="I82">
        <v>1215</v>
      </c>
    </row>
    <row r="83" spans="1:9" x14ac:dyDescent="0.25">
      <c r="A83" t="s">
        <v>85</v>
      </c>
      <c r="B83">
        <v>95.94</v>
      </c>
      <c r="C83">
        <v>79.53</v>
      </c>
      <c r="D83" s="5">
        <f t="shared" si="2"/>
        <v>-17.104440275171978</v>
      </c>
      <c r="E83">
        <v>111.68</v>
      </c>
      <c r="F83" s="5">
        <f t="shared" si="3"/>
        <v>16.406087137794465</v>
      </c>
      <c r="G83">
        <v>3360</v>
      </c>
      <c r="H83">
        <v>405</v>
      </c>
      <c r="I83">
        <v>1224</v>
      </c>
    </row>
    <row r="84" spans="1:9" x14ac:dyDescent="0.25">
      <c r="A84" t="s">
        <v>86</v>
      </c>
      <c r="B84">
        <v>1803.24</v>
      </c>
      <c r="C84">
        <v>1608.75</v>
      </c>
      <c r="D84" s="5">
        <f t="shared" si="2"/>
        <v>-10.785585945298463</v>
      </c>
      <c r="E84">
        <v>1540.58</v>
      </c>
      <c r="F84" s="5">
        <f t="shared" si="3"/>
        <v>-14.566003416073295</v>
      </c>
      <c r="G84">
        <v>3144</v>
      </c>
      <c r="H84">
        <v>402</v>
      </c>
      <c r="I84">
        <v>1221</v>
      </c>
    </row>
    <row r="85" spans="1:9" x14ac:dyDescent="0.25">
      <c r="A85" t="s">
        <v>87</v>
      </c>
      <c r="B85">
        <v>266.2</v>
      </c>
      <c r="C85">
        <v>218.87</v>
      </c>
      <c r="D85" s="5">
        <f t="shared" si="2"/>
        <v>-17.77986476333583</v>
      </c>
      <c r="E85">
        <v>178.55</v>
      </c>
      <c r="F85" s="5">
        <f t="shared" si="3"/>
        <v>-32.926371149511638</v>
      </c>
      <c r="G85">
        <v>3312</v>
      </c>
      <c r="H85">
        <v>402</v>
      </c>
      <c r="I85">
        <v>1224</v>
      </c>
    </row>
    <row r="86" spans="1:9" x14ac:dyDescent="0.25">
      <c r="A86" t="s">
        <v>88</v>
      </c>
      <c r="B86">
        <v>1809.03</v>
      </c>
      <c r="C86">
        <v>1802.53</v>
      </c>
      <c r="D86" s="5">
        <f t="shared" si="2"/>
        <v>-0.3593085797361017</v>
      </c>
      <c r="E86">
        <v>1224.43</v>
      </c>
      <c r="F86" s="5">
        <f t="shared" si="3"/>
        <v>-32.315660879034617</v>
      </c>
      <c r="G86">
        <v>2856</v>
      </c>
      <c r="H86">
        <v>400</v>
      </c>
      <c r="I86">
        <v>1223</v>
      </c>
    </row>
    <row r="87" spans="1:9" x14ac:dyDescent="0.25">
      <c r="A87" t="s">
        <v>89</v>
      </c>
      <c r="B87">
        <v>266.95999999999998</v>
      </c>
      <c r="C87">
        <v>326.24</v>
      </c>
      <c r="D87" s="5">
        <f t="shared" si="2"/>
        <v>22.205573868744395</v>
      </c>
      <c r="E87">
        <v>261.42</v>
      </c>
      <c r="F87" s="5">
        <f t="shared" si="3"/>
        <v>-2.0752172610128725</v>
      </c>
      <c r="G87">
        <v>3684</v>
      </c>
      <c r="H87">
        <v>405</v>
      </c>
      <c r="I87">
        <v>1206</v>
      </c>
    </row>
    <row r="88" spans="1:9" x14ac:dyDescent="0.25">
      <c r="A88" t="s">
        <v>90</v>
      </c>
      <c r="B88">
        <v>635.05999999999995</v>
      </c>
      <c r="C88">
        <v>1806.73</v>
      </c>
      <c r="D88" s="5">
        <f t="shared" si="2"/>
        <v>184.49752779264955</v>
      </c>
      <c r="E88">
        <v>1530.88</v>
      </c>
      <c r="F88" s="5">
        <f t="shared" si="3"/>
        <v>141.0606871791642</v>
      </c>
      <c r="G88">
        <v>3828</v>
      </c>
      <c r="H88">
        <v>1614</v>
      </c>
      <c r="I88">
        <v>2615</v>
      </c>
    </row>
    <row r="89" spans="1:9" x14ac:dyDescent="0.25">
      <c r="A89" t="s">
        <v>91</v>
      </c>
      <c r="B89">
        <v>1458.81</v>
      </c>
      <c r="C89">
        <v>1806.95</v>
      </c>
      <c r="D89" s="5">
        <f t="shared" si="2"/>
        <v>23.864656809317193</v>
      </c>
      <c r="E89">
        <v>1293.8599999999999</v>
      </c>
      <c r="F89" s="5">
        <f t="shared" si="3"/>
        <v>-11.307161316415439</v>
      </c>
      <c r="G89">
        <v>3276</v>
      </c>
      <c r="H89">
        <v>1611</v>
      </c>
      <c r="I89">
        <v>2628</v>
      </c>
    </row>
    <row r="90" spans="1:9" x14ac:dyDescent="0.25">
      <c r="A90" t="s">
        <v>92</v>
      </c>
      <c r="B90">
        <v>1808.68</v>
      </c>
      <c r="C90">
        <v>1809.45</v>
      </c>
      <c r="D90" s="5">
        <f t="shared" si="2"/>
        <v>4.2572483800339574E-2</v>
      </c>
      <c r="E90">
        <v>1809.59</v>
      </c>
      <c r="F90" s="5">
        <f t="shared" si="3"/>
        <v>5.0312935400394457E-2</v>
      </c>
      <c r="G90">
        <v>4848</v>
      </c>
      <c r="H90">
        <v>1624</v>
      </c>
      <c r="I90">
        <v>2640</v>
      </c>
    </row>
    <row r="91" spans="1:9" x14ac:dyDescent="0.25">
      <c r="A91" t="s">
        <v>93</v>
      </c>
      <c r="B91">
        <v>172.85</v>
      </c>
      <c r="C91">
        <v>155.72</v>
      </c>
      <c r="D91" s="5">
        <f t="shared" si="2"/>
        <v>-9.9103268730112806</v>
      </c>
      <c r="E91">
        <v>164.38</v>
      </c>
      <c r="F91" s="5">
        <f t="shared" si="3"/>
        <v>-4.9002024877061032</v>
      </c>
      <c r="G91">
        <v>4692</v>
      </c>
      <c r="H91">
        <v>1613</v>
      </c>
      <c r="I91">
        <v>2636</v>
      </c>
    </row>
    <row r="92" spans="1:9" x14ac:dyDescent="0.25">
      <c r="A92" t="s">
        <v>94</v>
      </c>
      <c r="B92">
        <v>1804.97</v>
      </c>
      <c r="C92">
        <v>1803.51</v>
      </c>
      <c r="D92" s="5">
        <f t="shared" si="2"/>
        <v>-8.0887770987885466E-2</v>
      </c>
      <c r="E92">
        <v>1805.04</v>
      </c>
      <c r="F92" s="5">
        <f t="shared" si="3"/>
        <v>3.8781808007854052E-3</v>
      </c>
      <c r="G92">
        <v>3936</v>
      </c>
      <c r="H92">
        <v>1616</v>
      </c>
      <c r="I92">
        <v>2608</v>
      </c>
    </row>
    <row r="93" spans="1:9" x14ac:dyDescent="0.25">
      <c r="A93" t="s">
        <v>95</v>
      </c>
      <c r="B93">
        <v>854.59</v>
      </c>
      <c r="C93">
        <v>1007.48</v>
      </c>
      <c r="D93" s="5">
        <f t="shared" si="2"/>
        <v>17.890450391415762</v>
      </c>
      <c r="E93">
        <v>883.76</v>
      </c>
      <c r="F93" s="5">
        <f t="shared" si="3"/>
        <v>3.4133327092523849</v>
      </c>
      <c r="G93">
        <v>4032</v>
      </c>
      <c r="H93">
        <v>1612</v>
      </c>
      <c r="I93">
        <v>2619</v>
      </c>
    </row>
    <row r="94" spans="1:9" x14ac:dyDescent="0.25">
      <c r="A94" t="s">
        <v>96</v>
      </c>
      <c r="B94">
        <v>1241.6500000000001</v>
      </c>
      <c r="C94">
        <v>1813.67</v>
      </c>
      <c r="D94" s="5">
        <f t="shared" si="2"/>
        <v>46.06934321266057</v>
      </c>
      <c r="E94">
        <v>1268.58</v>
      </c>
      <c r="F94" s="5">
        <f t="shared" si="3"/>
        <v>2.1688881729955973</v>
      </c>
      <c r="G94">
        <v>4356</v>
      </c>
      <c r="H94">
        <v>1618</v>
      </c>
      <c r="I94">
        <v>2614</v>
      </c>
    </row>
    <row r="95" spans="1:9" x14ac:dyDescent="0.25">
      <c r="A95" t="s">
        <v>97</v>
      </c>
      <c r="B95">
        <v>1396</v>
      </c>
      <c r="C95">
        <v>1804.36</v>
      </c>
      <c r="D95" s="5">
        <f t="shared" si="2"/>
        <v>29.252148997134665</v>
      </c>
      <c r="E95">
        <v>1804.48</v>
      </c>
      <c r="F95" s="5">
        <f t="shared" si="3"/>
        <v>29.260744985673355</v>
      </c>
      <c r="G95">
        <v>4548</v>
      </c>
      <c r="H95">
        <v>1606</v>
      </c>
      <c r="I95">
        <v>2644</v>
      </c>
    </row>
    <row r="96" spans="1:9" x14ac:dyDescent="0.25">
      <c r="A96" t="s">
        <v>98</v>
      </c>
      <c r="B96">
        <v>358.5</v>
      </c>
      <c r="C96">
        <v>177.64</v>
      </c>
      <c r="D96" s="5">
        <f t="shared" si="2"/>
        <v>-50.449093444909344</v>
      </c>
      <c r="E96">
        <v>251.45</v>
      </c>
      <c r="F96" s="5">
        <f t="shared" si="3"/>
        <v>-29.860529986053002</v>
      </c>
      <c r="G96">
        <v>4860</v>
      </c>
      <c r="H96">
        <v>1604</v>
      </c>
      <c r="I96">
        <v>2612</v>
      </c>
    </row>
    <row r="97" spans="1:9" x14ac:dyDescent="0.25">
      <c r="A97" t="s">
        <v>99</v>
      </c>
      <c r="B97">
        <v>162.41</v>
      </c>
      <c r="C97">
        <v>245.76</v>
      </c>
      <c r="D97" s="5">
        <f t="shared" si="2"/>
        <v>51.320731482051599</v>
      </c>
      <c r="E97">
        <v>185.07</v>
      </c>
      <c r="F97" s="5">
        <f t="shared" si="3"/>
        <v>13.952342836032262</v>
      </c>
      <c r="G97">
        <v>4404</v>
      </c>
      <c r="H97">
        <v>1617</v>
      </c>
      <c r="I97">
        <v>2604</v>
      </c>
    </row>
    <row r="98" spans="1:9" x14ac:dyDescent="0.25">
      <c r="A98" t="s">
        <v>100</v>
      </c>
      <c r="B98">
        <v>1813.04</v>
      </c>
      <c r="C98">
        <v>985.83</v>
      </c>
      <c r="D98" s="5">
        <f t="shared" si="2"/>
        <v>-45.625579137801694</v>
      </c>
      <c r="E98">
        <v>1816.31</v>
      </c>
      <c r="F98" s="5">
        <f t="shared" si="3"/>
        <v>0.18036005824471507</v>
      </c>
      <c r="G98">
        <v>3072</v>
      </c>
      <c r="H98">
        <v>1608</v>
      </c>
      <c r="I98">
        <v>2604</v>
      </c>
    </row>
    <row r="99" spans="1:9" x14ac:dyDescent="0.25">
      <c r="A99" t="s">
        <v>101</v>
      </c>
      <c r="B99">
        <v>1630.98</v>
      </c>
      <c r="C99">
        <v>868.58</v>
      </c>
      <c r="D99" s="5">
        <f t="shared" si="2"/>
        <v>-46.744901838158654</v>
      </c>
      <c r="E99">
        <v>1813.69</v>
      </c>
      <c r="F99" s="5">
        <f t="shared" si="3"/>
        <v>11.202467228292194</v>
      </c>
      <c r="G99">
        <v>4044</v>
      </c>
      <c r="H99">
        <v>1605</v>
      </c>
      <c r="I99">
        <v>2604</v>
      </c>
    </row>
    <row r="100" spans="1:9" x14ac:dyDescent="0.25">
      <c r="A100" t="s">
        <v>102</v>
      </c>
      <c r="B100">
        <v>1809.76</v>
      </c>
      <c r="C100">
        <v>1808.32</v>
      </c>
      <c r="D100" s="5">
        <f t="shared" si="2"/>
        <v>-7.9568561577228733E-2</v>
      </c>
      <c r="E100">
        <v>1811.88</v>
      </c>
      <c r="F100" s="5">
        <f t="shared" si="3"/>
        <v>0.1171426045442555</v>
      </c>
      <c r="G100">
        <v>4428</v>
      </c>
      <c r="H100">
        <v>1620</v>
      </c>
      <c r="I100">
        <v>2614</v>
      </c>
    </row>
    <row r="101" spans="1:9" x14ac:dyDescent="0.25">
      <c r="A101" t="s">
        <v>103</v>
      </c>
      <c r="B101">
        <v>1321.65</v>
      </c>
      <c r="C101">
        <v>663.83</v>
      </c>
      <c r="D101" s="5">
        <f t="shared" si="2"/>
        <v>-49.772632693981009</v>
      </c>
      <c r="E101">
        <v>998.95</v>
      </c>
      <c r="F101" s="5">
        <f t="shared" si="3"/>
        <v>-24.416449135550263</v>
      </c>
      <c r="G101">
        <v>4308</v>
      </c>
      <c r="H101">
        <v>1602</v>
      </c>
      <c r="I101">
        <v>2640</v>
      </c>
    </row>
    <row r="102" spans="1:9" x14ac:dyDescent="0.25">
      <c r="A102" t="s">
        <v>104</v>
      </c>
      <c r="B102">
        <v>1804.7</v>
      </c>
      <c r="C102">
        <v>1545.01</v>
      </c>
      <c r="D102" s="5">
        <f t="shared" si="2"/>
        <v>-14.389649249182693</v>
      </c>
      <c r="E102">
        <v>1804.58</v>
      </c>
      <c r="F102" s="5">
        <f t="shared" si="3"/>
        <v>-6.6493045935678077E-3</v>
      </c>
      <c r="G102">
        <v>4284</v>
      </c>
      <c r="H102">
        <v>1620</v>
      </c>
      <c r="I102">
        <v>2632</v>
      </c>
    </row>
    <row r="103" spans="1:9" x14ac:dyDescent="0.25">
      <c r="A103" t="s">
        <v>105</v>
      </c>
      <c r="B103">
        <v>346.06</v>
      </c>
      <c r="C103">
        <v>204.49</v>
      </c>
      <c r="D103" s="5">
        <f t="shared" si="2"/>
        <v>-40.909090909090907</v>
      </c>
      <c r="E103">
        <v>250.47</v>
      </c>
      <c r="F103" s="5">
        <f t="shared" si="3"/>
        <v>-27.622377622377627</v>
      </c>
      <c r="G103">
        <v>3780</v>
      </c>
      <c r="H103">
        <v>1602</v>
      </c>
      <c r="I103">
        <v>2615</v>
      </c>
    </row>
    <row r="104" spans="1:9" x14ac:dyDescent="0.25">
      <c r="A104" t="s">
        <v>106</v>
      </c>
      <c r="B104">
        <v>1805.14</v>
      </c>
      <c r="C104">
        <v>1804.89</v>
      </c>
      <c r="D104" s="5">
        <f t="shared" si="2"/>
        <v>-1.3849341325326567E-2</v>
      </c>
      <c r="E104">
        <v>1807.82</v>
      </c>
      <c r="F104" s="5">
        <f t="shared" si="3"/>
        <v>0.14846493900749172</v>
      </c>
      <c r="G104">
        <v>3156</v>
      </c>
      <c r="H104">
        <v>1602</v>
      </c>
      <c r="I104">
        <v>2604</v>
      </c>
    </row>
    <row r="105" spans="1:9" x14ac:dyDescent="0.25">
      <c r="A105" t="s">
        <v>107</v>
      </c>
      <c r="B105">
        <v>273.08</v>
      </c>
      <c r="C105">
        <v>171.91</v>
      </c>
      <c r="D105" s="5">
        <f t="shared" si="2"/>
        <v>-37.047751574630148</v>
      </c>
      <c r="E105">
        <v>92.53</v>
      </c>
      <c r="F105" s="5">
        <f t="shared" si="3"/>
        <v>-66.116156437673936</v>
      </c>
      <c r="G105">
        <v>4044</v>
      </c>
      <c r="H105">
        <v>1602</v>
      </c>
      <c r="I105">
        <v>2614</v>
      </c>
    </row>
    <row r="106" spans="1:9" x14ac:dyDescent="0.25">
      <c r="A106" t="s">
        <v>108</v>
      </c>
      <c r="B106">
        <v>1835.78</v>
      </c>
      <c r="C106">
        <v>1825.53</v>
      </c>
      <c r="D106" s="5">
        <f t="shared" si="2"/>
        <v>-0.55834577127978302</v>
      </c>
      <c r="E106">
        <v>1846.14</v>
      </c>
      <c r="F106" s="5">
        <f t="shared" si="3"/>
        <v>0.56433777467889001</v>
      </c>
      <c r="G106">
        <v>3876</v>
      </c>
      <c r="H106">
        <v>1410</v>
      </c>
      <c r="I106">
        <v>2004</v>
      </c>
    </row>
    <row r="107" spans="1:9" x14ac:dyDescent="0.25">
      <c r="A107" t="s">
        <v>109</v>
      </c>
      <c r="B107">
        <v>1804.92</v>
      </c>
      <c r="C107">
        <v>1803.61</v>
      </c>
      <c r="D107" s="5">
        <f t="shared" si="2"/>
        <v>-7.257939410057912E-2</v>
      </c>
      <c r="E107">
        <v>1804.9</v>
      </c>
      <c r="F107" s="5">
        <f t="shared" si="3"/>
        <v>-1.1080823526794434E-3</v>
      </c>
      <c r="G107">
        <v>4548</v>
      </c>
      <c r="H107">
        <v>1404</v>
      </c>
      <c r="I107">
        <v>2004</v>
      </c>
    </row>
    <row r="108" spans="1:9" x14ac:dyDescent="0.25">
      <c r="A108" t="s">
        <v>110</v>
      </c>
      <c r="B108">
        <v>1806.11</v>
      </c>
      <c r="C108">
        <v>1806.26</v>
      </c>
      <c r="D108" s="5">
        <f t="shared" si="2"/>
        <v>8.3051419902492613E-3</v>
      </c>
      <c r="E108">
        <v>1806.76</v>
      </c>
      <c r="F108" s="5">
        <f t="shared" si="3"/>
        <v>3.5988948624396687E-2</v>
      </c>
      <c r="G108">
        <v>4452</v>
      </c>
      <c r="H108">
        <v>1400</v>
      </c>
      <c r="I108">
        <v>2004</v>
      </c>
    </row>
    <row r="109" spans="1:9" x14ac:dyDescent="0.25">
      <c r="A109" t="s">
        <v>111</v>
      </c>
      <c r="B109">
        <v>1814.52</v>
      </c>
      <c r="C109">
        <v>1815.2</v>
      </c>
      <c r="D109" s="5">
        <f t="shared" si="2"/>
        <v>3.747547560787777E-2</v>
      </c>
      <c r="E109">
        <v>1816.99</v>
      </c>
      <c r="F109" s="5">
        <f t="shared" si="3"/>
        <v>0.13612415404625067</v>
      </c>
      <c r="G109">
        <v>5688</v>
      </c>
      <c r="H109">
        <v>1416</v>
      </c>
      <c r="I109">
        <v>2028</v>
      </c>
    </row>
    <row r="110" spans="1:9" x14ac:dyDescent="0.25">
      <c r="A110" t="s">
        <v>112</v>
      </c>
      <c r="B110">
        <v>1520.29</v>
      </c>
      <c r="C110">
        <v>785.29</v>
      </c>
      <c r="D110" s="5">
        <f t="shared" si="2"/>
        <v>-48.346039242512944</v>
      </c>
      <c r="E110">
        <v>1539.14</v>
      </c>
      <c r="F110" s="5">
        <f t="shared" si="3"/>
        <v>1.2398950200290824</v>
      </c>
      <c r="G110">
        <v>5256</v>
      </c>
      <c r="H110">
        <v>1418</v>
      </c>
      <c r="I110">
        <v>2010</v>
      </c>
    </row>
    <row r="111" spans="1:9" x14ac:dyDescent="0.25">
      <c r="A111" t="s">
        <v>113</v>
      </c>
      <c r="B111">
        <v>1596.1</v>
      </c>
      <c r="C111">
        <v>1811.21</v>
      </c>
      <c r="D111" s="5">
        <f t="shared" si="2"/>
        <v>13.47722573773574</v>
      </c>
      <c r="E111">
        <v>1813.26</v>
      </c>
      <c r="F111" s="5">
        <f t="shared" si="3"/>
        <v>13.605663805525975</v>
      </c>
      <c r="G111">
        <v>5124</v>
      </c>
      <c r="H111">
        <v>1416</v>
      </c>
      <c r="I111">
        <v>2010</v>
      </c>
    </row>
    <row r="112" spans="1:9" x14ac:dyDescent="0.25">
      <c r="A112" t="s">
        <v>114</v>
      </c>
      <c r="B112">
        <v>1813.75</v>
      </c>
      <c r="C112">
        <v>1805.92</v>
      </c>
      <c r="D112" s="5">
        <f t="shared" si="2"/>
        <v>-0.4317022742935866</v>
      </c>
      <c r="E112">
        <v>1811.36</v>
      </c>
      <c r="F112" s="5">
        <f t="shared" si="3"/>
        <v>-0.13177119228119089</v>
      </c>
      <c r="G112">
        <v>5400</v>
      </c>
      <c r="H112">
        <v>1410</v>
      </c>
      <c r="I112">
        <v>2022</v>
      </c>
    </row>
    <row r="113" spans="1:9" x14ac:dyDescent="0.25">
      <c r="A113" t="s">
        <v>115</v>
      </c>
      <c r="B113">
        <v>1812.69</v>
      </c>
      <c r="C113">
        <v>1525.95</v>
      </c>
      <c r="D113" s="5">
        <f t="shared" si="2"/>
        <v>-15.818479717988183</v>
      </c>
      <c r="E113">
        <v>1815.24</v>
      </c>
      <c r="F113" s="5">
        <f t="shared" si="3"/>
        <v>0.14067490856130693</v>
      </c>
      <c r="G113">
        <v>4332</v>
      </c>
      <c r="H113">
        <v>1416</v>
      </c>
      <c r="I113">
        <v>2034</v>
      </c>
    </row>
    <row r="114" spans="1:9" x14ac:dyDescent="0.25">
      <c r="A114" t="s">
        <v>116</v>
      </c>
      <c r="B114">
        <v>1807.33</v>
      </c>
      <c r="C114">
        <v>1807.23</v>
      </c>
      <c r="D114" s="5">
        <f t="shared" si="2"/>
        <v>-5.5330238528607982E-3</v>
      </c>
      <c r="E114">
        <v>1807.13</v>
      </c>
      <c r="F114" s="5">
        <f t="shared" si="3"/>
        <v>-1.1066047705721596E-2</v>
      </c>
      <c r="G114">
        <v>5724</v>
      </c>
      <c r="H114">
        <v>1416</v>
      </c>
      <c r="I114">
        <v>2004</v>
      </c>
    </row>
    <row r="115" spans="1:9" x14ac:dyDescent="0.25">
      <c r="A115" t="s">
        <v>117</v>
      </c>
      <c r="B115">
        <v>547.4</v>
      </c>
      <c r="C115">
        <v>1332.72</v>
      </c>
      <c r="D115" s="5">
        <f t="shared" si="2"/>
        <v>143.46364632809647</v>
      </c>
      <c r="E115">
        <v>1309.1600000000001</v>
      </c>
      <c r="F115" s="5">
        <f t="shared" si="3"/>
        <v>139.15966386554624</v>
      </c>
      <c r="G115">
        <v>4932</v>
      </c>
      <c r="H115">
        <v>1408</v>
      </c>
      <c r="I115">
        <v>2041</v>
      </c>
    </row>
    <row r="116" spans="1:9" x14ac:dyDescent="0.25">
      <c r="A116" t="s">
        <v>118</v>
      </c>
      <c r="B116">
        <v>1819.01</v>
      </c>
      <c r="C116">
        <v>1819.18</v>
      </c>
      <c r="D116" s="5">
        <f t="shared" si="2"/>
        <v>9.3457430140610961E-3</v>
      </c>
      <c r="E116">
        <v>1817.15</v>
      </c>
      <c r="F116" s="5">
        <f t="shared" si="3"/>
        <v>-0.10225342356556039</v>
      </c>
      <c r="G116">
        <v>3660</v>
      </c>
      <c r="H116">
        <v>1410</v>
      </c>
      <c r="I116">
        <v>2040</v>
      </c>
    </row>
    <row r="117" spans="1:9" x14ac:dyDescent="0.25">
      <c r="A117" t="s">
        <v>134</v>
      </c>
      <c r="B117">
        <v>1826.97</v>
      </c>
      <c r="C117">
        <v>1826.14</v>
      </c>
      <c r="D117" s="5">
        <f t="shared" si="2"/>
        <v>-4.5430412103095681E-2</v>
      </c>
      <c r="E117">
        <v>1826.49</v>
      </c>
      <c r="F117" s="5">
        <f t="shared" si="3"/>
        <v>-2.6273009409022489E-2</v>
      </c>
      <c r="H117">
        <v>1406</v>
      </c>
      <c r="I117">
        <v>2016</v>
      </c>
    </row>
    <row r="118" spans="1:9" x14ac:dyDescent="0.25">
      <c r="A118" t="s">
        <v>135</v>
      </c>
      <c r="B118">
        <v>1817.33</v>
      </c>
      <c r="C118">
        <v>1273.1199999999999</v>
      </c>
      <c r="D118" s="5">
        <f t="shared" si="2"/>
        <v>-29.945579503997628</v>
      </c>
      <c r="E118">
        <v>1317.9</v>
      </c>
      <c r="F118" s="5">
        <f t="shared" si="3"/>
        <v>-27.481525094506772</v>
      </c>
      <c r="H118">
        <v>1420</v>
      </c>
      <c r="I118">
        <v>2010</v>
      </c>
    </row>
    <row r="119" spans="1:9" x14ac:dyDescent="0.25">
      <c r="A119" t="s">
        <v>136</v>
      </c>
      <c r="B119">
        <v>1810.51</v>
      </c>
      <c r="C119">
        <v>1804.22</v>
      </c>
      <c r="D119" s="5">
        <f t="shared" si="2"/>
        <v>-0.34741592148068579</v>
      </c>
      <c r="E119">
        <v>1810.02</v>
      </c>
      <c r="F119" s="5">
        <f t="shared" si="3"/>
        <v>-2.7064197380848993E-2</v>
      </c>
      <c r="H119">
        <v>1418</v>
      </c>
      <c r="I119">
        <v>2038</v>
      </c>
    </row>
    <row r="120" spans="1:9" x14ac:dyDescent="0.25">
      <c r="A120" t="s">
        <v>137</v>
      </c>
      <c r="B120">
        <v>1809.9</v>
      </c>
      <c r="C120">
        <v>1805.28</v>
      </c>
      <c r="D120" s="5">
        <f t="shared" si="2"/>
        <v>-0.25526272169733788</v>
      </c>
      <c r="E120">
        <v>1808.47</v>
      </c>
      <c r="F120" s="5">
        <f t="shared" si="3"/>
        <v>-7.9009890049177509E-2</v>
      </c>
      <c r="H120">
        <v>1417</v>
      </c>
      <c r="I120">
        <v>2010</v>
      </c>
    </row>
    <row r="121" spans="1:9" x14ac:dyDescent="0.25">
      <c r="A121" t="s">
        <v>138</v>
      </c>
      <c r="B121">
        <v>1805.45</v>
      </c>
      <c r="C121">
        <v>1332.02</v>
      </c>
      <c r="D121" s="5">
        <f t="shared" si="2"/>
        <v>-26.222271455869734</v>
      </c>
      <c r="E121">
        <v>1805.42</v>
      </c>
      <c r="F121" s="5">
        <f t="shared" si="3"/>
        <v>-1.6616356033106823E-3</v>
      </c>
      <c r="H121">
        <v>1400</v>
      </c>
      <c r="I121">
        <v>2025</v>
      </c>
    </row>
    <row r="122" spans="1:9" x14ac:dyDescent="0.25">
      <c r="A122" t="s">
        <v>139</v>
      </c>
      <c r="B122">
        <v>1812.97</v>
      </c>
      <c r="C122">
        <v>1815.13</v>
      </c>
      <c r="D122" s="5">
        <f t="shared" si="2"/>
        <v>0.11914151916469007</v>
      </c>
      <c r="E122">
        <v>1812.84</v>
      </c>
      <c r="F122" s="5">
        <f t="shared" si="3"/>
        <v>-7.1705543941769099E-3</v>
      </c>
      <c r="H122">
        <v>4050</v>
      </c>
      <c r="I122">
        <v>5435</v>
      </c>
    </row>
    <row r="123" spans="1:9" x14ac:dyDescent="0.25">
      <c r="A123" t="s">
        <v>140</v>
      </c>
      <c r="B123">
        <v>1821.18</v>
      </c>
      <c r="C123">
        <v>1820.32</v>
      </c>
      <c r="D123" s="5">
        <f t="shared" si="2"/>
        <v>-4.7222130706472028E-2</v>
      </c>
      <c r="E123">
        <v>1818.88</v>
      </c>
      <c r="F123" s="5">
        <f t="shared" si="3"/>
        <v>-0.12629174491263656</v>
      </c>
      <c r="H123">
        <v>4049</v>
      </c>
      <c r="I123">
        <v>5472</v>
      </c>
    </row>
    <row r="124" spans="1:9" x14ac:dyDescent="0.25">
      <c r="A124" t="s">
        <v>141</v>
      </c>
      <c r="B124">
        <v>1813.64</v>
      </c>
      <c r="C124">
        <v>1813.18</v>
      </c>
      <c r="D124" s="5">
        <f t="shared" si="2"/>
        <v>-2.5363357667455302E-2</v>
      </c>
      <c r="E124">
        <v>1813.8</v>
      </c>
      <c r="F124" s="5">
        <f t="shared" si="3"/>
        <v>8.8220374495409492E-3</v>
      </c>
      <c r="H124">
        <v>4020</v>
      </c>
      <c r="I124">
        <v>5444</v>
      </c>
    </row>
    <row r="125" spans="1:9" x14ac:dyDescent="0.25">
      <c r="A125" t="s">
        <v>142</v>
      </c>
      <c r="B125">
        <v>1815.94</v>
      </c>
      <c r="C125">
        <v>1816.58</v>
      </c>
      <c r="D125" s="5">
        <f t="shared" si="2"/>
        <v>3.524345518023022E-2</v>
      </c>
      <c r="E125">
        <v>1815.88</v>
      </c>
      <c r="F125" s="5">
        <f t="shared" si="3"/>
        <v>-3.3040739231442349E-3</v>
      </c>
      <c r="H125">
        <v>4032</v>
      </c>
      <c r="I125">
        <v>5407</v>
      </c>
    </row>
    <row r="126" spans="1:9" x14ac:dyDescent="0.25">
      <c r="A126" t="s">
        <v>143</v>
      </c>
      <c r="B126">
        <v>1812.85</v>
      </c>
      <c r="C126">
        <v>1812.46</v>
      </c>
      <c r="D126" s="5">
        <f t="shared" si="2"/>
        <v>-2.1513087127995847E-2</v>
      </c>
      <c r="E126">
        <v>1812.78</v>
      </c>
      <c r="F126" s="5">
        <f t="shared" si="3"/>
        <v>-3.8613233306636695E-3</v>
      </c>
      <c r="H126">
        <v>4000</v>
      </c>
      <c r="I126">
        <v>5475</v>
      </c>
    </row>
    <row r="127" spans="1:9" x14ac:dyDescent="0.25">
      <c r="A127" t="s">
        <v>144</v>
      </c>
      <c r="B127">
        <v>1815.72</v>
      </c>
      <c r="C127">
        <v>1813.8</v>
      </c>
      <c r="D127" s="5">
        <f t="shared" si="2"/>
        <v>-0.10574317626066093</v>
      </c>
      <c r="E127">
        <v>1816.05</v>
      </c>
      <c r="F127" s="5">
        <f t="shared" si="3"/>
        <v>1.8174608419796401E-2</v>
      </c>
      <c r="H127">
        <v>4001</v>
      </c>
      <c r="I127">
        <v>5437</v>
      </c>
    </row>
    <row r="128" spans="1:9" x14ac:dyDescent="0.25">
      <c r="A128" t="s">
        <v>145</v>
      </c>
      <c r="B128">
        <v>1836.54</v>
      </c>
      <c r="C128">
        <v>1840.71</v>
      </c>
      <c r="D128" s="5">
        <f t="shared" si="2"/>
        <v>0.22705740141788761</v>
      </c>
      <c r="E128">
        <v>1826.21</v>
      </c>
      <c r="F128" s="5">
        <f t="shared" si="3"/>
        <v>-0.56247073300880612</v>
      </c>
      <c r="H128">
        <v>4032</v>
      </c>
      <c r="I128">
        <v>5416</v>
      </c>
    </row>
    <row r="129" spans="1:9" x14ac:dyDescent="0.25">
      <c r="A129" t="s">
        <v>146</v>
      </c>
      <c r="B129">
        <v>1812.43</v>
      </c>
      <c r="C129">
        <v>1812.11</v>
      </c>
      <c r="D129" s="5">
        <f t="shared" si="2"/>
        <v>-1.7655854295071459E-2</v>
      </c>
      <c r="E129">
        <v>1812.42</v>
      </c>
      <c r="F129" s="5">
        <f t="shared" si="3"/>
        <v>-5.517454467201991E-4</v>
      </c>
      <c r="H129">
        <v>4021</v>
      </c>
      <c r="I129">
        <v>5418</v>
      </c>
    </row>
    <row r="130" spans="1:9" x14ac:dyDescent="0.25">
      <c r="A130" t="s">
        <v>147</v>
      </c>
      <c r="B130">
        <v>1988.85</v>
      </c>
      <c r="C130">
        <v>1834.23</v>
      </c>
      <c r="D130" s="5">
        <f t="shared" si="2"/>
        <v>-7.7743419564069631</v>
      </c>
      <c r="E130">
        <v>1849.83</v>
      </c>
      <c r="F130" s="5">
        <f t="shared" si="3"/>
        <v>-6.989969077607662</v>
      </c>
      <c r="H130">
        <v>4008</v>
      </c>
      <c r="I130">
        <v>5406</v>
      </c>
    </row>
    <row r="131" spans="1:9" x14ac:dyDescent="0.25">
      <c r="A131" t="s">
        <v>148</v>
      </c>
      <c r="B131">
        <v>1830.34</v>
      </c>
      <c r="C131">
        <v>1826.7</v>
      </c>
      <c r="D131" s="5">
        <f t="shared" si="2"/>
        <v>-0.19887015527169119</v>
      </c>
      <c r="E131">
        <v>17.63</v>
      </c>
      <c r="F131" s="5">
        <f t="shared" si="3"/>
        <v>-99.03679097872525</v>
      </c>
      <c r="H131">
        <v>4024</v>
      </c>
      <c r="I131">
        <v>5430</v>
      </c>
    </row>
    <row r="132" spans="1:9" x14ac:dyDescent="0.25">
      <c r="A132" t="s">
        <v>149</v>
      </c>
      <c r="B132">
        <v>1813.08</v>
      </c>
      <c r="C132">
        <v>1813.64</v>
      </c>
      <c r="D132" s="5">
        <f t="shared" ref="D132:D134" si="4">(C132-B132)/B132*100</f>
        <v>3.088666799039054E-2</v>
      </c>
      <c r="E132">
        <v>1814.48</v>
      </c>
      <c r="F132" s="5">
        <f t="shared" ref="F132:F134" si="5">(E132-B132)/B132*100</f>
        <v>7.7216669975957539E-2</v>
      </c>
      <c r="H132">
        <v>4064</v>
      </c>
      <c r="I132">
        <v>5484</v>
      </c>
    </row>
    <row r="133" spans="1:9" x14ac:dyDescent="0.25">
      <c r="A133" t="s">
        <v>150</v>
      </c>
      <c r="B133">
        <v>1818.96</v>
      </c>
      <c r="C133">
        <v>1818.96</v>
      </c>
      <c r="D133" s="5">
        <f t="shared" si="4"/>
        <v>0</v>
      </c>
      <c r="E133">
        <v>1818.13</v>
      </c>
      <c r="F133" s="5">
        <f t="shared" si="5"/>
        <v>-4.5630470158768047E-2</v>
      </c>
      <c r="H133">
        <v>4049</v>
      </c>
      <c r="I133">
        <v>5472</v>
      </c>
    </row>
    <row r="134" spans="1:9" x14ac:dyDescent="0.25">
      <c r="A134" t="s">
        <v>151</v>
      </c>
      <c r="B134">
        <v>1815.84</v>
      </c>
      <c r="C134">
        <v>1815.84</v>
      </c>
      <c r="D134" s="5">
        <f t="shared" si="4"/>
        <v>0</v>
      </c>
      <c r="E134">
        <v>1814.48</v>
      </c>
      <c r="F134" s="5">
        <f t="shared" si="5"/>
        <v>-7.4896466649038471E-2</v>
      </c>
      <c r="H134">
        <v>4038</v>
      </c>
      <c r="I134">
        <v>4164</v>
      </c>
    </row>
  </sheetData>
  <mergeCells count="2">
    <mergeCell ref="B1:F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pre_cut2_seuil_func</vt:lpstr>
      <vt:lpstr>deviation</vt:lpstr>
      <vt:lpstr>tim_nbcuts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2014-04-01T07:33:30Z</dcterms:created>
  <dcterms:modified xsi:type="dcterms:W3CDTF">2014-04-15T15:09:54Z</dcterms:modified>
</cp:coreProperties>
</file>