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.160\nuny\Salary\2018薪酬体系\管理层薪酬\"/>
    </mc:Choice>
  </mc:AlternateContent>
  <xr:revisionPtr revIDLastSave="0" documentId="13_ncr:1_{58383E59-C960-4CEA-AACA-C9C62C9A55FA}" xr6:coauthVersionLast="38" xr6:coauthVersionMax="38" xr10:uidLastSave="{00000000-0000-0000-0000-000000000000}"/>
  <bookViews>
    <workbookView xWindow="0" yWindow="0" windowWidth="28800" windowHeight="11460" xr2:uid="{48BB19FB-90C2-4E1E-8BFD-E901C7575AA1}"/>
  </bookViews>
  <sheets>
    <sheet name="薪级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F18" i="1"/>
  <c r="E18" i="1"/>
  <c r="D18" i="1"/>
  <c r="L28" i="1"/>
  <c r="M28" i="1" s="1"/>
  <c r="M27" i="1"/>
  <c r="L27" i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M19" i="1"/>
  <c r="L19" i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M12" i="1"/>
  <c r="L12" i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M4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2" authorId="0" shapeId="0" xr:uid="{931FBA17-36E5-4FF6-81B6-27A8BCA099DD}">
      <text>
        <r>
          <rPr>
            <sz val="9"/>
            <color indexed="81"/>
            <rFont val="宋体"/>
            <family val="3"/>
            <charset val="134"/>
          </rPr>
          <t>考核系数在0.8-1.2之间，一季度考核一次，运用上季度考核系数，
季度指新历季度（三个月）</t>
        </r>
      </text>
    </comment>
    <comment ref="K2" authorId="0" shapeId="0" xr:uid="{701AF991-05D5-48D0-8346-0818F77E2E4E}">
      <text>
        <r>
          <rPr>
            <b/>
            <sz val="9"/>
            <color indexed="81"/>
            <rFont val="宋体"/>
            <family val="3"/>
            <charset val="134"/>
          </rPr>
          <t>增加公司只包含：
培优、贝米、学校、幼儿园这四大系列</t>
        </r>
        <r>
          <rPr>
            <sz val="9"/>
            <color indexed="81"/>
            <rFont val="宋体"/>
            <family val="3"/>
            <charset val="134"/>
          </rPr>
          <t xml:space="preserve">
备注：内账真实校区</t>
        </r>
      </text>
    </comment>
    <comment ref="K3" authorId="0" shapeId="0" xr:uid="{69C4C032-8E6E-4AEC-9543-9D7FB67E66A7}">
      <text>
        <r>
          <rPr>
            <b/>
            <sz val="9"/>
            <color indexed="81"/>
            <rFont val="宋体"/>
            <family val="3"/>
            <charset val="134"/>
          </rPr>
          <t>指入职一年后开始计算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3" authorId="0" shapeId="0" xr:uid="{A62A56DF-27DF-4BEB-8B00-51485A3D0A75}">
      <text>
        <r>
          <rPr>
            <b/>
            <sz val="9"/>
            <color indexed="81"/>
            <rFont val="宋体"/>
            <family val="3"/>
            <charset val="134"/>
          </rPr>
          <t>20家封顶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<sst xmlns="http://schemas.openxmlformats.org/spreadsheetml/2006/main" count="103" uniqueCount="88">
  <si>
    <t>岗位</t>
    <phoneticPr fontId="5" type="noConversion"/>
  </si>
  <si>
    <t>级别</t>
    <phoneticPr fontId="5" type="noConversion"/>
  </si>
  <si>
    <t>薪级</t>
  </si>
  <si>
    <t>月工资</t>
  </si>
  <si>
    <t>OKR奖金</t>
    <phoneticPr fontId="4" type="noConversion"/>
  </si>
  <si>
    <t>月管理奖金</t>
  </si>
  <si>
    <t>新增公司级别工资工资</t>
    <phoneticPr fontId="5" type="noConversion"/>
  </si>
  <si>
    <t>工龄工资</t>
  </si>
  <si>
    <t>M29</t>
  </si>
  <si>
    <t>岗位工资</t>
  </si>
  <si>
    <t>基本工资</t>
  </si>
  <si>
    <t>绩效工资</t>
  </si>
  <si>
    <t>合计</t>
  </si>
  <si>
    <t>增加工资</t>
    <phoneticPr fontId="5" type="noConversion"/>
  </si>
  <si>
    <t>封顶值</t>
    <phoneticPr fontId="5" type="noConversion"/>
  </si>
  <si>
    <t>占比</t>
    <phoneticPr fontId="5" type="noConversion"/>
  </si>
  <si>
    <t>M28</t>
  </si>
  <si>
    <t>董事长      总经理</t>
    <phoneticPr fontId="5" type="noConversion"/>
  </si>
  <si>
    <t>成熟</t>
  </si>
  <si>
    <t>M44</t>
  </si>
  <si>
    <t>莞城上月收入*提成比例*上季度考核系数</t>
    <phoneticPr fontId="5" type="noConversion"/>
  </si>
  <si>
    <t>每增加一年加500/月，3000元封顶</t>
  </si>
  <si>
    <t>M27</t>
  </si>
  <si>
    <t>M43</t>
  </si>
  <si>
    <t>M26</t>
  </si>
  <si>
    <t>成长</t>
  </si>
  <si>
    <t>M42</t>
  </si>
  <si>
    <t>M25</t>
  </si>
  <si>
    <t>M41</t>
  </si>
  <si>
    <t>M24</t>
  </si>
  <si>
    <t>新晋</t>
  </si>
  <si>
    <t>M40</t>
  </si>
  <si>
    <t>M23</t>
  </si>
  <si>
    <t>M39</t>
  </si>
  <si>
    <t>M22</t>
  </si>
  <si>
    <t>总监</t>
  </si>
  <si>
    <t>M38</t>
  </si>
  <si>
    <t>M21</t>
  </si>
  <si>
    <t>M37</t>
  </si>
  <si>
    <t>M20</t>
  </si>
  <si>
    <t>M36</t>
  </si>
  <si>
    <t>M19</t>
  </si>
  <si>
    <t>M35</t>
  </si>
  <si>
    <t>M18</t>
  </si>
  <si>
    <t>M34</t>
  </si>
  <si>
    <t>M17</t>
  </si>
  <si>
    <t>M33</t>
  </si>
  <si>
    <t>M16</t>
  </si>
  <si>
    <t>部门经理、区域总监、</t>
  </si>
  <si>
    <t xml:space="preserve">成熟 </t>
  </si>
  <si>
    <t>M32</t>
  </si>
  <si>
    <t>M15</t>
  </si>
  <si>
    <t>M31</t>
  </si>
  <si>
    <t>M14</t>
  </si>
  <si>
    <t>M30</t>
  </si>
  <si>
    <t>M13</t>
  </si>
  <si>
    <t>M12</t>
  </si>
  <si>
    <t>M11</t>
  </si>
  <si>
    <t>M10</t>
  </si>
  <si>
    <t>M9</t>
  </si>
  <si>
    <t>主任/项目经理</t>
    <phoneticPr fontId="5" type="noConversion"/>
  </si>
  <si>
    <t>成熟（主持工作）</t>
  </si>
  <si>
    <t>每增加一年加400/月，3000元封顶</t>
  </si>
  <si>
    <t>M8</t>
  </si>
  <si>
    <t>M7</t>
  </si>
  <si>
    <t>M6</t>
  </si>
  <si>
    <t>M5</t>
  </si>
  <si>
    <t>M4</t>
  </si>
  <si>
    <t>M3</t>
  </si>
  <si>
    <t>M2</t>
  </si>
  <si>
    <t>M1</t>
  </si>
  <si>
    <t>专员</t>
  </si>
  <si>
    <t>每增加一年加300/月，3000元封顶</t>
  </si>
  <si>
    <t>助理/实习</t>
  </si>
  <si>
    <t>试用</t>
  </si>
  <si>
    <t>主管\资深专员</t>
    <phoneticPr fontId="9" type="noConversion"/>
  </si>
  <si>
    <t>成熟</t>
    <phoneticPr fontId="9" type="noConversion"/>
  </si>
  <si>
    <t>新晋\资深专员</t>
    <phoneticPr fontId="9" type="noConversion"/>
  </si>
  <si>
    <t>成长</t>
    <phoneticPr fontId="9" type="noConversion"/>
  </si>
  <si>
    <t>新晋</t>
    <phoneticPr fontId="9" type="noConversion"/>
  </si>
  <si>
    <t>职能管理类M序列</t>
    <phoneticPr fontId="5" type="noConversion"/>
  </si>
  <si>
    <t>备注：</t>
    <phoneticPr fontId="5" type="noConversion"/>
  </si>
  <si>
    <t>新增公司级别工资指入职一年后开始计算</t>
    <phoneticPr fontId="5" type="noConversion"/>
  </si>
  <si>
    <t>新增公司级别工资工资新增20家封顶</t>
    <phoneticPr fontId="5" type="noConversion"/>
  </si>
  <si>
    <r>
      <t>考核系数在</t>
    </r>
    <r>
      <rPr>
        <sz val="10"/>
        <color indexed="10"/>
        <rFont val="Arial"/>
        <family val="2"/>
      </rPr>
      <t>0.8-1.2</t>
    </r>
    <r>
      <rPr>
        <sz val="10"/>
        <color indexed="10"/>
        <rFont val="微软雅黑"/>
        <family val="2"/>
        <charset val="134"/>
      </rPr>
      <t>之间，一季度考核一次，运用上季度考核系数，季度指新历季度（三个月）</t>
    </r>
    <phoneticPr fontId="5" type="noConversion"/>
  </si>
  <si>
    <r>
      <rPr>
        <sz val="10"/>
        <color rgb="FFFF0000"/>
        <rFont val="微软雅黑"/>
        <family val="2"/>
        <charset val="134"/>
      </rPr>
      <t>主任级别或项目经理在</t>
    </r>
    <r>
      <rPr>
        <sz val="10"/>
        <color rgb="FFFF0000"/>
        <rFont val="Arial"/>
        <family val="2"/>
      </rPr>
      <t>M21</t>
    </r>
    <r>
      <rPr>
        <sz val="10"/>
        <color rgb="FFFF0000"/>
        <rFont val="微软雅黑"/>
        <family val="2"/>
        <charset val="134"/>
      </rPr>
      <t>和M20级如果为非部门负责人则按OKR900元考核,不采用提成比例.</t>
    </r>
    <phoneticPr fontId="4" type="noConversion"/>
  </si>
  <si>
    <t>增加公司只包含：培优、贝米、学校、幼儿园这四大系列</t>
    <phoneticPr fontId="5" type="noConversion"/>
  </si>
  <si>
    <r>
      <rPr>
        <sz val="10"/>
        <color indexed="10"/>
        <rFont val="宋体"/>
        <family val="3"/>
        <charset val="134"/>
      </rPr>
      <t>月管理奖金其基数超过</t>
    </r>
    <r>
      <rPr>
        <sz val="10"/>
        <color indexed="10"/>
        <rFont val="Arial"/>
        <family val="2"/>
      </rPr>
      <t>5000</t>
    </r>
    <r>
      <rPr>
        <sz val="10"/>
        <color indexed="10"/>
        <rFont val="宋体"/>
        <family val="3"/>
        <charset val="134"/>
      </rPr>
      <t>万</t>
    </r>
    <r>
      <rPr>
        <sz val="10"/>
        <color rgb="FFFF0000"/>
        <rFont val="微软雅黑"/>
        <family val="3"/>
        <charset val="134"/>
      </rPr>
      <t>部分的</t>
    </r>
    <r>
      <rPr>
        <sz val="10"/>
        <color indexed="10"/>
        <rFont val="宋体"/>
        <family val="3"/>
        <charset val="134"/>
      </rPr>
      <t>管理奖金比例减半。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</si>
</sst>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9"/>
      <color indexed="0"/>
      <name val="黑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color indexed="0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Tahoma"/>
      <family val="2"/>
    </font>
    <font>
      <b/>
      <sz val="14"/>
      <color indexed="0"/>
      <name val="黑体"/>
      <family val="3"/>
      <charset val="134"/>
    </font>
    <font>
      <sz val="10"/>
      <name val="微软雅黑"/>
      <family val="2"/>
      <charset val="134"/>
    </font>
    <font>
      <sz val="10"/>
      <color rgb="FFFF0000"/>
      <name val="Arial"/>
      <family val="2"/>
    </font>
    <font>
      <sz val="10"/>
      <color rgb="FFFF0000"/>
      <name val="微软雅黑"/>
      <family val="2"/>
      <charset val="134"/>
    </font>
    <font>
      <sz val="10"/>
      <color indexed="10"/>
      <name val="Arial"/>
      <family val="2"/>
    </font>
    <font>
      <sz val="10"/>
      <color indexed="10"/>
      <name val="微软雅黑"/>
      <family val="2"/>
      <charset val="134"/>
    </font>
    <font>
      <sz val="10"/>
      <color rgb="FFFF0000"/>
      <name val="Arial"/>
      <family val="2"/>
      <charset val="134"/>
    </font>
    <font>
      <sz val="10"/>
      <color indexed="10"/>
      <name val="宋体"/>
      <family val="3"/>
      <charset val="134"/>
    </font>
    <font>
      <sz val="10"/>
      <color rgb="FFFF0000"/>
      <name val="微软雅黑"/>
      <family val="3"/>
      <charset val="134"/>
    </font>
    <font>
      <sz val="10"/>
      <color rgb="FFFF0000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55"/>
      </left>
      <right/>
      <top style="thin">
        <color indexed="55"/>
      </top>
      <bottom style="thin">
        <color theme="1" tint="0.499984740745262"/>
      </bottom>
      <diagonal/>
    </border>
    <border>
      <left/>
      <right/>
      <top style="thin">
        <color indexed="55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0" fontId="1" fillId="3" borderId="2" xfId="1" applyNumberFormat="1" applyFill="1" applyBorder="1" applyAlignment="1">
      <alignment horizontal="center" vertical="center" wrapText="1"/>
    </xf>
    <xf numFmtId="9" fontId="1" fillId="3" borderId="2" xfId="1" applyNumberForma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1" fillId="0" borderId="2" xfId="1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11" fillId="0" borderId="0" xfId="0" applyFont="1" applyFill="1" applyAlignment="1"/>
    <xf numFmtId="0" fontId="0" fillId="0" borderId="0" xfId="0" applyFill="1" applyAlignment="1"/>
    <xf numFmtId="0" fontId="12" fillId="0" borderId="0" xfId="0" applyFont="1" applyFill="1" applyAlignment="1">
      <alignment horizontal="center"/>
    </xf>
    <xf numFmtId="0" fontId="13" fillId="0" borderId="0" xfId="0" applyFont="1" applyFill="1" applyAlignment="1"/>
    <xf numFmtId="0" fontId="12" fillId="0" borderId="0" xfId="0" applyFont="1" applyFill="1" applyAlignment="1"/>
    <xf numFmtId="0" fontId="16" fillId="0" borderId="0" xfId="0" applyFont="1" applyFill="1" applyAlignment="1"/>
    <xf numFmtId="0" fontId="12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0" fontId="19" fillId="0" borderId="0" xfId="0" applyFont="1" applyAlignment="1"/>
  </cellXfs>
  <cellStyles count="3">
    <cellStyle name="百分比" xfId="1" builtinId="5"/>
    <cellStyle name="常规" xfId="0" builtinId="0"/>
    <cellStyle name="常规 3 8" xfId="2" xr:uid="{5896F9BA-3312-46A2-8D10-42B1E12EF7A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A7C-18A6-4817-97A9-FE91A275F319}">
  <dimension ref="A1:O55"/>
  <sheetViews>
    <sheetView tabSelected="1" zoomScaleNormal="100" workbookViewId="0">
      <pane xSplit="3" ySplit="3" topLeftCell="D13" activePane="bottomRight" state="frozen"/>
      <selection pane="topRight" activeCell="D1" sqref="D1"/>
      <selection pane="bottomLeft" activeCell="A3" sqref="A3"/>
      <selection pane="bottomRight" activeCell="L45" sqref="L45"/>
    </sheetView>
  </sheetViews>
  <sheetFormatPr defaultRowHeight="14.25" x14ac:dyDescent="0.2"/>
  <sheetData>
    <row r="1" spans="1:15" ht="18.75" x14ac:dyDescent="0.2">
      <c r="A1" s="22" t="s">
        <v>80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1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/>
      <c r="F2" s="18"/>
      <c r="G2" s="18"/>
      <c r="H2" s="1" t="s">
        <v>4</v>
      </c>
      <c r="I2" s="18" t="s">
        <v>5</v>
      </c>
      <c r="J2" s="18"/>
      <c r="K2" s="19" t="s">
        <v>6</v>
      </c>
      <c r="L2" s="20"/>
      <c r="M2" s="21"/>
      <c r="N2" s="18" t="s">
        <v>7</v>
      </c>
      <c r="O2" s="18"/>
    </row>
    <row r="3" spans="1:15" x14ac:dyDescent="0.2">
      <c r="A3" s="18"/>
      <c r="B3" s="18"/>
      <c r="C3" s="18"/>
      <c r="D3" s="2" t="s">
        <v>9</v>
      </c>
      <c r="E3" s="2" t="s">
        <v>10</v>
      </c>
      <c r="F3" s="2" t="s">
        <v>11</v>
      </c>
      <c r="G3" s="2" t="s">
        <v>12</v>
      </c>
      <c r="H3" s="2"/>
      <c r="I3" s="18"/>
      <c r="J3" s="18"/>
      <c r="K3" s="3" t="s">
        <v>13</v>
      </c>
      <c r="L3" s="3" t="s">
        <v>14</v>
      </c>
      <c r="M3" s="3" t="s">
        <v>15</v>
      </c>
      <c r="N3" s="18"/>
      <c r="O3" s="18"/>
    </row>
    <row r="4" spans="1:15" x14ac:dyDescent="0.2">
      <c r="A4" s="17" t="s">
        <v>17</v>
      </c>
      <c r="B4" s="17" t="s">
        <v>18</v>
      </c>
      <c r="C4" s="4" t="s">
        <v>19</v>
      </c>
      <c r="D4" s="4">
        <v>16000</v>
      </c>
      <c r="E4" s="4">
        <v>12000</v>
      </c>
      <c r="F4" s="4">
        <v>12000</v>
      </c>
      <c r="G4" s="4">
        <v>40000</v>
      </c>
      <c r="H4" s="4"/>
      <c r="I4" s="17" t="s">
        <v>20</v>
      </c>
      <c r="J4" s="5">
        <v>4.4999999999999997E-3</v>
      </c>
      <c r="K4" s="4">
        <v>500</v>
      </c>
      <c r="L4" s="4">
        <f>K4*20</f>
        <v>10000</v>
      </c>
      <c r="M4" s="6">
        <f>L4/G4</f>
        <v>0.25</v>
      </c>
      <c r="N4" s="17" t="s">
        <v>21</v>
      </c>
      <c r="O4" s="4">
        <v>500</v>
      </c>
    </row>
    <row r="5" spans="1:15" x14ac:dyDescent="0.2">
      <c r="A5" s="17"/>
      <c r="B5" s="17"/>
      <c r="C5" s="7" t="s">
        <v>23</v>
      </c>
      <c r="D5" s="7">
        <v>15200</v>
      </c>
      <c r="E5" s="7">
        <v>11400</v>
      </c>
      <c r="F5" s="7">
        <v>11400</v>
      </c>
      <c r="G5" s="7">
        <v>38000</v>
      </c>
      <c r="H5" s="7"/>
      <c r="I5" s="17"/>
      <c r="J5" s="8">
        <v>4.4999999999999997E-3</v>
      </c>
      <c r="K5" s="7">
        <v>500</v>
      </c>
      <c r="L5" s="7">
        <f t="shared" ref="L5:L28" si="0">K5*20</f>
        <v>10000</v>
      </c>
      <c r="M5" s="6">
        <f t="shared" ref="M5:M28" si="1">L5/G5</f>
        <v>0.26315789473684209</v>
      </c>
      <c r="N5" s="17"/>
      <c r="O5" s="7">
        <v>500</v>
      </c>
    </row>
    <row r="6" spans="1:15" x14ac:dyDescent="0.2">
      <c r="A6" s="17"/>
      <c r="B6" s="17" t="s">
        <v>25</v>
      </c>
      <c r="C6" s="4" t="s">
        <v>26</v>
      </c>
      <c r="D6" s="4">
        <v>14400</v>
      </c>
      <c r="E6" s="4">
        <v>10800</v>
      </c>
      <c r="F6" s="4">
        <v>10800</v>
      </c>
      <c r="G6" s="4">
        <v>36000</v>
      </c>
      <c r="H6" s="4"/>
      <c r="I6" s="17"/>
      <c r="J6" s="5">
        <v>4.0000000000000001E-3</v>
      </c>
      <c r="K6" s="4">
        <v>400</v>
      </c>
      <c r="L6" s="4">
        <f t="shared" si="0"/>
        <v>8000</v>
      </c>
      <c r="M6" s="6">
        <f t="shared" si="1"/>
        <v>0.22222222222222221</v>
      </c>
      <c r="N6" s="17"/>
      <c r="O6" s="4">
        <v>500</v>
      </c>
    </row>
    <row r="7" spans="1:15" x14ac:dyDescent="0.2">
      <c r="A7" s="17"/>
      <c r="B7" s="17"/>
      <c r="C7" s="7" t="s">
        <v>28</v>
      </c>
      <c r="D7" s="7">
        <v>13600</v>
      </c>
      <c r="E7" s="7">
        <v>10200</v>
      </c>
      <c r="F7" s="7">
        <v>10200</v>
      </c>
      <c r="G7" s="7">
        <v>34000</v>
      </c>
      <c r="H7" s="7"/>
      <c r="I7" s="17"/>
      <c r="J7" s="8">
        <v>4.0000000000000001E-3</v>
      </c>
      <c r="K7" s="7">
        <v>400</v>
      </c>
      <c r="L7" s="7">
        <f t="shared" si="0"/>
        <v>8000</v>
      </c>
      <c r="M7" s="6">
        <f t="shared" si="1"/>
        <v>0.23529411764705882</v>
      </c>
      <c r="N7" s="17"/>
      <c r="O7" s="7">
        <v>500</v>
      </c>
    </row>
    <row r="8" spans="1:15" x14ac:dyDescent="0.2">
      <c r="A8" s="17"/>
      <c r="B8" s="17" t="s">
        <v>30</v>
      </c>
      <c r="C8" s="4" t="s">
        <v>31</v>
      </c>
      <c r="D8" s="4">
        <v>12800</v>
      </c>
      <c r="E8" s="4">
        <v>9600</v>
      </c>
      <c r="F8" s="4">
        <v>9600</v>
      </c>
      <c r="G8" s="4">
        <v>32000</v>
      </c>
      <c r="H8" s="4"/>
      <c r="I8" s="17"/>
      <c r="J8" s="5">
        <v>3.5000000000000001E-3</v>
      </c>
      <c r="K8" s="4">
        <v>300</v>
      </c>
      <c r="L8" s="4">
        <f t="shared" si="0"/>
        <v>6000</v>
      </c>
      <c r="M8" s="6">
        <f t="shared" si="1"/>
        <v>0.1875</v>
      </c>
      <c r="N8" s="17"/>
      <c r="O8" s="4">
        <v>500</v>
      </c>
    </row>
    <row r="9" spans="1:15" x14ac:dyDescent="0.2">
      <c r="A9" s="17"/>
      <c r="B9" s="17"/>
      <c r="C9" s="7" t="s">
        <v>33</v>
      </c>
      <c r="D9" s="7">
        <v>12000</v>
      </c>
      <c r="E9" s="7">
        <v>9000</v>
      </c>
      <c r="F9" s="7">
        <v>9000</v>
      </c>
      <c r="G9" s="7">
        <v>30000</v>
      </c>
      <c r="H9" s="7"/>
      <c r="I9" s="17"/>
      <c r="J9" s="8">
        <v>3.5000000000000001E-3</v>
      </c>
      <c r="K9" s="7">
        <v>300</v>
      </c>
      <c r="L9" s="7">
        <f t="shared" si="0"/>
        <v>6000</v>
      </c>
      <c r="M9" s="6">
        <f t="shared" si="1"/>
        <v>0.2</v>
      </c>
      <c r="N9" s="17"/>
      <c r="O9" s="7">
        <v>500</v>
      </c>
    </row>
    <row r="10" spans="1:15" x14ac:dyDescent="0.2">
      <c r="A10" s="17" t="s">
        <v>35</v>
      </c>
      <c r="B10" s="17" t="s">
        <v>18</v>
      </c>
      <c r="C10" s="4" t="s">
        <v>36</v>
      </c>
      <c r="D10" s="4">
        <v>11200</v>
      </c>
      <c r="E10" s="4">
        <v>8400</v>
      </c>
      <c r="F10" s="4">
        <v>8400</v>
      </c>
      <c r="G10" s="4">
        <v>28000</v>
      </c>
      <c r="H10" s="4"/>
      <c r="I10" s="17" t="s">
        <v>20</v>
      </c>
      <c r="J10" s="5">
        <v>2.5000000000000001E-3</v>
      </c>
      <c r="K10" s="4">
        <v>200</v>
      </c>
      <c r="L10" s="4">
        <f t="shared" si="0"/>
        <v>4000</v>
      </c>
      <c r="M10" s="6">
        <f t="shared" si="1"/>
        <v>0.14285714285714285</v>
      </c>
      <c r="N10" s="17" t="s">
        <v>21</v>
      </c>
      <c r="O10" s="4">
        <v>500</v>
      </c>
    </row>
    <row r="11" spans="1:15" x14ac:dyDescent="0.2">
      <c r="A11" s="17"/>
      <c r="B11" s="17"/>
      <c r="C11" s="7" t="s">
        <v>38</v>
      </c>
      <c r="D11" s="7">
        <v>10400</v>
      </c>
      <c r="E11" s="7">
        <v>7800</v>
      </c>
      <c r="F11" s="7">
        <v>7800</v>
      </c>
      <c r="G11" s="7">
        <v>26000</v>
      </c>
      <c r="H11" s="7"/>
      <c r="I11" s="17"/>
      <c r="J11" s="8">
        <v>2.5000000000000001E-3</v>
      </c>
      <c r="K11" s="7">
        <v>200</v>
      </c>
      <c r="L11" s="7">
        <f t="shared" si="0"/>
        <v>4000</v>
      </c>
      <c r="M11" s="6">
        <f t="shared" si="1"/>
        <v>0.15384615384615385</v>
      </c>
      <c r="N11" s="17"/>
      <c r="O11" s="7">
        <v>500</v>
      </c>
    </row>
    <row r="12" spans="1:15" x14ac:dyDescent="0.2">
      <c r="A12" s="17"/>
      <c r="B12" s="17" t="s">
        <v>25</v>
      </c>
      <c r="C12" s="4" t="s">
        <v>40</v>
      </c>
      <c r="D12" s="4">
        <v>9600</v>
      </c>
      <c r="E12" s="4">
        <v>7200</v>
      </c>
      <c r="F12" s="4">
        <v>7200</v>
      </c>
      <c r="G12" s="4">
        <v>24000</v>
      </c>
      <c r="H12" s="4"/>
      <c r="I12" s="17"/>
      <c r="J12" s="5">
        <v>2.5000000000000001E-3</v>
      </c>
      <c r="K12" s="4">
        <v>200</v>
      </c>
      <c r="L12" s="4">
        <f t="shared" si="0"/>
        <v>4000</v>
      </c>
      <c r="M12" s="6">
        <f t="shared" si="1"/>
        <v>0.16666666666666666</v>
      </c>
      <c r="N12" s="17"/>
      <c r="O12" s="4">
        <v>500</v>
      </c>
    </row>
    <row r="13" spans="1:15" x14ac:dyDescent="0.2">
      <c r="A13" s="17"/>
      <c r="B13" s="17"/>
      <c r="C13" s="7" t="s">
        <v>42</v>
      </c>
      <c r="D13" s="7">
        <v>8800</v>
      </c>
      <c r="E13" s="7">
        <v>6600</v>
      </c>
      <c r="F13" s="7">
        <v>6600</v>
      </c>
      <c r="G13" s="7">
        <v>22000</v>
      </c>
      <c r="H13" s="7"/>
      <c r="I13" s="17"/>
      <c r="J13" s="8">
        <v>2E-3</v>
      </c>
      <c r="K13" s="7">
        <v>200</v>
      </c>
      <c r="L13" s="7">
        <f t="shared" si="0"/>
        <v>4000</v>
      </c>
      <c r="M13" s="6">
        <f t="shared" si="1"/>
        <v>0.18181818181818182</v>
      </c>
      <c r="N13" s="17"/>
      <c r="O13" s="7">
        <v>500</v>
      </c>
    </row>
    <row r="14" spans="1:15" x14ac:dyDescent="0.2">
      <c r="A14" s="17"/>
      <c r="B14" s="17" t="s">
        <v>30</v>
      </c>
      <c r="C14" s="4" t="s">
        <v>44</v>
      </c>
      <c r="D14" s="4">
        <v>8000</v>
      </c>
      <c r="E14" s="4">
        <v>6000</v>
      </c>
      <c r="F14" s="4">
        <v>6000</v>
      </c>
      <c r="G14" s="4">
        <v>20000</v>
      </c>
      <c r="H14" s="4"/>
      <c r="I14" s="17"/>
      <c r="J14" s="5">
        <v>2E-3</v>
      </c>
      <c r="K14" s="4">
        <v>200</v>
      </c>
      <c r="L14" s="4">
        <f t="shared" si="0"/>
        <v>4000</v>
      </c>
      <c r="M14" s="6">
        <f t="shared" si="1"/>
        <v>0.2</v>
      </c>
      <c r="N14" s="17"/>
      <c r="O14" s="4">
        <v>500</v>
      </c>
    </row>
    <row r="15" spans="1:15" x14ac:dyDescent="0.2">
      <c r="A15" s="17"/>
      <c r="B15" s="17"/>
      <c r="C15" s="7" t="s">
        <v>46</v>
      </c>
      <c r="D15" s="7">
        <v>7200</v>
      </c>
      <c r="E15" s="7">
        <v>5400</v>
      </c>
      <c r="F15" s="7">
        <v>5400</v>
      </c>
      <c r="G15" s="7">
        <v>18000</v>
      </c>
      <c r="H15" s="7"/>
      <c r="I15" s="17"/>
      <c r="J15" s="8">
        <v>2E-3</v>
      </c>
      <c r="K15" s="7">
        <v>200</v>
      </c>
      <c r="L15" s="7">
        <f t="shared" si="0"/>
        <v>4000</v>
      </c>
      <c r="M15" s="6">
        <f t="shared" si="1"/>
        <v>0.22222222222222221</v>
      </c>
      <c r="N15" s="17"/>
      <c r="O15" s="7">
        <v>500</v>
      </c>
    </row>
    <row r="16" spans="1:15" x14ac:dyDescent="0.2">
      <c r="A16" s="17" t="s">
        <v>48</v>
      </c>
      <c r="B16" s="17" t="s">
        <v>49</v>
      </c>
      <c r="C16" s="4" t="s">
        <v>50</v>
      </c>
      <c r="D16" s="4">
        <v>6800</v>
      </c>
      <c r="E16" s="4">
        <v>5100</v>
      </c>
      <c r="F16" s="4">
        <v>5100</v>
      </c>
      <c r="G16" s="4">
        <v>17000</v>
      </c>
      <c r="H16" s="4"/>
      <c r="I16" s="17" t="s">
        <v>20</v>
      </c>
      <c r="J16" s="5">
        <v>1.5E-3</v>
      </c>
      <c r="K16" s="4">
        <v>100</v>
      </c>
      <c r="L16" s="4">
        <f t="shared" si="0"/>
        <v>2000</v>
      </c>
      <c r="M16" s="6">
        <f t="shared" si="1"/>
        <v>0.11764705882352941</v>
      </c>
      <c r="N16" s="17" t="s">
        <v>21</v>
      </c>
      <c r="O16" s="4">
        <v>500</v>
      </c>
    </row>
    <row r="17" spans="1:15" x14ac:dyDescent="0.2">
      <c r="A17" s="17"/>
      <c r="B17" s="17"/>
      <c r="C17" s="7" t="s">
        <v>52</v>
      </c>
      <c r="D17" s="7">
        <v>6400</v>
      </c>
      <c r="E17" s="7">
        <v>4800</v>
      </c>
      <c r="F17" s="7">
        <v>4800</v>
      </c>
      <c r="G17" s="7">
        <v>16000</v>
      </c>
      <c r="H17" s="7"/>
      <c r="I17" s="17"/>
      <c r="J17" s="8">
        <v>1.5E-3</v>
      </c>
      <c r="K17" s="7">
        <v>100</v>
      </c>
      <c r="L17" s="7">
        <f t="shared" si="0"/>
        <v>2000</v>
      </c>
      <c r="M17" s="6">
        <f t="shared" si="1"/>
        <v>0.125</v>
      </c>
      <c r="N17" s="17"/>
      <c r="O17" s="7">
        <v>500</v>
      </c>
    </row>
    <row r="18" spans="1:15" x14ac:dyDescent="0.2">
      <c r="A18" s="17"/>
      <c r="B18" s="17"/>
      <c r="C18" s="4" t="s">
        <v>54</v>
      </c>
      <c r="D18" s="4">
        <f>$G$18*0.4</f>
        <v>5600</v>
      </c>
      <c r="E18" s="4">
        <f>$G$18*0.3</f>
        <v>4200</v>
      </c>
      <c r="F18" s="4">
        <f>$G$18*0.3</f>
        <v>4200</v>
      </c>
      <c r="G18" s="4">
        <v>14000</v>
      </c>
      <c r="H18" s="4"/>
      <c r="I18" s="17"/>
      <c r="J18" s="5">
        <v>1.5E-3</v>
      </c>
      <c r="K18" s="4">
        <v>100</v>
      </c>
      <c r="L18" s="4">
        <f t="shared" si="0"/>
        <v>2000</v>
      </c>
      <c r="M18" s="6">
        <f t="shared" si="1"/>
        <v>0.14285714285714285</v>
      </c>
      <c r="N18" s="17"/>
      <c r="O18" s="4">
        <v>500</v>
      </c>
    </row>
    <row r="19" spans="1:15" x14ac:dyDescent="0.2">
      <c r="A19" s="17"/>
      <c r="B19" s="17" t="s">
        <v>25</v>
      </c>
      <c r="C19" s="7" t="s">
        <v>8</v>
      </c>
      <c r="D19" s="7">
        <f>$G$19*0.4</f>
        <v>5200</v>
      </c>
      <c r="E19" s="7">
        <f>$G$19*0.3</f>
        <v>3900</v>
      </c>
      <c r="F19" s="7">
        <f>$G$19*0.3</f>
        <v>3900</v>
      </c>
      <c r="G19" s="7">
        <v>13000</v>
      </c>
      <c r="H19" s="7"/>
      <c r="I19" s="17"/>
      <c r="J19" s="8">
        <v>1E-3</v>
      </c>
      <c r="K19" s="7">
        <v>100</v>
      </c>
      <c r="L19" s="7">
        <f t="shared" si="0"/>
        <v>2000</v>
      </c>
      <c r="M19" s="6">
        <f t="shared" si="1"/>
        <v>0.15384615384615385</v>
      </c>
      <c r="N19" s="17"/>
      <c r="O19" s="7">
        <v>500</v>
      </c>
    </row>
    <row r="20" spans="1:15" x14ac:dyDescent="0.2">
      <c r="A20" s="17"/>
      <c r="B20" s="17"/>
      <c r="C20" s="4" t="s">
        <v>16</v>
      </c>
      <c r="D20" s="4">
        <v>4800</v>
      </c>
      <c r="E20" s="4">
        <v>3600</v>
      </c>
      <c r="F20" s="4">
        <v>3600</v>
      </c>
      <c r="G20" s="4">
        <v>12000</v>
      </c>
      <c r="H20" s="4"/>
      <c r="I20" s="17"/>
      <c r="J20" s="5">
        <v>1E-3</v>
      </c>
      <c r="K20" s="4">
        <v>100</v>
      </c>
      <c r="L20" s="4">
        <f t="shared" si="0"/>
        <v>2000</v>
      </c>
      <c r="M20" s="6">
        <f t="shared" si="1"/>
        <v>0.16666666666666666</v>
      </c>
      <c r="N20" s="17"/>
      <c r="O20" s="4">
        <v>500</v>
      </c>
    </row>
    <row r="21" spans="1:15" x14ac:dyDescent="0.2">
      <c r="A21" s="17"/>
      <c r="B21" s="17" t="s">
        <v>30</v>
      </c>
      <c r="C21" s="7" t="s">
        <v>22</v>
      </c>
      <c r="D21" s="7">
        <v>4400</v>
      </c>
      <c r="E21" s="7">
        <v>3300</v>
      </c>
      <c r="F21" s="7">
        <v>3300</v>
      </c>
      <c r="G21" s="7">
        <v>11000</v>
      </c>
      <c r="H21" s="7"/>
      <c r="I21" s="17"/>
      <c r="J21" s="8">
        <v>8.0000000000000004E-4</v>
      </c>
      <c r="K21" s="7">
        <v>100</v>
      </c>
      <c r="L21" s="7">
        <f t="shared" si="0"/>
        <v>2000</v>
      </c>
      <c r="M21" s="6">
        <f t="shared" si="1"/>
        <v>0.18181818181818182</v>
      </c>
      <c r="N21" s="17"/>
      <c r="O21" s="7">
        <v>500</v>
      </c>
    </row>
    <row r="22" spans="1:15" x14ac:dyDescent="0.2">
      <c r="A22" s="17"/>
      <c r="B22" s="17"/>
      <c r="C22" s="4" t="s">
        <v>24</v>
      </c>
      <c r="D22" s="4">
        <v>4000</v>
      </c>
      <c r="E22" s="4">
        <v>3000</v>
      </c>
      <c r="F22" s="4">
        <v>3000</v>
      </c>
      <c r="G22" s="4">
        <v>10000</v>
      </c>
      <c r="H22" s="4"/>
      <c r="I22" s="17"/>
      <c r="J22" s="5">
        <v>8.0000000000000004E-4</v>
      </c>
      <c r="K22" s="4">
        <v>100</v>
      </c>
      <c r="L22" s="4">
        <f t="shared" si="0"/>
        <v>2000</v>
      </c>
      <c r="M22" s="6">
        <f t="shared" si="1"/>
        <v>0.2</v>
      </c>
      <c r="N22" s="17"/>
      <c r="O22" s="4">
        <v>500</v>
      </c>
    </row>
    <row r="23" spans="1:15" x14ac:dyDescent="0.2">
      <c r="A23" s="17" t="s">
        <v>60</v>
      </c>
      <c r="B23" s="17" t="s">
        <v>61</v>
      </c>
      <c r="C23" s="7" t="s">
        <v>27</v>
      </c>
      <c r="D23" s="7">
        <v>3800</v>
      </c>
      <c r="E23" s="7">
        <v>2850</v>
      </c>
      <c r="F23" s="7">
        <v>2850</v>
      </c>
      <c r="G23" s="7">
        <v>9500</v>
      </c>
      <c r="H23" s="7"/>
      <c r="I23" s="17" t="s">
        <v>20</v>
      </c>
      <c r="J23" s="8">
        <v>5.9999999999999995E-4</v>
      </c>
      <c r="K23" s="7">
        <v>50</v>
      </c>
      <c r="L23" s="7">
        <f t="shared" si="0"/>
        <v>1000</v>
      </c>
      <c r="M23" s="6">
        <f t="shared" si="1"/>
        <v>0.10526315789473684</v>
      </c>
      <c r="N23" s="17" t="s">
        <v>62</v>
      </c>
      <c r="O23" s="7">
        <v>400</v>
      </c>
    </row>
    <row r="24" spans="1:15" x14ac:dyDescent="0.2">
      <c r="A24" s="17"/>
      <c r="B24" s="17"/>
      <c r="C24" s="4" t="s">
        <v>29</v>
      </c>
      <c r="D24" s="4">
        <v>3600</v>
      </c>
      <c r="E24" s="4">
        <v>2700</v>
      </c>
      <c r="F24" s="4">
        <v>2700</v>
      </c>
      <c r="G24" s="4">
        <v>9000</v>
      </c>
      <c r="H24" s="4"/>
      <c r="I24" s="17"/>
      <c r="J24" s="5">
        <v>5.9999999999999995E-4</v>
      </c>
      <c r="K24" s="4">
        <v>50</v>
      </c>
      <c r="L24" s="4">
        <f t="shared" si="0"/>
        <v>1000</v>
      </c>
      <c r="M24" s="6">
        <f t="shared" si="1"/>
        <v>0.1111111111111111</v>
      </c>
      <c r="N24" s="17"/>
      <c r="O24" s="4">
        <v>400</v>
      </c>
    </row>
    <row r="25" spans="1:15" x14ac:dyDescent="0.2">
      <c r="A25" s="17"/>
      <c r="B25" s="17" t="s">
        <v>25</v>
      </c>
      <c r="C25" s="7" t="s">
        <v>32</v>
      </c>
      <c r="D25" s="7">
        <v>3400</v>
      </c>
      <c r="E25" s="7">
        <v>2550</v>
      </c>
      <c r="F25" s="7">
        <v>2550</v>
      </c>
      <c r="G25" s="7">
        <v>8500</v>
      </c>
      <c r="H25" s="7"/>
      <c r="I25" s="17"/>
      <c r="J25" s="8">
        <v>5.9999999999999995E-4</v>
      </c>
      <c r="K25" s="7">
        <v>50</v>
      </c>
      <c r="L25" s="7">
        <f t="shared" si="0"/>
        <v>1000</v>
      </c>
      <c r="M25" s="6">
        <f t="shared" si="1"/>
        <v>0.11764705882352941</v>
      </c>
      <c r="N25" s="17"/>
      <c r="O25" s="7">
        <v>400</v>
      </c>
    </row>
    <row r="26" spans="1:15" x14ac:dyDescent="0.2">
      <c r="A26" s="17"/>
      <c r="B26" s="17"/>
      <c r="C26" s="4" t="s">
        <v>34</v>
      </c>
      <c r="D26" s="4">
        <v>3200</v>
      </c>
      <c r="E26" s="4">
        <v>2400</v>
      </c>
      <c r="F26" s="4">
        <v>2400</v>
      </c>
      <c r="G26" s="4">
        <v>8000</v>
      </c>
      <c r="H26" s="4"/>
      <c r="I26" s="17"/>
      <c r="J26" s="5">
        <v>5.0000000000000001E-4</v>
      </c>
      <c r="K26" s="4">
        <v>50</v>
      </c>
      <c r="L26" s="4">
        <f t="shared" si="0"/>
        <v>1000</v>
      </c>
      <c r="M26" s="6">
        <f t="shared" si="1"/>
        <v>0.125</v>
      </c>
      <c r="N26" s="17"/>
      <c r="O26" s="4">
        <v>400</v>
      </c>
    </row>
    <row r="27" spans="1:15" x14ac:dyDescent="0.2">
      <c r="A27" s="17"/>
      <c r="B27" s="17" t="s">
        <v>30</v>
      </c>
      <c r="C27" s="7" t="s">
        <v>37</v>
      </c>
      <c r="D27" s="7">
        <v>3000</v>
      </c>
      <c r="E27" s="7">
        <v>2250</v>
      </c>
      <c r="F27" s="7">
        <v>2250</v>
      </c>
      <c r="G27" s="7">
        <v>7500</v>
      </c>
      <c r="H27" s="7">
        <v>900</v>
      </c>
      <c r="I27" s="17"/>
      <c r="J27" s="8">
        <v>5.0000000000000001E-4</v>
      </c>
      <c r="K27" s="7">
        <v>50</v>
      </c>
      <c r="L27" s="7">
        <f t="shared" si="0"/>
        <v>1000</v>
      </c>
      <c r="M27" s="6">
        <f t="shared" si="1"/>
        <v>0.13333333333333333</v>
      </c>
      <c r="N27" s="17"/>
      <c r="O27" s="7">
        <v>400</v>
      </c>
    </row>
    <row r="28" spans="1:15" x14ac:dyDescent="0.2">
      <c r="A28" s="17"/>
      <c r="B28" s="17"/>
      <c r="C28" s="4" t="s">
        <v>39</v>
      </c>
      <c r="D28" s="4">
        <v>2800</v>
      </c>
      <c r="E28" s="4">
        <v>2100</v>
      </c>
      <c r="F28" s="4">
        <v>2100</v>
      </c>
      <c r="G28" s="4">
        <v>7000</v>
      </c>
      <c r="H28" s="4">
        <v>900</v>
      </c>
      <c r="I28" s="17"/>
      <c r="J28" s="5">
        <v>5.0000000000000001E-4</v>
      </c>
      <c r="K28" s="4">
        <v>50</v>
      </c>
      <c r="L28" s="4">
        <f t="shared" si="0"/>
        <v>1000</v>
      </c>
      <c r="M28" s="6">
        <f t="shared" si="1"/>
        <v>0.14285714285714285</v>
      </c>
      <c r="N28" s="17"/>
      <c r="O28" s="4">
        <v>400</v>
      </c>
    </row>
    <row r="29" spans="1:15" x14ac:dyDescent="0.2">
      <c r="A29" s="17" t="s">
        <v>75</v>
      </c>
      <c r="B29" s="17" t="s">
        <v>76</v>
      </c>
      <c r="C29" s="7" t="s">
        <v>41</v>
      </c>
      <c r="D29" s="7">
        <v>2680</v>
      </c>
      <c r="E29" s="7">
        <v>2010</v>
      </c>
      <c r="F29" s="7">
        <v>2010</v>
      </c>
      <c r="G29" s="7">
        <v>6700</v>
      </c>
      <c r="H29" s="7">
        <v>800</v>
      </c>
      <c r="I29" s="9"/>
      <c r="J29" s="9"/>
      <c r="K29" s="9"/>
      <c r="L29" s="9"/>
      <c r="M29" s="9"/>
      <c r="N29" s="17" t="s">
        <v>62</v>
      </c>
      <c r="O29" s="7">
        <v>400</v>
      </c>
    </row>
    <row r="30" spans="1:15" x14ac:dyDescent="0.2">
      <c r="A30" s="17"/>
      <c r="B30" s="17"/>
      <c r="C30" s="4" t="s">
        <v>43</v>
      </c>
      <c r="D30" s="4">
        <v>2560</v>
      </c>
      <c r="E30" s="4">
        <v>1920</v>
      </c>
      <c r="F30" s="4">
        <v>1920</v>
      </c>
      <c r="G30" s="4">
        <v>6400</v>
      </c>
      <c r="H30" s="4">
        <v>800</v>
      </c>
      <c r="I30" s="9"/>
      <c r="J30" s="9"/>
      <c r="K30" s="9"/>
      <c r="L30" s="9"/>
      <c r="M30" s="9"/>
      <c r="N30" s="17"/>
      <c r="O30" s="4">
        <v>400</v>
      </c>
    </row>
    <row r="31" spans="1:15" x14ac:dyDescent="0.2">
      <c r="A31" s="17"/>
      <c r="B31" s="17"/>
      <c r="C31" s="7" t="s">
        <v>45</v>
      </c>
      <c r="D31" s="7">
        <v>2440</v>
      </c>
      <c r="E31" s="7">
        <v>1830</v>
      </c>
      <c r="F31" s="7">
        <v>1830</v>
      </c>
      <c r="G31" s="7">
        <v>6100</v>
      </c>
      <c r="H31" s="7">
        <v>700</v>
      </c>
      <c r="I31" s="9"/>
      <c r="J31" s="9"/>
      <c r="K31" s="9"/>
      <c r="L31" s="9"/>
      <c r="M31" s="9"/>
      <c r="N31" s="17"/>
      <c r="O31" s="7">
        <v>400</v>
      </c>
    </row>
    <row r="32" spans="1:15" x14ac:dyDescent="0.2">
      <c r="A32" s="17"/>
      <c r="B32" s="17" t="s">
        <v>25</v>
      </c>
      <c r="C32" s="4" t="s">
        <v>47</v>
      </c>
      <c r="D32" s="4">
        <v>2320</v>
      </c>
      <c r="E32" s="4">
        <v>1740</v>
      </c>
      <c r="F32" s="4">
        <v>1740</v>
      </c>
      <c r="G32" s="4">
        <v>5800</v>
      </c>
      <c r="H32" s="4">
        <v>700</v>
      </c>
      <c r="I32" s="9"/>
      <c r="J32" s="9"/>
      <c r="K32" s="9"/>
      <c r="L32" s="9"/>
      <c r="M32" s="9"/>
      <c r="N32" s="17"/>
      <c r="O32" s="4">
        <v>400</v>
      </c>
    </row>
    <row r="33" spans="1:15" x14ac:dyDescent="0.2">
      <c r="A33" s="17"/>
      <c r="B33" s="17"/>
      <c r="C33" s="7" t="s">
        <v>51</v>
      </c>
      <c r="D33" s="7">
        <v>2200</v>
      </c>
      <c r="E33" s="7">
        <v>1650</v>
      </c>
      <c r="F33" s="7">
        <v>1650</v>
      </c>
      <c r="G33" s="7">
        <v>5500</v>
      </c>
      <c r="H33" s="7">
        <v>600</v>
      </c>
      <c r="I33" s="9"/>
      <c r="J33" s="9"/>
      <c r="K33" s="9"/>
      <c r="L33" s="9"/>
      <c r="M33" s="9"/>
      <c r="N33" s="17"/>
      <c r="O33" s="7">
        <v>400</v>
      </c>
    </row>
    <row r="34" spans="1:15" x14ac:dyDescent="0.2">
      <c r="A34" s="17"/>
      <c r="B34" s="17"/>
      <c r="C34" s="4" t="s">
        <v>53</v>
      </c>
      <c r="D34" s="4">
        <v>2080</v>
      </c>
      <c r="E34" s="4">
        <v>1560</v>
      </c>
      <c r="F34" s="4">
        <v>1560</v>
      </c>
      <c r="G34" s="4">
        <v>5200</v>
      </c>
      <c r="H34" s="4">
        <v>600</v>
      </c>
      <c r="I34" s="9"/>
      <c r="J34" s="9"/>
      <c r="K34" s="9"/>
      <c r="L34" s="9"/>
      <c r="M34" s="9"/>
      <c r="N34" s="17"/>
      <c r="O34" s="4">
        <v>400</v>
      </c>
    </row>
    <row r="35" spans="1:15" x14ac:dyDescent="0.2">
      <c r="A35" s="17"/>
      <c r="B35" s="17" t="s">
        <v>77</v>
      </c>
      <c r="C35" s="7" t="s">
        <v>55</v>
      </c>
      <c r="D35" s="7">
        <v>2000</v>
      </c>
      <c r="E35" s="7">
        <v>1500</v>
      </c>
      <c r="F35" s="7">
        <v>1500</v>
      </c>
      <c r="G35" s="7">
        <v>5000</v>
      </c>
      <c r="H35" s="7">
        <v>500</v>
      </c>
      <c r="I35" s="9"/>
      <c r="J35" s="9"/>
      <c r="K35" s="9"/>
      <c r="L35" s="9"/>
      <c r="M35" s="9"/>
      <c r="N35" s="17" t="s">
        <v>72</v>
      </c>
      <c r="O35" s="7">
        <v>300</v>
      </c>
    </row>
    <row r="36" spans="1:15" x14ac:dyDescent="0.2">
      <c r="A36" s="17"/>
      <c r="B36" s="17"/>
      <c r="C36" s="4" t="s">
        <v>56</v>
      </c>
      <c r="D36" s="4">
        <v>1920</v>
      </c>
      <c r="E36" s="4">
        <v>1440</v>
      </c>
      <c r="F36" s="4">
        <v>1440</v>
      </c>
      <c r="G36" s="4">
        <v>4800</v>
      </c>
      <c r="H36" s="4">
        <v>500</v>
      </c>
      <c r="I36" s="9"/>
      <c r="J36" s="9"/>
      <c r="K36" s="9"/>
      <c r="L36" s="9"/>
      <c r="M36" s="9"/>
      <c r="N36" s="17"/>
      <c r="O36" s="4">
        <v>300</v>
      </c>
    </row>
    <row r="37" spans="1:15" x14ac:dyDescent="0.2">
      <c r="A37" s="17"/>
      <c r="B37" s="17"/>
      <c r="C37" s="7" t="s">
        <v>57</v>
      </c>
      <c r="D37" s="7">
        <v>1840</v>
      </c>
      <c r="E37" s="7">
        <v>1380</v>
      </c>
      <c r="F37" s="7">
        <v>1380</v>
      </c>
      <c r="G37" s="7">
        <v>4600</v>
      </c>
      <c r="H37" s="7">
        <v>500</v>
      </c>
      <c r="I37" s="9"/>
      <c r="J37" s="9"/>
      <c r="K37" s="9"/>
      <c r="L37" s="9"/>
      <c r="M37" s="9"/>
      <c r="N37" s="17"/>
      <c r="O37" s="7">
        <v>300</v>
      </c>
    </row>
    <row r="38" spans="1:15" x14ac:dyDescent="0.2">
      <c r="A38" s="17" t="s">
        <v>71</v>
      </c>
      <c r="B38" s="17" t="s">
        <v>76</v>
      </c>
      <c r="C38" s="4" t="s">
        <v>58</v>
      </c>
      <c r="D38" s="4">
        <v>1760</v>
      </c>
      <c r="E38" s="4">
        <v>1320</v>
      </c>
      <c r="F38" s="4">
        <v>1320</v>
      </c>
      <c r="G38" s="4">
        <v>4400</v>
      </c>
      <c r="H38" s="4">
        <v>400</v>
      </c>
      <c r="I38" s="9"/>
      <c r="J38" s="9"/>
      <c r="K38" s="9"/>
      <c r="L38" s="9"/>
      <c r="M38" s="9"/>
      <c r="N38" s="17"/>
      <c r="O38" s="4">
        <v>300</v>
      </c>
    </row>
    <row r="39" spans="1:15" x14ac:dyDescent="0.2">
      <c r="A39" s="17"/>
      <c r="B39" s="17"/>
      <c r="C39" s="7" t="s">
        <v>59</v>
      </c>
      <c r="D39" s="7">
        <v>1680</v>
      </c>
      <c r="E39" s="7">
        <v>1260</v>
      </c>
      <c r="F39" s="7">
        <v>1260</v>
      </c>
      <c r="G39" s="7">
        <v>4200</v>
      </c>
      <c r="H39" s="7">
        <v>400</v>
      </c>
      <c r="I39" s="9"/>
      <c r="J39" s="9"/>
      <c r="K39" s="9"/>
      <c r="L39" s="9"/>
      <c r="M39" s="9"/>
      <c r="N39" s="17"/>
      <c r="O39" s="7">
        <v>300</v>
      </c>
    </row>
    <row r="40" spans="1:15" x14ac:dyDescent="0.2">
      <c r="A40" s="17"/>
      <c r="B40" s="17" t="s">
        <v>78</v>
      </c>
      <c r="C40" s="4" t="s">
        <v>63</v>
      </c>
      <c r="D40" s="4">
        <v>1600</v>
      </c>
      <c r="E40" s="4">
        <v>1200</v>
      </c>
      <c r="F40" s="4">
        <v>1200</v>
      </c>
      <c r="G40" s="4">
        <v>4000</v>
      </c>
      <c r="H40" s="4">
        <v>400</v>
      </c>
      <c r="I40" s="9"/>
      <c r="J40" s="9"/>
      <c r="K40" s="9"/>
      <c r="L40" s="9"/>
      <c r="M40" s="9"/>
      <c r="N40" s="17"/>
      <c r="O40" s="4">
        <v>300</v>
      </c>
    </row>
    <row r="41" spans="1:15" x14ac:dyDescent="0.2">
      <c r="A41" s="17"/>
      <c r="B41" s="17"/>
      <c r="C41" s="7" t="s">
        <v>64</v>
      </c>
      <c r="D41" s="7">
        <v>1520</v>
      </c>
      <c r="E41" s="7">
        <v>1140</v>
      </c>
      <c r="F41" s="7">
        <v>1140</v>
      </c>
      <c r="G41" s="7">
        <v>3800</v>
      </c>
      <c r="H41" s="7">
        <v>300</v>
      </c>
      <c r="I41" s="9"/>
      <c r="J41" s="9"/>
      <c r="K41" s="9"/>
      <c r="L41" s="9"/>
      <c r="M41" s="9"/>
      <c r="N41" s="17"/>
      <c r="O41" s="7">
        <v>300</v>
      </c>
    </row>
    <row r="42" spans="1:15" x14ac:dyDescent="0.2">
      <c r="A42" s="17"/>
      <c r="B42" s="17" t="s">
        <v>79</v>
      </c>
      <c r="C42" s="4" t="s">
        <v>65</v>
      </c>
      <c r="D42" s="4">
        <v>1440</v>
      </c>
      <c r="E42" s="4">
        <v>1080</v>
      </c>
      <c r="F42" s="4">
        <v>1080</v>
      </c>
      <c r="G42" s="4">
        <v>3600</v>
      </c>
      <c r="H42" s="4">
        <v>300</v>
      </c>
      <c r="I42" s="9"/>
      <c r="J42" s="9"/>
      <c r="K42" s="9"/>
      <c r="L42" s="9"/>
      <c r="M42" s="9"/>
      <c r="N42" s="17"/>
      <c r="O42" s="4">
        <v>300</v>
      </c>
    </row>
    <row r="43" spans="1:15" x14ac:dyDescent="0.2">
      <c r="A43" s="17"/>
      <c r="B43" s="17"/>
      <c r="C43" s="7" t="s">
        <v>66</v>
      </c>
      <c r="D43" s="7">
        <v>1360</v>
      </c>
      <c r="E43" s="7">
        <v>1020</v>
      </c>
      <c r="F43" s="7">
        <v>1020</v>
      </c>
      <c r="G43" s="7">
        <v>3400</v>
      </c>
      <c r="H43" s="7">
        <v>300</v>
      </c>
      <c r="I43" s="9"/>
      <c r="J43" s="9"/>
      <c r="K43" s="9"/>
      <c r="L43" s="9"/>
      <c r="M43" s="9"/>
      <c r="N43" s="17"/>
      <c r="O43" s="7">
        <v>300</v>
      </c>
    </row>
    <row r="44" spans="1:15" x14ac:dyDescent="0.2">
      <c r="A44" s="17" t="s">
        <v>73</v>
      </c>
      <c r="B44" s="17" t="s">
        <v>74</v>
      </c>
      <c r="C44" s="4" t="s">
        <v>67</v>
      </c>
      <c r="D44" s="4">
        <v>1280</v>
      </c>
      <c r="E44" s="4">
        <v>960</v>
      </c>
      <c r="F44" s="4">
        <v>960</v>
      </c>
      <c r="G44" s="4">
        <v>3200</v>
      </c>
      <c r="H44" s="4">
        <v>0</v>
      </c>
      <c r="I44" s="9"/>
      <c r="J44" s="9"/>
      <c r="K44" s="9"/>
      <c r="L44" s="9"/>
      <c r="M44" s="9"/>
      <c r="N44" s="25"/>
      <c r="O44" s="4"/>
    </row>
    <row r="45" spans="1:15" x14ac:dyDescent="0.2">
      <c r="A45" s="17"/>
      <c r="B45" s="17"/>
      <c r="C45" s="7" t="s">
        <v>68</v>
      </c>
      <c r="D45" s="7">
        <v>1200</v>
      </c>
      <c r="E45" s="7">
        <v>900</v>
      </c>
      <c r="F45" s="7">
        <v>900</v>
      </c>
      <c r="G45" s="7">
        <v>3000</v>
      </c>
      <c r="H45" s="7">
        <v>0</v>
      </c>
      <c r="I45" s="9"/>
      <c r="J45" s="9"/>
      <c r="K45" s="9"/>
      <c r="L45" s="9"/>
      <c r="M45" s="9"/>
      <c r="N45" s="25"/>
      <c r="O45" s="7"/>
    </row>
    <row r="46" spans="1:15" x14ac:dyDescent="0.2">
      <c r="A46" s="17"/>
      <c r="B46" s="17"/>
      <c r="C46" s="4" t="s">
        <v>69</v>
      </c>
      <c r="D46" s="4">
        <v>1120</v>
      </c>
      <c r="E46" s="4">
        <v>840</v>
      </c>
      <c r="F46" s="4">
        <v>840</v>
      </c>
      <c r="G46" s="4">
        <v>2800</v>
      </c>
      <c r="H46" s="4">
        <v>0</v>
      </c>
      <c r="I46" s="9"/>
      <c r="J46" s="9"/>
      <c r="K46" s="9"/>
      <c r="L46" s="9"/>
      <c r="M46" s="9"/>
      <c r="N46" s="25"/>
      <c r="O46" s="4"/>
    </row>
    <row r="47" spans="1:15" x14ac:dyDescent="0.2">
      <c r="A47" s="17"/>
      <c r="B47" s="17"/>
      <c r="C47" s="7" t="s">
        <v>70</v>
      </c>
      <c r="D47" s="7">
        <v>1000</v>
      </c>
      <c r="E47" s="7">
        <v>750</v>
      </c>
      <c r="F47" s="7">
        <v>750</v>
      </c>
      <c r="G47" s="7">
        <v>2500</v>
      </c>
      <c r="H47" s="7">
        <v>0</v>
      </c>
      <c r="I47" s="9"/>
      <c r="J47" s="9"/>
      <c r="K47" s="9"/>
      <c r="L47" s="9"/>
      <c r="M47" s="9"/>
      <c r="N47" s="25"/>
      <c r="O47" s="7"/>
    </row>
    <row r="49" spans="1:3" ht="16.5" x14ac:dyDescent="0.35">
      <c r="A49" s="10" t="s">
        <v>81</v>
      </c>
      <c r="B49" s="11"/>
      <c r="C49" s="11"/>
    </row>
    <row r="50" spans="1:3" ht="16.5" x14ac:dyDescent="0.35">
      <c r="A50" s="12">
        <v>1</v>
      </c>
      <c r="B50" s="13" t="s">
        <v>82</v>
      </c>
      <c r="C50" s="14"/>
    </row>
    <row r="51" spans="1:3" ht="16.5" x14ac:dyDescent="0.35">
      <c r="A51" s="12">
        <v>2</v>
      </c>
      <c r="B51" s="13" t="s">
        <v>86</v>
      </c>
      <c r="C51" s="14"/>
    </row>
    <row r="52" spans="1:3" ht="16.5" x14ac:dyDescent="0.35">
      <c r="A52" s="12">
        <v>3</v>
      </c>
      <c r="B52" s="13" t="s">
        <v>83</v>
      </c>
      <c r="C52" s="14"/>
    </row>
    <row r="53" spans="1:3" ht="16.5" x14ac:dyDescent="0.35">
      <c r="A53" s="12">
        <v>4</v>
      </c>
      <c r="B53" s="13" t="s">
        <v>84</v>
      </c>
      <c r="C53" s="14"/>
    </row>
    <row r="54" spans="1:3" ht="16.5" x14ac:dyDescent="0.35">
      <c r="A54" s="12">
        <v>5</v>
      </c>
      <c r="B54" s="15" t="s">
        <v>85</v>
      </c>
      <c r="C54" s="14"/>
    </row>
    <row r="55" spans="1:3" ht="16.5" x14ac:dyDescent="0.35">
      <c r="A55" s="16">
        <v>6</v>
      </c>
      <c r="B55" s="26" t="s">
        <v>87</v>
      </c>
    </row>
  </sheetData>
  <mergeCells count="45">
    <mergeCell ref="A1:M1"/>
    <mergeCell ref="A44:A47"/>
    <mergeCell ref="B44:B47"/>
    <mergeCell ref="N44:N47"/>
    <mergeCell ref="N29:N34"/>
    <mergeCell ref="B35:B37"/>
    <mergeCell ref="N35:N43"/>
    <mergeCell ref="A29:A37"/>
    <mergeCell ref="B29:B31"/>
    <mergeCell ref="B32:B34"/>
    <mergeCell ref="A23:A28"/>
    <mergeCell ref="B23:B24"/>
    <mergeCell ref="I23:I28"/>
    <mergeCell ref="N23:N28"/>
    <mergeCell ref="B25:B26"/>
    <mergeCell ref="B27:B28"/>
    <mergeCell ref="A16:A22"/>
    <mergeCell ref="B16:B18"/>
    <mergeCell ref="I16:I22"/>
    <mergeCell ref="N16:N22"/>
    <mergeCell ref="B19:B20"/>
    <mergeCell ref="B21:B22"/>
    <mergeCell ref="K2:M2"/>
    <mergeCell ref="A10:A15"/>
    <mergeCell ref="B10:B11"/>
    <mergeCell ref="I10:I15"/>
    <mergeCell ref="N10:N15"/>
    <mergeCell ref="B12:B13"/>
    <mergeCell ref="B14:B15"/>
    <mergeCell ref="A38:A43"/>
    <mergeCell ref="B38:B39"/>
    <mergeCell ref="B40:B41"/>
    <mergeCell ref="B42:B43"/>
    <mergeCell ref="N2:O3"/>
    <mergeCell ref="A4:A9"/>
    <mergeCell ref="B4:B5"/>
    <mergeCell ref="I4:I9"/>
    <mergeCell ref="N4:N9"/>
    <mergeCell ref="B6:B7"/>
    <mergeCell ref="B8:B9"/>
    <mergeCell ref="A2:A3"/>
    <mergeCell ref="B2:B3"/>
    <mergeCell ref="C2:C3"/>
    <mergeCell ref="D2:G2"/>
    <mergeCell ref="I2:J3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2018-11-04T10:16:53Z</dcterms:created>
  <dcterms:modified xsi:type="dcterms:W3CDTF">2018-11-07T11:37:20Z</dcterms:modified>
</cp:coreProperties>
</file>