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1_{6295990A-B0C2-4D2B-8007-51AC9E9E56A6}" xr6:coauthVersionLast="46" xr6:coauthVersionMax="46" xr10:uidLastSave="{00000000-0000-0000-0000-000000000000}"/>
  <bookViews>
    <workbookView xWindow="-120" yWindow="-120" windowWidth="29040" windowHeight="15840" activeTab="1" xr2:uid="{8208B623-F204-4574-AA8B-15AB94FFAE55}"/>
  </bookViews>
  <sheets>
    <sheet name="data raw" sheetId="1" r:id="rId1"/>
    <sheet name="anova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8" i="2"/>
  <c r="C7" i="2"/>
  <c r="C6" i="2"/>
  <c r="B8" i="2"/>
  <c r="B7" i="2"/>
  <c r="B6" i="2"/>
  <c r="A8" i="2"/>
  <c r="A7" i="2"/>
  <c r="C5" i="2"/>
  <c r="B5" i="2"/>
  <c r="A5" i="2"/>
  <c r="E21" i="1"/>
  <c r="D21" i="1"/>
  <c r="C21" i="1"/>
  <c r="B21" i="1"/>
  <c r="E20" i="1"/>
  <c r="D20" i="1"/>
  <c r="C20" i="1"/>
  <c r="B20" i="1"/>
  <c r="D43" i="1"/>
  <c r="C43" i="1"/>
  <c r="B43" i="1"/>
  <c r="D42" i="1"/>
  <c r="C42" i="1"/>
  <c r="B42" i="1"/>
  <c r="D35" i="1"/>
  <c r="C35" i="1"/>
  <c r="B35" i="1"/>
  <c r="D34" i="1"/>
  <c r="C34" i="1"/>
  <c r="B34" i="1"/>
  <c r="E43" i="1"/>
  <c r="E42" i="1"/>
  <c r="E35" i="1"/>
  <c r="E34" i="1"/>
  <c r="E27" i="1"/>
  <c r="E28" i="1"/>
  <c r="G4" i="1"/>
  <c r="G8" i="1"/>
  <c r="G7" i="1"/>
  <c r="G6" i="1"/>
  <c r="G5" i="1"/>
  <c r="F10" i="1"/>
  <c r="C28" i="1"/>
  <c r="D28" i="1"/>
  <c r="B28" i="1"/>
  <c r="C27" i="1"/>
  <c r="D27" i="1"/>
  <c r="B27" i="1"/>
  <c r="C9" i="1"/>
  <c r="D9" i="1"/>
  <c r="E9" i="1"/>
  <c r="B9" i="1"/>
  <c r="E10" i="1"/>
  <c r="C10" i="1"/>
  <c r="D10" i="1"/>
  <c r="B10" i="1"/>
  <c r="G10" i="1" l="1"/>
  <c r="G9" i="1"/>
</calcChain>
</file>

<file path=xl/sharedStrings.xml><?xml version="1.0" encoding="utf-8"?>
<sst xmlns="http://schemas.openxmlformats.org/spreadsheetml/2006/main" count="71" uniqueCount="40">
  <si>
    <t>subject 1</t>
  </si>
  <si>
    <t>subject 2</t>
  </si>
  <si>
    <t>subject 3</t>
  </si>
  <si>
    <t>subject 4</t>
  </si>
  <si>
    <t>trial 1</t>
  </si>
  <si>
    <t>trial 2</t>
  </si>
  <si>
    <t>trial 3</t>
  </si>
  <si>
    <t>trial 4</t>
  </si>
  <si>
    <t>trial 5</t>
  </si>
  <si>
    <t>Avg</t>
  </si>
  <si>
    <t>Stdev</t>
  </si>
  <si>
    <t>Sensitivity Testing</t>
  </si>
  <si>
    <t>s1</t>
  </si>
  <si>
    <t>josh</t>
  </si>
  <si>
    <t>s2</t>
  </si>
  <si>
    <t>mlly</t>
  </si>
  <si>
    <t>s3</t>
  </si>
  <si>
    <t>joe</t>
  </si>
  <si>
    <t>s4</t>
  </si>
  <si>
    <t>arthur</t>
  </si>
  <si>
    <t>s5</t>
  </si>
  <si>
    <t>tyler</t>
  </si>
  <si>
    <t>avg</t>
  </si>
  <si>
    <t>stdev</t>
  </si>
  <si>
    <t>averaged</t>
  </si>
  <si>
    <t>subject 5</t>
  </si>
  <si>
    <t>High Light (2000 Lux)</t>
  </si>
  <si>
    <t>Low Light (0 Lux)</t>
  </si>
  <si>
    <t>Sensitivity (No Conditions) Retest</t>
  </si>
  <si>
    <t>Two Tailed ANOVA Table</t>
  </si>
  <si>
    <t>Null: reaction time of stress condition groups will vary from sensitivity test without conditions</t>
  </si>
  <si>
    <t>Group</t>
  </si>
  <si>
    <t>Averaged Reaction Time (s)</t>
  </si>
  <si>
    <t>sa</t>
  </si>
  <si>
    <t>Longitudinal (2 hours of use)</t>
  </si>
  <si>
    <t>Raw data for matlab plugin</t>
  </si>
  <si>
    <t>no condition</t>
  </si>
  <si>
    <t>longitudinal</t>
  </si>
  <si>
    <t>high light</t>
  </si>
  <si>
    <t>low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</si>
</sst>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Verification n = 5; 5 replicates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raw'!$B$10:$G$10</c:f>
                <c:numCache>
                  <c:formatCode>General</c:formatCode>
                  <c:ptCount val="6"/>
                  <c:pt idx="0">
                    <c:v>1.7668389853068096</c:v>
                  </c:pt>
                  <c:pt idx="1">
                    <c:v>3.2448451426840084</c:v>
                  </c:pt>
                  <c:pt idx="2">
                    <c:v>2.3807078779220245</c:v>
                  </c:pt>
                  <c:pt idx="3">
                    <c:v>1.8958982040183474</c:v>
                  </c:pt>
                  <c:pt idx="4">
                    <c:v>3.6508738679937962</c:v>
                  </c:pt>
                  <c:pt idx="5">
                    <c:v>1.6045226081299122</c:v>
                  </c:pt>
                </c:numCache>
              </c:numRef>
            </c:plus>
            <c:minus>
              <c:numRef>
                <c:f>'data raw'!$B$10:$G$10</c:f>
                <c:numCache>
                  <c:formatCode>General</c:formatCode>
                  <c:ptCount val="6"/>
                  <c:pt idx="0">
                    <c:v>1.7668389853068096</c:v>
                  </c:pt>
                  <c:pt idx="1">
                    <c:v>3.2448451426840084</c:v>
                  </c:pt>
                  <c:pt idx="2">
                    <c:v>2.3807078779220245</c:v>
                  </c:pt>
                  <c:pt idx="3">
                    <c:v>1.8958982040183474</c:v>
                  </c:pt>
                  <c:pt idx="4">
                    <c:v>3.6508738679937962</c:v>
                  </c:pt>
                  <c:pt idx="5">
                    <c:v>1.6045226081299122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raw'!$B$3:$G$3</c:f>
              <c:strCache>
                <c:ptCount val="6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averaged</c:v>
                </c:pt>
              </c:strCache>
            </c:strRef>
          </c:cat>
          <c:val>
            <c:numRef>
              <c:f>'data raw'!$B$9:$G$9</c:f>
              <c:numCache>
                <c:formatCode>General</c:formatCode>
                <c:ptCount val="6"/>
                <c:pt idx="0">
                  <c:v>7.008</c:v>
                </c:pt>
                <c:pt idx="1">
                  <c:v>7.7120000000000006</c:v>
                </c:pt>
                <c:pt idx="2">
                  <c:v>11.152000000000001</c:v>
                </c:pt>
                <c:pt idx="3">
                  <c:v>5.9660000000000002</c:v>
                </c:pt>
                <c:pt idx="4">
                  <c:v>13.1</c:v>
                </c:pt>
                <c:pt idx="5">
                  <c:v>8.3124000000000002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1BF-94F8-C02DEC6A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Longitudinal (2</a:t>
            </a:r>
            <a:r>
              <a:rPr lang="en-US" baseline="0"/>
              <a:t> Hours) </a:t>
            </a:r>
            <a:r>
              <a:rPr lang="en-US"/>
              <a:t>Sensitivity</a:t>
            </a:r>
            <a:r>
              <a:rPr lang="en-US" baseline="0"/>
              <a:t> Verification </a:t>
            </a:r>
          </a:p>
          <a:p>
            <a:pPr>
              <a:defRPr/>
            </a:pPr>
            <a:r>
              <a:rPr lang="en-US" baseline="0"/>
              <a:t>n = 3; 2 replicates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raw'!$B$28:$E$28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2.8495379742454157</c:v>
                  </c:pt>
                </c:numCache>
              </c:numRef>
            </c:plus>
            <c:minus>
              <c:numRef>
                <c:f>'data raw'!$B$28:$E$28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2.8495379742454157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raw'!$B$24:$E$24</c:f>
              <c:strCache>
                <c:ptCount val="4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averaged</c:v>
                </c:pt>
              </c:strCache>
            </c:strRef>
          </c:cat>
          <c:val>
            <c:numRef>
              <c:f>'data raw'!$B$27:$E$27</c:f>
              <c:numCache>
                <c:formatCode>General</c:formatCode>
                <c:ptCount val="4"/>
                <c:pt idx="0">
                  <c:v>13.25</c:v>
                </c:pt>
                <c:pt idx="1">
                  <c:v>12.010000000000002</c:v>
                </c:pt>
                <c:pt idx="2">
                  <c:v>8.2100000000000009</c:v>
                </c:pt>
                <c:pt idx="3">
                  <c:v>11.156666666666666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5-4880-AC26-8679B406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Longitudinal (2</a:t>
            </a:r>
            <a:r>
              <a:rPr lang="en-US" baseline="0"/>
              <a:t> Hours) </a:t>
            </a:r>
            <a:r>
              <a:rPr lang="en-US"/>
              <a:t>Sensitivity</a:t>
            </a:r>
            <a:r>
              <a:rPr lang="en-US" baseline="0"/>
              <a:t> Verification </a:t>
            </a:r>
          </a:p>
          <a:p>
            <a:pPr>
              <a:defRPr/>
            </a:pPr>
            <a:r>
              <a:rPr lang="en-US" baseline="0"/>
              <a:t>n = 3; 2 replicates</a:t>
            </a:r>
            <a:endParaRPr lang="en-US"/>
          </a:p>
        </c:rich>
      </c:tx>
      <c:layout>
        <c:manualLayout>
          <c:xMode val="edge"/>
          <c:yMode val="edge"/>
          <c:x val="0.137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raw'!$B$28:$E$28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2.8495379742454157</c:v>
                  </c:pt>
                </c:numCache>
              </c:numRef>
            </c:plus>
            <c:minus>
              <c:numRef>
                <c:f>'data raw'!$B$28:$E$28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2.8495379742454157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raw'!$B$24:$E$24</c:f>
              <c:strCache>
                <c:ptCount val="4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averaged</c:v>
                </c:pt>
              </c:strCache>
            </c:strRef>
          </c:cat>
          <c:val>
            <c:numRef>
              <c:f>'data raw'!$B$27:$E$27</c:f>
              <c:numCache>
                <c:formatCode>General</c:formatCode>
                <c:ptCount val="4"/>
                <c:pt idx="0">
                  <c:v>13.25</c:v>
                </c:pt>
                <c:pt idx="1">
                  <c:v>12.010000000000002</c:v>
                </c:pt>
                <c:pt idx="2">
                  <c:v>8.2100000000000009</c:v>
                </c:pt>
                <c:pt idx="3">
                  <c:v>11.156666666666666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E34-BFE5-B53910CC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High Light (2000 Lux) </a:t>
            </a:r>
            <a:r>
              <a:rPr lang="en-US"/>
              <a:t>Sensitivity</a:t>
            </a:r>
            <a:r>
              <a:rPr lang="en-US" baseline="0"/>
              <a:t> Verification </a:t>
            </a:r>
          </a:p>
          <a:p>
            <a:pPr>
              <a:defRPr/>
            </a:pPr>
            <a:r>
              <a:rPr lang="en-US" baseline="0"/>
              <a:t>n = 3; 2 replicates</a:t>
            </a:r>
            <a:endParaRPr lang="en-US"/>
          </a:p>
        </c:rich>
      </c:tx>
      <c:layout>
        <c:manualLayout>
          <c:xMode val="edge"/>
          <c:yMode val="edge"/>
          <c:x val="0.137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raw'!$B$35:$E$35</c:f>
                <c:numCache>
                  <c:formatCode>General</c:formatCode>
                  <c:ptCount val="4"/>
                  <c:pt idx="0">
                    <c:v>1.7536248173426385</c:v>
                  </c:pt>
                  <c:pt idx="1">
                    <c:v>2.0576807332528526</c:v>
                  </c:pt>
                  <c:pt idx="2">
                    <c:v>1.2657211383239166</c:v>
                  </c:pt>
                  <c:pt idx="3">
                    <c:v>2.5458960439630447</c:v>
                  </c:pt>
                </c:numCache>
              </c:numRef>
            </c:plus>
            <c:minus>
              <c:numRef>
                <c:f>'data raw'!$B$35:$E$35</c:f>
                <c:numCache>
                  <c:formatCode>General</c:formatCode>
                  <c:ptCount val="4"/>
                  <c:pt idx="0">
                    <c:v>1.7536248173426385</c:v>
                  </c:pt>
                  <c:pt idx="1">
                    <c:v>2.0576807332528526</c:v>
                  </c:pt>
                  <c:pt idx="2">
                    <c:v>1.2657211383239166</c:v>
                  </c:pt>
                  <c:pt idx="3">
                    <c:v>2.5458960439630447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raw'!$B$24:$E$24</c:f>
              <c:strCache>
                <c:ptCount val="4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averaged</c:v>
                </c:pt>
              </c:strCache>
            </c:strRef>
          </c:cat>
          <c:val>
            <c:numRef>
              <c:f>'data raw'!$B$34:$E$34</c:f>
              <c:numCache>
                <c:formatCode>General</c:formatCode>
                <c:ptCount val="4"/>
                <c:pt idx="0">
                  <c:v>4.37</c:v>
                </c:pt>
                <c:pt idx="1">
                  <c:v>8.8550000000000004</c:v>
                </c:pt>
                <c:pt idx="2">
                  <c:v>8.2050000000000001</c:v>
                </c:pt>
                <c:pt idx="3">
                  <c:v>7.1433333333333335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2-42FE-9BBB-B188FEA3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Low Light (0 Lux) </a:t>
            </a:r>
            <a:r>
              <a:rPr lang="en-US"/>
              <a:t>Sensitivity</a:t>
            </a:r>
            <a:r>
              <a:rPr lang="en-US" baseline="0"/>
              <a:t> Verification </a:t>
            </a:r>
          </a:p>
          <a:p>
            <a:pPr>
              <a:defRPr/>
            </a:pPr>
            <a:r>
              <a:rPr lang="en-US" baseline="0"/>
              <a:t>n = 3; 2 replicates</a:t>
            </a:r>
            <a:endParaRPr lang="en-US"/>
          </a:p>
        </c:rich>
      </c:tx>
      <c:layout>
        <c:manualLayout>
          <c:xMode val="edge"/>
          <c:yMode val="edge"/>
          <c:x val="0.137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raw'!$B$43:$E$43</c:f>
                <c:numCache>
                  <c:formatCode>General</c:formatCode>
                  <c:ptCount val="4"/>
                  <c:pt idx="0">
                    <c:v>2.3263813101037401</c:v>
                  </c:pt>
                  <c:pt idx="1">
                    <c:v>2.8920667350529827</c:v>
                  </c:pt>
                  <c:pt idx="2">
                    <c:v>2.2061731573020289</c:v>
                  </c:pt>
                  <c:pt idx="3">
                    <c:v>3.4636743495888926</c:v>
                  </c:pt>
                </c:numCache>
              </c:numRef>
            </c:plus>
            <c:minus>
              <c:numRef>
                <c:f>'data raw'!$B$43:$E$43</c:f>
                <c:numCache>
                  <c:formatCode>General</c:formatCode>
                  <c:ptCount val="4"/>
                  <c:pt idx="0">
                    <c:v>2.3263813101037401</c:v>
                  </c:pt>
                  <c:pt idx="1">
                    <c:v>2.8920667350529827</c:v>
                  </c:pt>
                  <c:pt idx="2">
                    <c:v>2.2061731573020289</c:v>
                  </c:pt>
                  <c:pt idx="3">
                    <c:v>3.4636743495888926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raw'!$B$24:$E$24</c:f>
              <c:strCache>
                <c:ptCount val="4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averaged</c:v>
                </c:pt>
              </c:strCache>
            </c:strRef>
          </c:cat>
          <c:val>
            <c:numRef>
              <c:f>'data raw'!$B$42:$E$42</c:f>
              <c:numCache>
                <c:formatCode>General</c:formatCode>
                <c:ptCount val="4"/>
                <c:pt idx="0">
                  <c:v>9.4749999999999996</c:v>
                </c:pt>
                <c:pt idx="1">
                  <c:v>11.355</c:v>
                </c:pt>
                <c:pt idx="2">
                  <c:v>15.74</c:v>
                </c:pt>
                <c:pt idx="3">
                  <c:v>12.189999999999998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91B-B540-A9A64796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Assorted Stress</a:t>
            </a:r>
            <a:r>
              <a:rPr lang="en-US" baseline="0"/>
              <a:t> Condition on Distress Reaction Time</a:t>
            </a:r>
            <a:endParaRPr lang="en-US"/>
          </a:p>
          <a:p>
            <a:pPr>
              <a:defRPr/>
            </a:pPr>
            <a:r>
              <a:rPr lang="en-US"/>
              <a:t>N = 3</a:t>
            </a:r>
            <a:r>
              <a:rPr lang="en-US" baseline="0"/>
              <a:t> x</a:t>
            </a:r>
            <a:r>
              <a:rPr lang="en-US"/>
              <a:t> 2 replicates</a:t>
            </a:r>
          </a:p>
        </c:rich>
      </c:tx>
      <c:layout>
        <c:manualLayout>
          <c:xMode val="edge"/>
          <c:yMode val="edge"/>
          <c:x val="0.1266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'anova tables'!$B$4</c:f>
              <c:strCache>
                <c:ptCount val="1"/>
                <c:pt idx="0">
                  <c:v>Averaged Reaction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tables'!$C$5:$C$8</c:f>
                <c:numCache>
                  <c:formatCode>General</c:formatCode>
                  <c:ptCount val="4"/>
                  <c:pt idx="0">
                    <c:v>2.6648408332706652</c:v>
                  </c:pt>
                  <c:pt idx="1">
                    <c:v>2.8495379742454157</c:v>
                  </c:pt>
                  <c:pt idx="2">
                    <c:v>2.5458960439630447</c:v>
                  </c:pt>
                  <c:pt idx="3">
                    <c:v>3.4636743495888926</c:v>
                  </c:pt>
                </c:numCache>
              </c:numRef>
            </c:plus>
            <c:minus>
              <c:numRef>
                <c:f>'anova tables'!$C$5:$C$8</c:f>
                <c:numCache>
                  <c:formatCode>General</c:formatCode>
                  <c:ptCount val="4"/>
                  <c:pt idx="0">
                    <c:v>2.6648408332706652</c:v>
                  </c:pt>
                  <c:pt idx="1">
                    <c:v>2.8495379742454157</c:v>
                  </c:pt>
                  <c:pt idx="2">
                    <c:v>2.5458960439630447</c:v>
                  </c:pt>
                  <c:pt idx="3">
                    <c:v>3.4636743495888926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'anova tables'!$A$5:$A$8</c:f>
              <c:strCache>
                <c:ptCount val="4"/>
                <c:pt idx="0">
                  <c:v>Sensitivity (No Conditions) Retest</c:v>
                </c:pt>
                <c:pt idx="1">
                  <c:v>Longitudinal (2 hours of use)</c:v>
                </c:pt>
                <c:pt idx="2">
                  <c:v>High Light (2000 Lux)</c:v>
                </c:pt>
                <c:pt idx="3">
                  <c:v>Low Light (0 Lux)</c:v>
                </c:pt>
              </c:strCache>
            </c:strRef>
          </c:cat>
          <c:val>
            <c:numRef>
              <c:f>'anova tables'!$B$5:$B$8</c:f>
              <c:numCache>
                <c:formatCode>General</c:formatCode>
                <c:ptCount val="4"/>
                <c:pt idx="0">
                  <c:v>9.6716666666666669</c:v>
                </c:pt>
                <c:pt idx="1">
                  <c:v>11.156666666666666</c:v>
                </c:pt>
                <c:pt idx="2">
                  <c:v>7.1433333333333335</c:v>
                </c:pt>
                <c:pt idx="3">
                  <c:v>12.189999999999998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4913-A822-3E31EC0C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085759"/>
        <c:axId val="1742075359"/>
      </c:barChart>
      <c:catAx>
        <c:axId val="17420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75359"/>
        <c:crosses val="autoZero"/>
        <c:auto val="1"/>
        <c:lblAlgn val="ctr"/>
        <c:lblOffset val="100"/>
        <c:noMultiLvlLbl val="0"/>
      </c:catAx>
      <c:valAx>
        <c:axId val="17420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185737</xdr:rowOff>
    </xdr:from>
    <xdr:to>
      <xdr:col>20</xdr:col>
      <xdr:colOff>142875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DA48F-9625-49A6-B4A2-51AD1633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2</xdr:row>
      <xdr:rowOff>0</xdr:rowOff>
    </xdr:from>
    <xdr:to>
      <xdr:col>27</xdr:col>
      <xdr:colOff>600075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FE2EF-5358-462B-98A3-9AB7B9E5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17</xdr:row>
      <xdr:rowOff>66675</xdr:rowOff>
    </xdr:from>
    <xdr:to>
      <xdr:col>24</xdr:col>
      <xdr:colOff>438150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0EA2B-ABFA-40A1-9CCD-DE07FDA90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581025</xdr:colOff>
      <xdr:row>17</xdr:row>
      <xdr:rowOff>114300</xdr:rowOff>
    </xdr:from>
    <xdr:to>
      <xdr:col>28</xdr:col>
      <xdr:colOff>276225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A5B275-93D9-40DE-8064-D750A917E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</xdr:colOff>
      <xdr:row>33</xdr:row>
      <xdr:rowOff>28575</xdr:rowOff>
    </xdr:from>
    <xdr:to>
      <xdr:col>20</xdr:col>
      <xdr:colOff>352425</xdr:colOff>
      <xdr:row>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180B2-81B4-4B45-9D91-D19748761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1214437</xdr:colOff>
      <xdr:row>6</xdr:row>
      <xdr:rowOff>109537</xdr:rowOff>
    </xdr:from>
    <xdr:to>
      <xdr:col>8</xdr:col>
      <xdr:colOff>476250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0916-0C7D-49AF-87C1-D80789EC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70AB-3DFE-4645-A0FE-D873A697FB0C}">
  <dimension ref="A2:J43"/>
  <sheetViews>
    <sheetView topLeftCell="A16" workbookViewId="0">
      <selection activeCell="D41" sqref="B40:D41"/>
    </sheetView>
  </sheetViews>
  <sheetFormatPr defaultRowHeight="15" x14ac:dyDescent="0.25"/>
  <cols>
    <col min="7" max="7" width="12" bestFit="1" customWidth="1"/>
    <col min="8" max="8" width="2.85546875" bestFit="1" customWidth="1"/>
  </cols>
  <sheetData>
    <row r="2" spans="1:10" x14ac:dyDescent="0.25">
      <c r="B2" t="s">
        <v>11</v>
      </c>
    </row>
    <row r="3" spans="1:10" x14ac:dyDescent="0.25">
      <c r="B3" t="s">
        <v>0</v>
      </c>
      <c r="C3" t="s">
        <v>1</v>
      </c>
      <c r="D3" t="s">
        <v>2</v>
      </c>
      <c r="E3" t="s">
        <v>3</v>
      </c>
      <c r="F3" t="s">
        <v>25</v>
      </c>
      <c r="G3" t="s">
        <v>24</v>
      </c>
    </row>
    <row r="4" spans="1:10" x14ac:dyDescent="0.25">
      <c r="A4" t="s">
        <v>4</v>
      </c>
      <c r="B4">
        <v>8.32</v>
      </c>
      <c r="C4">
        <v>6.52</v>
      </c>
      <c r="D4">
        <v>13.1</v>
      </c>
      <c r="E4">
        <v>6.18</v>
      </c>
      <c r="F4">
        <v>14.8</v>
      </c>
      <c r="G4">
        <f>AVERAGE(B4:F4)</f>
        <v>9.7840000000000007</v>
      </c>
    </row>
    <row r="5" spans="1:10" x14ac:dyDescent="0.25">
      <c r="A5" t="s">
        <v>5</v>
      </c>
      <c r="B5">
        <v>5.24</v>
      </c>
      <c r="C5">
        <v>8.91</v>
      </c>
      <c r="D5">
        <v>14.2</v>
      </c>
      <c r="E5">
        <v>3.41</v>
      </c>
      <c r="F5">
        <v>6.71</v>
      </c>
      <c r="G5">
        <f>AVERAGE(B5:F5)</f>
        <v>7.694</v>
      </c>
    </row>
    <row r="6" spans="1:10" x14ac:dyDescent="0.25">
      <c r="A6" t="s">
        <v>6</v>
      </c>
      <c r="B6">
        <v>5.6</v>
      </c>
      <c r="C6">
        <v>3.61</v>
      </c>
      <c r="D6">
        <v>9.4499999999999993</v>
      </c>
      <c r="E6">
        <v>4.8099999999999996</v>
      </c>
      <c r="F6">
        <v>5.99</v>
      </c>
      <c r="G6">
        <f>AVERAGE(B6:F6)</f>
        <v>5.8919999999999986</v>
      </c>
    </row>
    <row r="7" spans="1:10" x14ac:dyDescent="0.25">
      <c r="A7" t="s">
        <v>7</v>
      </c>
      <c r="B7">
        <v>9.34</v>
      </c>
      <c r="C7">
        <v>7.11</v>
      </c>
      <c r="D7">
        <v>8.7100000000000009</v>
      </c>
      <c r="E7">
        <v>8.1300000000000008</v>
      </c>
      <c r="F7">
        <v>9.31</v>
      </c>
      <c r="G7">
        <f>AVERAGE(B7:F7)</f>
        <v>8.52</v>
      </c>
    </row>
    <row r="8" spans="1:10" x14ac:dyDescent="0.25">
      <c r="A8" t="s">
        <v>8</v>
      </c>
      <c r="B8">
        <v>6.54</v>
      </c>
      <c r="C8">
        <v>12.41</v>
      </c>
      <c r="D8">
        <v>10.3</v>
      </c>
      <c r="E8">
        <v>7.3</v>
      </c>
      <c r="F8">
        <v>11.81</v>
      </c>
      <c r="G8">
        <f>AVERAGE(B8:F8)</f>
        <v>9.6720000000000006</v>
      </c>
    </row>
    <row r="9" spans="1:10" x14ac:dyDescent="0.25">
      <c r="A9" t="s">
        <v>9</v>
      </c>
      <c r="B9">
        <f>AVERAGE(B4:B8)</f>
        <v>7.008</v>
      </c>
      <c r="C9">
        <f t="shared" ref="C9:E9" si="0">AVERAGE(C4:C8)</f>
        <v>7.7120000000000006</v>
      </c>
      <c r="D9">
        <f t="shared" si="0"/>
        <v>11.152000000000001</v>
      </c>
      <c r="E9">
        <f t="shared" si="0"/>
        <v>5.9660000000000002</v>
      </c>
      <c r="F9">
        <v>13.1</v>
      </c>
      <c r="G9">
        <f>AVERAGE(G4:G8)</f>
        <v>8.3124000000000002</v>
      </c>
    </row>
    <row r="10" spans="1:10" x14ac:dyDescent="0.25">
      <c r="A10" t="s">
        <v>10</v>
      </c>
      <c r="B10">
        <f>STDEV(B4:B8)</f>
        <v>1.7668389853068096</v>
      </c>
      <c r="C10">
        <f t="shared" ref="C10:D10" si="1">STDEV(C4:C8)</f>
        <v>3.2448451426840084</v>
      </c>
      <c r="D10">
        <f t="shared" si="1"/>
        <v>2.3807078779220245</v>
      </c>
      <c r="E10">
        <f>STDEV(E4:E8)</f>
        <v>1.8958982040183474</v>
      </c>
      <c r="F10">
        <f>STDEV(F4:F8)</f>
        <v>3.6508738679937962</v>
      </c>
      <c r="G10">
        <f>STDEV(G4:G8)</f>
        <v>1.6045226081299122</v>
      </c>
    </row>
    <row r="13" spans="1:10" x14ac:dyDescent="0.25">
      <c r="I13" t="s">
        <v>12</v>
      </c>
      <c r="J13" t="s">
        <v>13</v>
      </c>
    </row>
    <row r="14" spans="1:10" x14ac:dyDescent="0.25">
      <c r="I14" t="s">
        <v>14</v>
      </c>
      <c r="J14" t="s">
        <v>15</v>
      </c>
    </row>
    <row r="15" spans="1:10" x14ac:dyDescent="0.25">
      <c r="H15" t="s">
        <v>33</v>
      </c>
      <c r="I15" t="s">
        <v>16</v>
      </c>
      <c r="J15" t="s">
        <v>17</v>
      </c>
    </row>
    <row r="16" spans="1:10" x14ac:dyDescent="0.25">
      <c r="B16" t="s">
        <v>28</v>
      </c>
      <c r="I16" t="s">
        <v>18</v>
      </c>
      <c r="J16" t="s">
        <v>19</v>
      </c>
    </row>
    <row r="17" spans="1:10" x14ac:dyDescent="0.25">
      <c r="B17" t="s">
        <v>0</v>
      </c>
      <c r="C17" t="s">
        <v>1</v>
      </c>
      <c r="D17" t="s">
        <v>2</v>
      </c>
      <c r="E17" t="s">
        <v>24</v>
      </c>
      <c r="I17" t="s">
        <v>20</v>
      </c>
      <c r="J17" t="s">
        <v>21</v>
      </c>
    </row>
    <row r="18" spans="1:10" x14ac:dyDescent="0.25">
      <c r="A18" t="s">
        <v>4</v>
      </c>
      <c r="B18">
        <v>9.83</v>
      </c>
      <c r="C18">
        <v>6.18</v>
      </c>
      <c r="D18">
        <v>13.11</v>
      </c>
    </row>
    <row r="19" spans="1:10" x14ac:dyDescent="0.25">
      <c r="A19" t="s">
        <v>5</v>
      </c>
      <c r="B19">
        <v>12.31</v>
      </c>
      <c r="C19">
        <v>7.69</v>
      </c>
      <c r="D19">
        <v>8.91</v>
      </c>
    </row>
    <row r="20" spans="1:10" x14ac:dyDescent="0.25">
      <c r="A20" t="s">
        <v>22</v>
      </c>
      <c r="B20">
        <f>AVERAGE(B18:B19)</f>
        <v>11.07</v>
      </c>
      <c r="C20">
        <f t="shared" ref="C20:E20" si="2">AVERAGE(C18:C19)</f>
        <v>6.9350000000000005</v>
      </c>
      <c r="D20">
        <f t="shared" si="2"/>
        <v>11.01</v>
      </c>
      <c r="E20">
        <f>AVERAGE(B18:D19)</f>
        <v>9.6716666666666669</v>
      </c>
    </row>
    <row r="21" spans="1:10" x14ac:dyDescent="0.25">
      <c r="A21" t="s">
        <v>23</v>
      </c>
      <c r="B21">
        <f>STDEV(B18:B19)</f>
        <v>1.7536248173426365</v>
      </c>
      <c r="C21">
        <f t="shared" ref="C21:E21" si="3">STDEV(C18:C19)</f>
        <v>1.0677312395916811</v>
      </c>
      <c r="D21">
        <f t="shared" si="3"/>
        <v>2.9698484809834986</v>
      </c>
      <c r="E21">
        <f>STDEV(B18:D19)</f>
        <v>2.6648408332706652</v>
      </c>
    </row>
    <row r="23" spans="1:10" x14ac:dyDescent="0.25">
      <c r="B23" t="s">
        <v>34</v>
      </c>
    </row>
    <row r="24" spans="1:10" x14ac:dyDescent="0.25">
      <c r="B24" t="s">
        <v>0</v>
      </c>
      <c r="C24" t="s">
        <v>1</v>
      </c>
      <c r="D24" t="s">
        <v>2</v>
      </c>
      <c r="E24" t="s">
        <v>24</v>
      </c>
    </row>
    <row r="25" spans="1:10" x14ac:dyDescent="0.25">
      <c r="A25" t="s">
        <v>4</v>
      </c>
      <c r="B25">
        <v>12.3</v>
      </c>
      <c r="C25">
        <v>9.7200000000000006</v>
      </c>
      <c r="D25">
        <v>8.81</v>
      </c>
    </row>
    <row r="26" spans="1:10" x14ac:dyDescent="0.25">
      <c r="A26" t="s">
        <v>5</v>
      </c>
      <c r="B26">
        <v>14.2</v>
      </c>
      <c r="C26">
        <v>14.3</v>
      </c>
      <c r="D26">
        <v>7.61</v>
      </c>
    </row>
    <row r="27" spans="1:10" x14ac:dyDescent="0.25">
      <c r="A27" t="s">
        <v>22</v>
      </c>
      <c r="B27">
        <f>AVERAGE(B25:B26)</f>
        <v>13.25</v>
      </c>
      <c r="C27">
        <f t="shared" ref="C27:E27" si="4">AVERAGE(C25:C26)</f>
        <v>12.010000000000002</v>
      </c>
      <c r="D27">
        <f t="shared" si="4"/>
        <v>8.2100000000000009</v>
      </c>
      <c r="E27">
        <f>AVERAGE(B25:D26)</f>
        <v>11.156666666666666</v>
      </c>
    </row>
    <row r="28" spans="1:10" x14ac:dyDescent="0.25">
      <c r="A28" t="s">
        <v>23</v>
      </c>
      <c r="B28">
        <f>STDEV(B25:B26)</f>
        <v>1.3435028842544392</v>
      </c>
      <c r="C28">
        <f t="shared" ref="C28:E28" si="5">STDEV(C25:C26)</f>
        <v>3.2385490578343799</v>
      </c>
      <c r="D28">
        <f t="shared" si="5"/>
        <v>0.84852813742385713</v>
      </c>
      <c r="E28">
        <f>STDEV(B25:D26)</f>
        <v>2.8495379742454157</v>
      </c>
    </row>
    <row r="30" spans="1:10" x14ac:dyDescent="0.25">
      <c r="B30" t="s">
        <v>26</v>
      </c>
    </row>
    <row r="31" spans="1:10" x14ac:dyDescent="0.25">
      <c r="B31" t="s">
        <v>0</v>
      </c>
      <c r="C31" t="s">
        <v>1</v>
      </c>
      <c r="D31" t="s">
        <v>2</v>
      </c>
      <c r="E31" t="s">
        <v>24</v>
      </c>
    </row>
    <row r="32" spans="1:10" x14ac:dyDescent="0.25">
      <c r="A32" t="s">
        <v>4</v>
      </c>
      <c r="B32">
        <v>3.13</v>
      </c>
      <c r="C32">
        <v>10.31</v>
      </c>
      <c r="D32">
        <v>7.31</v>
      </c>
    </row>
    <row r="33" spans="1:5" x14ac:dyDescent="0.25">
      <c r="A33" t="s">
        <v>5</v>
      </c>
      <c r="B33">
        <v>5.61</v>
      </c>
      <c r="C33">
        <v>7.4</v>
      </c>
      <c r="D33">
        <v>9.1</v>
      </c>
    </row>
    <row r="34" spans="1:5" x14ac:dyDescent="0.25">
      <c r="A34" t="s">
        <v>22</v>
      </c>
      <c r="B34">
        <f>AVERAGE(B32:B33)</f>
        <v>4.37</v>
      </c>
      <c r="C34">
        <f t="shared" ref="C34:D34" si="6">AVERAGE(C32:C33)</f>
        <v>8.8550000000000004</v>
      </c>
      <c r="D34">
        <f t="shared" si="6"/>
        <v>8.2050000000000001</v>
      </c>
      <c r="E34">
        <f>AVERAGE(B32:D33)</f>
        <v>7.1433333333333335</v>
      </c>
    </row>
    <row r="35" spans="1:5" x14ac:dyDescent="0.25">
      <c r="A35" t="s">
        <v>23</v>
      </c>
      <c r="B35">
        <f>STDEV(B32:B33)</f>
        <v>1.7536248173426385</v>
      </c>
      <c r="C35">
        <f t="shared" ref="C35:D35" si="7">STDEV(C32:C33)</f>
        <v>2.0576807332528526</v>
      </c>
      <c r="D35">
        <f t="shared" si="7"/>
        <v>1.2657211383239166</v>
      </c>
      <c r="E35">
        <f>STDEV(B32:D33)</f>
        <v>2.5458960439630447</v>
      </c>
    </row>
    <row r="38" spans="1:5" x14ac:dyDescent="0.25">
      <c r="B38" t="s">
        <v>27</v>
      </c>
    </row>
    <row r="39" spans="1:5" x14ac:dyDescent="0.25">
      <c r="B39" t="s">
        <v>0</v>
      </c>
      <c r="C39" t="s">
        <v>1</v>
      </c>
      <c r="D39" t="s">
        <v>2</v>
      </c>
      <c r="E39" t="s">
        <v>24</v>
      </c>
    </row>
    <row r="40" spans="1:5" x14ac:dyDescent="0.25">
      <c r="A40" t="s">
        <v>4</v>
      </c>
      <c r="B40">
        <v>7.83</v>
      </c>
      <c r="C40">
        <v>9.31</v>
      </c>
      <c r="D40">
        <v>17.3</v>
      </c>
    </row>
    <row r="41" spans="1:5" x14ac:dyDescent="0.25">
      <c r="A41" t="s">
        <v>5</v>
      </c>
      <c r="B41">
        <v>11.12</v>
      </c>
      <c r="C41">
        <v>13.4</v>
      </c>
      <c r="D41">
        <v>14.18</v>
      </c>
    </row>
    <row r="42" spans="1:5" x14ac:dyDescent="0.25">
      <c r="A42" t="s">
        <v>22</v>
      </c>
      <c r="B42">
        <f>AVERAGE(B40:B41)</f>
        <v>9.4749999999999996</v>
      </c>
      <c r="C42">
        <f t="shared" ref="C42:D42" si="8">AVERAGE(C40:C41)</f>
        <v>11.355</v>
      </c>
      <c r="D42">
        <f t="shared" si="8"/>
        <v>15.74</v>
      </c>
      <c r="E42">
        <f>AVERAGE(B40:D41)</f>
        <v>12.189999999999998</v>
      </c>
    </row>
    <row r="43" spans="1:5" x14ac:dyDescent="0.25">
      <c r="A43" t="s">
        <v>23</v>
      </c>
      <c r="B43">
        <f>STDEV(B40:B41)</f>
        <v>2.3263813101037401</v>
      </c>
      <c r="C43">
        <f t="shared" ref="C43:D43" si="9">STDEV(C40:C41)</f>
        <v>2.8920667350529827</v>
      </c>
      <c r="D43">
        <f t="shared" si="9"/>
        <v>2.2061731573020289</v>
      </c>
      <c r="E43">
        <f>STDEV(B40:D41)</f>
        <v>3.4636743495888926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CFB8-834B-4F8B-A2AF-26FE26454213}">
  <dimension ref="A1:N10"/>
  <sheetViews>
    <sheetView tabSelected="1" topLeftCell="B1" workbookViewId="0">
      <selection activeCell="K5" sqref="K5:N10"/>
    </sheetView>
  </sheetViews>
  <sheetFormatPr defaultRowHeight="15" x14ac:dyDescent="0.25"/>
  <cols>
    <col min="1" max="1" width="31.5703125" bestFit="1" customWidth="1"/>
    <col min="2" max="2" width="25.7109375" bestFit="1" customWidth="1"/>
    <col min="4" max="4" width="86.42578125" bestFit="1" customWidth="1"/>
    <col min="10" max="10" width="25" bestFit="1" customWidth="1"/>
  </cols>
  <sheetData>
    <row r="1" spans="1:14" x14ac:dyDescent="0.25">
      <c r="B1" t="s">
        <v>29</v>
      </c>
      <c r="D1" t="s">
        <v>30</v>
      </c>
    </row>
    <row r="3" spans="1:14" x14ac:dyDescent="0.25">
      <c r="J3" t="s">
        <v>35</v>
      </c>
    </row>
    <row r="4" spans="1:14" x14ac:dyDescent="0.25">
      <c r="A4" t="s">
        <v>31</v>
      </c>
      <c r="B4" t="s">
        <v>32</v>
      </c>
      <c r="C4" t="s">
        <v>23</v>
      </c>
      <c r="K4" t="s">
        <v>36</v>
      </c>
      <c r="L4" t="s">
        <v>37</v>
      </c>
      <c r="M4" t="s">
        <v>38</v>
      </c>
      <c r="N4" t="s">
        <v>39</v>
      </c>
    </row>
    <row r="5" spans="1:14" x14ac:dyDescent="0.25">
      <c r="A5" t="str">
        <f>'data raw'!B16</f>
        <v>Sensitivity (No Conditions) Retest</v>
      </c>
      <c r="B5">
        <f>'data raw'!E20</f>
        <v>9.6716666666666669</v>
      </c>
      <c r="C5">
        <f>'data raw'!E21</f>
        <v>2.6648408332706652</v>
      </c>
      <c r="K5">
        <v>9.83</v>
      </c>
      <c r="L5">
        <v>12.3</v>
      </c>
      <c r="M5">
        <v>3.13</v>
      </c>
      <c r="N5">
        <v>7.83</v>
      </c>
    </row>
    <row r="6" spans="1:14" x14ac:dyDescent="0.25">
      <c r="A6" t="str">
        <f>'data raw'!B23</f>
        <v>Longitudinal (2 hours of use)</v>
      </c>
      <c r="B6">
        <f>'data raw'!E27</f>
        <v>11.156666666666666</v>
      </c>
      <c r="C6">
        <f>'data raw'!E28</f>
        <v>2.8495379742454157</v>
      </c>
      <c r="K6">
        <v>12.31</v>
      </c>
      <c r="L6">
        <v>14.2</v>
      </c>
      <c r="M6">
        <v>5.61</v>
      </c>
      <c r="N6">
        <v>11.12</v>
      </c>
    </row>
    <row r="7" spans="1:14" x14ac:dyDescent="0.25">
      <c r="A7" t="str">
        <f>'data raw'!B30</f>
        <v>High Light (2000 Lux)</v>
      </c>
      <c r="B7">
        <f>'data raw'!E34</f>
        <v>7.1433333333333335</v>
      </c>
      <c r="C7">
        <f>'data raw'!E35</f>
        <v>2.5458960439630447</v>
      </c>
      <c r="K7">
        <v>6.18</v>
      </c>
      <c r="L7">
        <v>9.7200000000000006</v>
      </c>
      <c r="M7">
        <v>10.31</v>
      </c>
      <c r="N7">
        <v>9.31</v>
      </c>
    </row>
    <row r="8" spans="1:14" x14ac:dyDescent="0.25">
      <c r="A8" t="str">
        <f>'data raw'!B38</f>
        <v>Low Light (0 Lux)</v>
      </c>
      <c r="B8">
        <f>'data raw'!E42</f>
        <v>12.189999999999998</v>
      </c>
      <c r="C8">
        <f>'data raw'!E43</f>
        <v>3.4636743495888926</v>
      </c>
      <c r="K8">
        <v>7.69</v>
      </c>
      <c r="L8">
        <v>14.3</v>
      </c>
      <c r="M8">
        <v>7.4</v>
      </c>
      <c r="N8">
        <v>13.4</v>
      </c>
    </row>
    <row r="9" spans="1:14" x14ac:dyDescent="0.25">
      <c r="K9">
        <v>13.11</v>
      </c>
      <c r="L9">
        <v>8.81</v>
      </c>
      <c r="M9">
        <v>7.31</v>
      </c>
      <c r="N9">
        <v>17.3</v>
      </c>
    </row>
    <row r="10" spans="1:14" x14ac:dyDescent="0.25">
      <c r="K10">
        <v>8.91</v>
      </c>
      <c r="L10">
        <v>7.61</v>
      </c>
      <c r="M10">
        <v>9.1</v>
      </c>
      <c r="N10">
        <v>14.18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raw</vt:lpstr>
      <vt:lpstr>anova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Cycas revoluta</dc:creator>
  <cp:lastModifiedBy>Cycas revoluta</cp:lastModifiedBy>
  <dcterms:created xsi:type="dcterms:W3CDTF">2021-04-26T02:28:33Z</dcterms:created>
  <dcterms:modified xsi:type="dcterms:W3CDTF">2021-04-29T20:46:15Z</dcterms:modified>
</cp:coreProperties>
</file>