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1CB9AB3F-B339-4E00-9D18-9E615FE34583}" xr6:coauthVersionLast="47" xr6:coauthVersionMax="47" xr10:uidLastSave="{00000000-0000-0000-0000-000000000000}"/>
  <bookViews>
    <workbookView xWindow="2340" yWindow="45" windowWidth="35235" windowHeight="15255" xr2:uid="{6FCCE6A5-8A6A-44C5-B9C7-A852BACAE5BC}"/>
  </bookViews>
  <sheets>
    <sheet name="Sheet1" sheetId="1" r:id="rId1"/>
  </sheets>
  <definedNames>
    <definedName name="Afternoon_shift_demand">Sheet1!$K$25:$Q$25</definedName>
    <definedName name="Afternoon_shift_nurses_available">Sheet1!$K$23:$Q$23</definedName>
    <definedName name="Afternoon_shift_pattern">Sheet1!$K$14:$Q$22</definedName>
    <definedName name="Morning_shift_demand">Sheet1!$B$25:$H$25</definedName>
    <definedName name="Morning_shift_nurses_available">Sheet1!$B$23:$H$23</definedName>
    <definedName name="Morning_shift_pattern">Sheet1!$B$14:$H$22</definedName>
    <definedName name="Night_shift_demand">Sheet1!$T$25:$Z$25</definedName>
    <definedName name="Night_shift_nurses_available">Sheet1!$T$23:$Z$23</definedName>
    <definedName name="Night_shift_pattern">Sheet1!$T$14:$Z$22</definedName>
    <definedName name="Number_of_Nurses">Sheet1!$J$2:$J$10</definedName>
    <definedName name="Nurses_Assigned">Sheet1!$A$28</definedName>
    <definedName name="Nurses_Available">Sheet1!$E$28</definedName>
    <definedName name="Preference_Score">Sheet1!$I$2:$I$10</definedName>
    <definedName name="Shift_pattern">Sheet1!$B$2:$H$10</definedName>
    <definedName name="solver_adj" localSheetId="0" hidden="1">Sheet1!$J$2:$J$10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Sheet1!$T$23:$Z$23</definedName>
    <definedName name="solver_lhs2" localSheetId="0" hidden="1">Sheet1!$B$23:$H$23</definedName>
    <definedName name="solver_lhs3" localSheetId="0" hidden="1">Sheet1!$J$2:$J$10</definedName>
    <definedName name="solver_lhs4" localSheetId="0" hidden="1">Sheet1!$K$23:$Q$23</definedName>
    <definedName name="solver_lhs5" localSheetId="0" hidden="1">Sheet1!$A$28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Sheet1!$A$31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hs1" localSheetId="0" hidden="1">Night_shift_demand</definedName>
    <definedName name="solver_rhs2" localSheetId="0" hidden="1">Morning_shift_demand</definedName>
    <definedName name="solver_rhs3" localSheetId="0" hidden="1">"integer"</definedName>
    <definedName name="solver_rhs4" localSheetId="0" hidden="1">Afternoon_shift_demand</definedName>
    <definedName name="solver_rhs5" localSheetId="0" hidden="1">Nurses_Available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Preference_Score">Sheet1!$A$31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28" i="1"/>
  <c r="B23" i="1"/>
  <c r="B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L14" i="1"/>
  <c r="M14" i="1"/>
  <c r="N14" i="1"/>
  <c r="O14" i="1"/>
  <c r="P14" i="1"/>
  <c r="Q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T18" i="1"/>
  <c r="U18" i="1"/>
  <c r="V18" i="1"/>
  <c r="W18" i="1"/>
  <c r="X18" i="1"/>
  <c r="Y18" i="1"/>
  <c r="Z18" i="1"/>
  <c r="T19" i="1"/>
  <c r="U19" i="1"/>
  <c r="V19" i="1"/>
  <c r="W19" i="1"/>
  <c r="X19" i="1"/>
  <c r="Y19" i="1"/>
  <c r="Z19" i="1"/>
  <c r="T20" i="1"/>
  <c r="U20" i="1"/>
  <c r="V20" i="1"/>
  <c r="W20" i="1"/>
  <c r="X20" i="1"/>
  <c r="Y20" i="1"/>
  <c r="Z20" i="1"/>
  <c r="T21" i="1"/>
  <c r="U21" i="1"/>
  <c r="V21" i="1"/>
  <c r="W21" i="1"/>
  <c r="X21" i="1"/>
  <c r="Y21" i="1"/>
  <c r="Z21" i="1"/>
  <c r="T22" i="1"/>
  <c r="U22" i="1"/>
  <c r="V22" i="1"/>
  <c r="W22" i="1"/>
  <c r="X22" i="1"/>
  <c r="Y22" i="1"/>
  <c r="Z22" i="1"/>
  <c r="U14" i="1"/>
  <c r="V14" i="1"/>
  <c r="W14" i="1"/>
  <c r="X14" i="1"/>
  <c r="Y14" i="1"/>
  <c r="Z14" i="1"/>
  <c r="T14" i="1"/>
  <c r="K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C14" i="1"/>
  <c r="D14" i="1"/>
  <c r="E14" i="1"/>
  <c r="F14" i="1"/>
  <c r="G14" i="1"/>
  <c r="H14" i="1"/>
  <c r="U23" i="1" l="1"/>
  <c r="G23" i="1"/>
  <c r="Y23" i="1"/>
  <c r="E23" i="1"/>
  <c r="C23" i="1"/>
  <c r="H23" i="1"/>
  <c r="W23" i="1"/>
  <c r="Z23" i="1"/>
  <c r="P23" i="1"/>
  <c r="F23" i="1"/>
  <c r="X23" i="1"/>
  <c r="D23" i="1"/>
  <c r="V23" i="1"/>
  <c r="Q23" i="1"/>
  <c r="N23" i="1"/>
  <c r="T23" i="1"/>
  <c r="O23" i="1"/>
  <c r="L23" i="1"/>
  <c r="M23" i="1"/>
  <c r="K23" i="1"/>
</calcChain>
</file>

<file path=xl/sharedStrings.xml><?xml version="1.0" encoding="utf-8"?>
<sst xmlns="http://schemas.openxmlformats.org/spreadsheetml/2006/main" count="132" uniqueCount="26">
  <si>
    <t>Shift</t>
  </si>
  <si>
    <t>Mo</t>
  </si>
  <si>
    <t>Tu</t>
  </si>
  <si>
    <t>We</t>
  </si>
  <si>
    <t>Th</t>
  </si>
  <si>
    <t>Fr</t>
  </si>
  <si>
    <t>Sa</t>
  </si>
  <si>
    <t>Su</t>
  </si>
  <si>
    <t>N</t>
  </si>
  <si>
    <t>R</t>
  </si>
  <si>
    <t>M</t>
  </si>
  <si>
    <t>A</t>
  </si>
  <si>
    <t>Preference Score</t>
  </si>
  <si>
    <t>Number of Nurses</t>
  </si>
  <si>
    <t>Morning Shift</t>
  </si>
  <si>
    <t>Demand</t>
  </si>
  <si>
    <t>#Nurses</t>
  </si>
  <si>
    <t>&gt;=</t>
  </si>
  <si>
    <t>Afternoon Shift</t>
  </si>
  <si>
    <t>Night Shift</t>
  </si>
  <si>
    <t xml:space="preserve"> </t>
  </si>
  <si>
    <t>Total Preference Score</t>
  </si>
  <si>
    <t>#Nurses Assigned</t>
  </si>
  <si>
    <t>#Nurses Available</t>
  </si>
  <si>
    <t>&lt;=</t>
  </si>
  <si>
    <t>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</si>
</sst>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0" xfId="0" applyFill="1"/>
    <xf numFmtId="0" fontId="0" fillId="4" borderId="0" xfId="0" applyFill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A740-22A8-4320-A567-049F5561F6EC}">
  <dimension ref="A1:Z31"/>
  <sheetViews>
    <sheetView tabSelected="1" workbookViewId="0">
      <selection activeCell="S6" sqref="S6"/>
    </sheetView>
  </sheetViews>
  <sheetFormatPr defaultRowHeight="15" x14ac:dyDescent="0.25"/>
  <cols>
    <col min="1" max="1" width="8.42578125" customWidth="1"/>
    <col min="2" max="8" width="4.42578125" customWidth="1"/>
    <col min="9" max="9" width="10.85546875" customWidth="1"/>
    <col min="10" max="10" width="9.85546875" customWidth="1"/>
    <col min="11" max="17" width="4.28515625" customWidth="1"/>
    <col min="20" max="26" width="4.140625" customWidth="1"/>
  </cols>
  <sheetData>
    <row r="1" spans="1:26" ht="34.5" customHeight="1" x14ac:dyDescent="0.25">
      <c r="A1" s="4" t="s">
        <v>25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12</v>
      </c>
      <c r="J1" s="7" t="s">
        <v>13</v>
      </c>
    </row>
    <row r="2" spans="1:26" x14ac:dyDescent="0.25">
      <c r="A2" s="2">
        <v>1</v>
      </c>
      <c r="B2" s="2" t="s">
        <v>8</v>
      </c>
      <c r="C2" s="2" t="s">
        <v>8</v>
      </c>
      <c r="D2" s="2" t="s">
        <v>9</v>
      </c>
      <c r="E2" s="2" t="s">
        <v>9</v>
      </c>
      <c r="F2" s="2" t="s">
        <v>10</v>
      </c>
      <c r="G2" s="2" t="s">
        <v>10</v>
      </c>
      <c r="H2" s="2" t="s">
        <v>10</v>
      </c>
      <c r="I2" s="1">
        <v>9</v>
      </c>
      <c r="J2" s="3">
        <v>3</v>
      </c>
    </row>
    <row r="3" spans="1:26" x14ac:dyDescent="0.25">
      <c r="A3" s="2">
        <v>2</v>
      </c>
      <c r="B3" s="2" t="s">
        <v>10</v>
      </c>
      <c r="C3" s="2" t="s">
        <v>10</v>
      </c>
      <c r="D3" s="2" t="s">
        <v>9</v>
      </c>
      <c r="E3" s="2" t="s">
        <v>11</v>
      </c>
      <c r="F3" s="2" t="s">
        <v>11</v>
      </c>
      <c r="G3" s="2" t="s">
        <v>11</v>
      </c>
      <c r="H3" s="2" t="s">
        <v>9</v>
      </c>
      <c r="I3" s="1">
        <v>5</v>
      </c>
      <c r="J3" s="3">
        <v>5</v>
      </c>
    </row>
    <row r="4" spans="1:26" x14ac:dyDescent="0.25">
      <c r="A4" s="2">
        <v>3</v>
      </c>
      <c r="B4" s="2" t="s">
        <v>9</v>
      </c>
      <c r="C4" s="2" t="s">
        <v>8</v>
      </c>
      <c r="D4" s="2" t="s">
        <v>9</v>
      </c>
      <c r="E4" s="2" t="s">
        <v>11</v>
      </c>
      <c r="F4" s="2" t="s">
        <v>11</v>
      </c>
      <c r="G4" s="2" t="s">
        <v>11</v>
      </c>
      <c r="H4" s="2" t="s">
        <v>8</v>
      </c>
      <c r="I4" s="1">
        <v>4</v>
      </c>
      <c r="J4" s="3">
        <v>2</v>
      </c>
    </row>
    <row r="5" spans="1:26" x14ac:dyDescent="0.25">
      <c r="A5" s="2">
        <v>4</v>
      </c>
      <c r="B5" s="2" t="s">
        <v>11</v>
      </c>
      <c r="C5" s="2" t="s">
        <v>9</v>
      </c>
      <c r="D5" s="2" t="s">
        <v>8</v>
      </c>
      <c r="E5" s="2" t="s">
        <v>9</v>
      </c>
      <c r="F5" s="2" t="s">
        <v>8</v>
      </c>
      <c r="G5" s="2" t="s">
        <v>9</v>
      </c>
      <c r="H5" s="2" t="s">
        <v>11</v>
      </c>
      <c r="I5" s="1">
        <v>9</v>
      </c>
      <c r="J5" s="3">
        <v>4</v>
      </c>
    </row>
    <row r="6" spans="1:26" x14ac:dyDescent="0.25">
      <c r="A6" s="2">
        <v>5</v>
      </c>
      <c r="B6" s="2" t="s">
        <v>10</v>
      </c>
      <c r="C6" s="2" t="s">
        <v>10</v>
      </c>
      <c r="D6" s="2" t="s">
        <v>11</v>
      </c>
      <c r="E6" s="2" t="s">
        <v>9</v>
      </c>
      <c r="F6" s="2" t="s">
        <v>10</v>
      </c>
      <c r="G6" s="2" t="s">
        <v>9</v>
      </c>
      <c r="H6" s="2" t="s">
        <v>11</v>
      </c>
      <c r="I6" s="1">
        <v>8</v>
      </c>
      <c r="J6" s="3">
        <v>2</v>
      </c>
    </row>
    <row r="7" spans="1:26" x14ac:dyDescent="0.25">
      <c r="A7" s="2">
        <v>6</v>
      </c>
      <c r="B7" s="2" t="s">
        <v>9</v>
      </c>
      <c r="C7" s="2" t="s">
        <v>11</v>
      </c>
      <c r="D7" s="2" t="s">
        <v>11</v>
      </c>
      <c r="E7" s="2" t="s">
        <v>8</v>
      </c>
      <c r="F7" s="2" t="s">
        <v>9</v>
      </c>
      <c r="G7" s="2" t="s">
        <v>8</v>
      </c>
      <c r="H7" s="2" t="s">
        <v>9</v>
      </c>
      <c r="I7" s="1">
        <v>7</v>
      </c>
      <c r="J7" s="3">
        <v>3</v>
      </c>
    </row>
    <row r="8" spans="1:26" x14ac:dyDescent="0.25">
      <c r="A8" s="2">
        <v>7</v>
      </c>
      <c r="B8" s="2" t="s">
        <v>9</v>
      </c>
      <c r="C8" s="2" t="s">
        <v>11</v>
      </c>
      <c r="D8" s="2" t="s">
        <v>8</v>
      </c>
      <c r="E8" s="2" t="s">
        <v>8</v>
      </c>
      <c r="F8" s="2" t="s">
        <v>8</v>
      </c>
      <c r="G8" s="2" t="s">
        <v>9</v>
      </c>
      <c r="H8" s="2" t="s">
        <v>9</v>
      </c>
      <c r="I8" s="1">
        <v>9.5</v>
      </c>
      <c r="J8" s="3">
        <v>2</v>
      </c>
    </row>
    <row r="9" spans="1:26" x14ac:dyDescent="0.25">
      <c r="A9" s="2">
        <v>8</v>
      </c>
      <c r="B9" s="2" t="s">
        <v>11</v>
      </c>
      <c r="C9" s="2" t="s">
        <v>9</v>
      </c>
      <c r="D9" s="2" t="s">
        <v>10</v>
      </c>
      <c r="E9" s="2" t="s">
        <v>10</v>
      </c>
      <c r="F9" s="2" t="s">
        <v>9</v>
      </c>
      <c r="G9" s="2" t="s">
        <v>10</v>
      </c>
      <c r="H9" s="2" t="s">
        <v>10</v>
      </c>
      <c r="I9" s="1">
        <v>7</v>
      </c>
      <c r="J9" s="3">
        <v>3</v>
      </c>
    </row>
    <row r="10" spans="1:26" x14ac:dyDescent="0.25">
      <c r="A10" s="2">
        <v>9</v>
      </c>
      <c r="B10" s="2" t="s">
        <v>8</v>
      </c>
      <c r="C10" s="2" t="s">
        <v>9</v>
      </c>
      <c r="D10" s="2" t="s">
        <v>10</v>
      </c>
      <c r="E10" s="2" t="s">
        <v>10</v>
      </c>
      <c r="F10" s="2" t="s">
        <v>9</v>
      </c>
      <c r="G10" s="2" t="s">
        <v>8</v>
      </c>
      <c r="H10" s="2" t="s">
        <v>8</v>
      </c>
      <c r="I10" s="1">
        <v>6</v>
      </c>
      <c r="J10" s="3">
        <v>4</v>
      </c>
    </row>
    <row r="11" spans="1:26" x14ac:dyDescent="0.25">
      <c r="I11" s="12" t="s">
        <v>20</v>
      </c>
    </row>
    <row r="12" spans="1:26" x14ac:dyDescent="0.25">
      <c r="A12" t="s">
        <v>14</v>
      </c>
      <c r="J12" t="s">
        <v>18</v>
      </c>
      <c r="S12" t="s">
        <v>19</v>
      </c>
    </row>
    <row r="13" spans="1:26" x14ac:dyDescent="0.25">
      <c r="A13" s="4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  <c r="J13" s="4" t="s">
        <v>0</v>
      </c>
      <c r="K13" s="5" t="s">
        <v>1</v>
      </c>
      <c r="L13" s="5" t="s">
        <v>2</v>
      </c>
      <c r="M13" s="5" t="s">
        <v>3</v>
      </c>
      <c r="N13" s="5" t="s">
        <v>4</v>
      </c>
      <c r="O13" s="5" t="s">
        <v>5</v>
      </c>
      <c r="P13" s="5" t="s">
        <v>6</v>
      </c>
      <c r="Q13" s="5" t="s">
        <v>7</v>
      </c>
      <c r="S13" s="4" t="s">
        <v>0</v>
      </c>
      <c r="T13" s="5" t="s">
        <v>1</v>
      </c>
      <c r="U13" s="5" t="s">
        <v>2</v>
      </c>
      <c r="V13" s="5" t="s">
        <v>3</v>
      </c>
      <c r="W13" s="5" t="s">
        <v>4</v>
      </c>
      <c r="X13" s="5" t="s">
        <v>5</v>
      </c>
      <c r="Y13" s="5" t="s">
        <v>6</v>
      </c>
      <c r="Z13" s="5" t="s">
        <v>7</v>
      </c>
    </row>
    <row r="14" spans="1:26" x14ac:dyDescent="0.25">
      <c r="A14" s="2">
        <v>1</v>
      </c>
      <c r="B14" s="2">
        <f>IF(B2="M",1,0)</f>
        <v>0</v>
      </c>
      <c r="C14" s="2">
        <f t="shared" ref="C14:H14" si="0">IF(C2="M",1,0)</f>
        <v>0</v>
      </c>
      <c r="D14" s="2">
        <f t="shared" si="0"/>
        <v>0</v>
      </c>
      <c r="E14" s="2">
        <f t="shared" si="0"/>
        <v>0</v>
      </c>
      <c r="F14" s="2">
        <f t="shared" si="0"/>
        <v>1</v>
      </c>
      <c r="G14" s="2">
        <f t="shared" si="0"/>
        <v>1</v>
      </c>
      <c r="H14" s="2">
        <f t="shared" si="0"/>
        <v>1</v>
      </c>
      <c r="J14" s="2">
        <v>1</v>
      </c>
      <c r="K14" s="2">
        <f>IF(B2="A",1,0)</f>
        <v>0</v>
      </c>
      <c r="L14" s="2">
        <f t="shared" ref="L14:Q14" si="1">IF(C2="A",1,0)</f>
        <v>0</v>
      </c>
      <c r="M14" s="2">
        <f t="shared" si="1"/>
        <v>0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0</v>
      </c>
      <c r="S14" s="2">
        <v>1</v>
      </c>
      <c r="T14" s="2">
        <f>IF(B2="N",1,0)</f>
        <v>1</v>
      </c>
      <c r="U14" s="2">
        <f t="shared" ref="U14:Z14" si="2">IF(C2="N",1,0)</f>
        <v>1</v>
      </c>
      <c r="V14" s="2">
        <f t="shared" si="2"/>
        <v>0</v>
      </c>
      <c r="W14" s="2">
        <f t="shared" si="2"/>
        <v>0</v>
      </c>
      <c r="X14" s="2">
        <f t="shared" si="2"/>
        <v>0</v>
      </c>
      <c r="Y14" s="2">
        <f t="shared" si="2"/>
        <v>0</v>
      </c>
      <c r="Z14" s="2">
        <f t="shared" si="2"/>
        <v>0</v>
      </c>
    </row>
    <row r="15" spans="1:26" x14ac:dyDescent="0.25">
      <c r="A15" s="2">
        <v>2</v>
      </c>
      <c r="B15" s="2">
        <f t="shared" ref="B15:H15" si="3">IF(B3="M",1,0)</f>
        <v>1</v>
      </c>
      <c r="C15" s="2">
        <f t="shared" si="3"/>
        <v>1</v>
      </c>
      <c r="D15" s="2">
        <f t="shared" si="3"/>
        <v>0</v>
      </c>
      <c r="E15" s="2">
        <f t="shared" si="3"/>
        <v>0</v>
      </c>
      <c r="F15" s="2">
        <f t="shared" si="3"/>
        <v>0</v>
      </c>
      <c r="G15" s="2">
        <f t="shared" si="3"/>
        <v>0</v>
      </c>
      <c r="H15" s="2">
        <f t="shared" si="3"/>
        <v>0</v>
      </c>
      <c r="J15" s="2">
        <v>2</v>
      </c>
      <c r="K15" s="2">
        <f t="shared" ref="K15:K22" si="4">IF(B3="A",1,0)</f>
        <v>0</v>
      </c>
      <c r="L15" s="2">
        <f t="shared" ref="L15:L22" si="5">IF(C3="A",1,0)</f>
        <v>0</v>
      </c>
      <c r="M15" s="2">
        <f t="shared" ref="M15:M22" si="6">IF(D3="A",1,0)</f>
        <v>0</v>
      </c>
      <c r="N15" s="2">
        <f t="shared" ref="N15:N22" si="7">IF(E3="A",1,0)</f>
        <v>1</v>
      </c>
      <c r="O15" s="2">
        <f t="shared" ref="O15:O22" si="8">IF(F3="A",1,0)</f>
        <v>1</v>
      </c>
      <c r="P15" s="2">
        <f t="shared" ref="P15:P22" si="9">IF(G3="A",1,0)</f>
        <v>1</v>
      </c>
      <c r="Q15" s="2">
        <f t="shared" ref="Q15:Q22" si="10">IF(H3="A",1,0)</f>
        <v>0</v>
      </c>
      <c r="S15" s="2">
        <v>2</v>
      </c>
      <c r="T15" s="2">
        <f t="shared" ref="T15:T22" si="11">IF(B3="N",1,0)</f>
        <v>0</v>
      </c>
      <c r="U15" s="2">
        <f t="shared" ref="U15:U22" si="12">IF(C3="N",1,0)</f>
        <v>0</v>
      </c>
      <c r="V15" s="2">
        <f t="shared" ref="V15:V22" si="13">IF(D3="N",1,0)</f>
        <v>0</v>
      </c>
      <c r="W15" s="2">
        <f t="shared" ref="W15:W22" si="14">IF(E3="N",1,0)</f>
        <v>0</v>
      </c>
      <c r="X15" s="2">
        <f t="shared" ref="X15:X22" si="15">IF(F3="N",1,0)</f>
        <v>0</v>
      </c>
      <c r="Y15" s="2">
        <f t="shared" ref="Y15:Y22" si="16">IF(G3="N",1,0)</f>
        <v>0</v>
      </c>
      <c r="Z15" s="2">
        <f t="shared" ref="Z15:Z22" si="17">IF(H3="N",1,0)</f>
        <v>0</v>
      </c>
    </row>
    <row r="16" spans="1:26" x14ac:dyDescent="0.25">
      <c r="A16" s="2">
        <v>3</v>
      </c>
      <c r="B16" s="2">
        <f t="shared" ref="B16:H16" si="18">IF(B4="M",1,0)</f>
        <v>0</v>
      </c>
      <c r="C16" s="2">
        <f t="shared" si="18"/>
        <v>0</v>
      </c>
      <c r="D16" s="2">
        <f t="shared" si="18"/>
        <v>0</v>
      </c>
      <c r="E16" s="2">
        <f t="shared" si="18"/>
        <v>0</v>
      </c>
      <c r="F16" s="2">
        <f t="shared" si="18"/>
        <v>0</v>
      </c>
      <c r="G16" s="2">
        <f t="shared" si="18"/>
        <v>0</v>
      </c>
      <c r="H16" s="2">
        <f t="shared" si="18"/>
        <v>0</v>
      </c>
      <c r="J16" s="2">
        <v>3</v>
      </c>
      <c r="K16" s="2">
        <f t="shared" si="4"/>
        <v>0</v>
      </c>
      <c r="L16" s="2">
        <f t="shared" si="5"/>
        <v>0</v>
      </c>
      <c r="M16" s="2">
        <f t="shared" si="6"/>
        <v>0</v>
      </c>
      <c r="N16" s="2">
        <f t="shared" si="7"/>
        <v>1</v>
      </c>
      <c r="O16" s="2">
        <f t="shared" si="8"/>
        <v>1</v>
      </c>
      <c r="P16" s="2">
        <f t="shared" si="9"/>
        <v>1</v>
      </c>
      <c r="Q16" s="2">
        <f t="shared" si="10"/>
        <v>0</v>
      </c>
      <c r="S16" s="2">
        <v>3</v>
      </c>
      <c r="T16" s="2">
        <f t="shared" si="11"/>
        <v>0</v>
      </c>
      <c r="U16" s="2">
        <f t="shared" si="12"/>
        <v>1</v>
      </c>
      <c r="V16" s="2">
        <f t="shared" si="13"/>
        <v>0</v>
      </c>
      <c r="W16" s="2">
        <f t="shared" si="14"/>
        <v>0</v>
      </c>
      <c r="X16" s="2">
        <f t="shared" si="15"/>
        <v>0</v>
      </c>
      <c r="Y16" s="2">
        <f t="shared" si="16"/>
        <v>0</v>
      </c>
      <c r="Z16" s="2">
        <f t="shared" si="17"/>
        <v>1</v>
      </c>
    </row>
    <row r="17" spans="1:26" x14ac:dyDescent="0.25">
      <c r="A17" s="2">
        <v>4</v>
      </c>
      <c r="B17" s="2">
        <f t="shared" ref="B17:H17" si="19">IF(B5="M",1,0)</f>
        <v>0</v>
      </c>
      <c r="C17" s="2">
        <f t="shared" si="19"/>
        <v>0</v>
      </c>
      <c r="D17" s="2">
        <f t="shared" si="19"/>
        <v>0</v>
      </c>
      <c r="E17" s="2">
        <f t="shared" si="19"/>
        <v>0</v>
      </c>
      <c r="F17" s="2">
        <f t="shared" si="19"/>
        <v>0</v>
      </c>
      <c r="G17" s="2">
        <f t="shared" si="19"/>
        <v>0</v>
      </c>
      <c r="H17" s="2">
        <f t="shared" si="19"/>
        <v>0</v>
      </c>
      <c r="J17" s="2">
        <v>4</v>
      </c>
      <c r="K17" s="2">
        <f t="shared" si="4"/>
        <v>1</v>
      </c>
      <c r="L17" s="2">
        <f t="shared" si="5"/>
        <v>0</v>
      </c>
      <c r="M17" s="2">
        <f t="shared" si="6"/>
        <v>0</v>
      </c>
      <c r="N17" s="2">
        <f t="shared" si="7"/>
        <v>0</v>
      </c>
      <c r="O17" s="2">
        <f t="shared" si="8"/>
        <v>0</v>
      </c>
      <c r="P17" s="2">
        <f t="shared" si="9"/>
        <v>0</v>
      </c>
      <c r="Q17" s="2">
        <f t="shared" si="10"/>
        <v>1</v>
      </c>
      <c r="S17" s="2">
        <v>4</v>
      </c>
      <c r="T17" s="2">
        <f t="shared" si="11"/>
        <v>0</v>
      </c>
      <c r="U17" s="2">
        <f t="shared" si="12"/>
        <v>0</v>
      </c>
      <c r="V17" s="2">
        <f t="shared" si="13"/>
        <v>1</v>
      </c>
      <c r="W17" s="2">
        <f t="shared" si="14"/>
        <v>0</v>
      </c>
      <c r="X17" s="2">
        <f t="shared" si="15"/>
        <v>1</v>
      </c>
      <c r="Y17" s="2">
        <f t="shared" si="16"/>
        <v>0</v>
      </c>
      <c r="Z17" s="2">
        <f t="shared" si="17"/>
        <v>0</v>
      </c>
    </row>
    <row r="18" spans="1:26" x14ac:dyDescent="0.25">
      <c r="A18" s="2">
        <v>5</v>
      </c>
      <c r="B18" s="2">
        <f t="shared" ref="B18:H18" si="20">IF(B6="M",1,0)</f>
        <v>1</v>
      </c>
      <c r="C18" s="2">
        <f t="shared" si="20"/>
        <v>1</v>
      </c>
      <c r="D18" s="2">
        <f t="shared" si="20"/>
        <v>0</v>
      </c>
      <c r="E18" s="2">
        <f t="shared" si="20"/>
        <v>0</v>
      </c>
      <c r="F18" s="2">
        <f t="shared" si="20"/>
        <v>1</v>
      </c>
      <c r="G18" s="2">
        <f t="shared" si="20"/>
        <v>0</v>
      </c>
      <c r="H18" s="2">
        <f t="shared" si="20"/>
        <v>0</v>
      </c>
      <c r="J18" s="2">
        <v>5</v>
      </c>
      <c r="K18" s="2">
        <f t="shared" si="4"/>
        <v>0</v>
      </c>
      <c r="L18" s="2">
        <f t="shared" si="5"/>
        <v>0</v>
      </c>
      <c r="M18" s="2">
        <f t="shared" si="6"/>
        <v>1</v>
      </c>
      <c r="N18" s="2">
        <f t="shared" si="7"/>
        <v>0</v>
      </c>
      <c r="O18" s="2">
        <f t="shared" si="8"/>
        <v>0</v>
      </c>
      <c r="P18" s="2">
        <f t="shared" si="9"/>
        <v>0</v>
      </c>
      <c r="Q18" s="2">
        <f t="shared" si="10"/>
        <v>1</v>
      </c>
      <c r="S18" s="2">
        <v>5</v>
      </c>
      <c r="T18" s="2">
        <f t="shared" si="11"/>
        <v>0</v>
      </c>
      <c r="U18" s="2">
        <f t="shared" si="12"/>
        <v>0</v>
      </c>
      <c r="V18" s="2">
        <f t="shared" si="13"/>
        <v>0</v>
      </c>
      <c r="W18" s="2">
        <f t="shared" si="14"/>
        <v>0</v>
      </c>
      <c r="X18" s="2">
        <f t="shared" si="15"/>
        <v>0</v>
      </c>
      <c r="Y18" s="2">
        <f t="shared" si="16"/>
        <v>0</v>
      </c>
      <c r="Z18" s="2">
        <f t="shared" si="17"/>
        <v>0</v>
      </c>
    </row>
    <row r="19" spans="1:26" x14ac:dyDescent="0.25">
      <c r="A19" s="2">
        <v>6</v>
      </c>
      <c r="B19" s="2">
        <f t="shared" ref="B19:H19" si="21">IF(B7="M",1,0)</f>
        <v>0</v>
      </c>
      <c r="C19" s="2">
        <f t="shared" si="21"/>
        <v>0</v>
      </c>
      <c r="D19" s="2">
        <f t="shared" si="21"/>
        <v>0</v>
      </c>
      <c r="E19" s="2">
        <f t="shared" si="21"/>
        <v>0</v>
      </c>
      <c r="F19" s="2">
        <f t="shared" si="21"/>
        <v>0</v>
      </c>
      <c r="G19" s="2">
        <f t="shared" si="21"/>
        <v>0</v>
      </c>
      <c r="H19" s="2">
        <f t="shared" si="21"/>
        <v>0</v>
      </c>
      <c r="J19" s="2">
        <v>6</v>
      </c>
      <c r="K19" s="2">
        <f t="shared" si="4"/>
        <v>0</v>
      </c>
      <c r="L19" s="2">
        <f t="shared" si="5"/>
        <v>1</v>
      </c>
      <c r="M19" s="2">
        <f t="shared" si="6"/>
        <v>1</v>
      </c>
      <c r="N19" s="2">
        <f t="shared" si="7"/>
        <v>0</v>
      </c>
      <c r="O19" s="2">
        <f t="shared" si="8"/>
        <v>0</v>
      </c>
      <c r="P19" s="2">
        <f t="shared" si="9"/>
        <v>0</v>
      </c>
      <c r="Q19" s="2">
        <f t="shared" si="10"/>
        <v>0</v>
      </c>
      <c r="S19" s="2">
        <v>6</v>
      </c>
      <c r="T19" s="2">
        <f t="shared" si="11"/>
        <v>0</v>
      </c>
      <c r="U19" s="2">
        <f t="shared" si="12"/>
        <v>0</v>
      </c>
      <c r="V19" s="2">
        <f t="shared" si="13"/>
        <v>0</v>
      </c>
      <c r="W19" s="2">
        <f t="shared" si="14"/>
        <v>1</v>
      </c>
      <c r="X19" s="2">
        <f t="shared" si="15"/>
        <v>0</v>
      </c>
      <c r="Y19" s="2">
        <f t="shared" si="16"/>
        <v>1</v>
      </c>
      <c r="Z19" s="2">
        <f t="shared" si="17"/>
        <v>0</v>
      </c>
    </row>
    <row r="20" spans="1:26" x14ac:dyDescent="0.25">
      <c r="A20" s="2">
        <v>7</v>
      </c>
      <c r="B20" s="2">
        <f t="shared" ref="B20:H20" si="22">IF(B8="M",1,0)</f>
        <v>0</v>
      </c>
      <c r="C20" s="2">
        <f t="shared" si="22"/>
        <v>0</v>
      </c>
      <c r="D20" s="2">
        <f t="shared" si="22"/>
        <v>0</v>
      </c>
      <c r="E20" s="2">
        <f t="shared" si="22"/>
        <v>0</v>
      </c>
      <c r="F20" s="2">
        <f t="shared" si="22"/>
        <v>0</v>
      </c>
      <c r="G20" s="2">
        <f t="shared" si="22"/>
        <v>0</v>
      </c>
      <c r="H20" s="2">
        <f t="shared" si="22"/>
        <v>0</v>
      </c>
      <c r="J20" s="2">
        <v>7</v>
      </c>
      <c r="K20" s="2">
        <f t="shared" si="4"/>
        <v>0</v>
      </c>
      <c r="L20" s="2">
        <f t="shared" si="5"/>
        <v>1</v>
      </c>
      <c r="M20" s="2">
        <f t="shared" si="6"/>
        <v>0</v>
      </c>
      <c r="N20" s="2">
        <f t="shared" si="7"/>
        <v>0</v>
      </c>
      <c r="O20" s="2">
        <f t="shared" si="8"/>
        <v>0</v>
      </c>
      <c r="P20" s="2">
        <f t="shared" si="9"/>
        <v>0</v>
      </c>
      <c r="Q20" s="2">
        <f t="shared" si="10"/>
        <v>0</v>
      </c>
      <c r="S20" s="2">
        <v>7</v>
      </c>
      <c r="T20" s="2">
        <f t="shared" si="11"/>
        <v>0</v>
      </c>
      <c r="U20" s="2">
        <f t="shared" si="12"/>
        <v>0</v>
      </c>
      <c r="V20" s="2">
        <f t="shared" si="13"/>
        <v>1</v>
      </c>
      <c r="W20" s="2">
        <f t="shared" si="14"/>
        <v>1</v>
      </c>
      <c r="X20" s="2">
        <f t="shared" si="15"/>
        <v>1</v>
      </c>
      <c r="Y20" s="2">
        <f t="shared" si="16"/>
        <v>0</v>
      </c>
      <c r="Z20" s="2">
        <f t="shared" si="17"/>
        <v>0</v>
      </c>
    </row>
    <row r="21" spans="1:26" x14ac:dyDescent="0.25">
      <c r="A21" s="2">
        <v>8</v>
      </c>
      <c r="B21" s="2">
        <f t="shared" ref="B21:H21" si="23">IF(B9="M",1,0)</f>
        <v>0</v>
      </c>
      <c r="C21" s="2">
        <f t="shared" si="23"/>
        <v>0</v>
      </c>
      <c r="D21" s="2">
        <f t="shared" si="23"/>
        <v>1</v>
      </c>
      <c r="E21" s="2">
        <f t="shared" si="23"/>
        <v>1</v>
      </c>
      <c r="F21" s="2">
        <f t="shared" si="23"/>
        <v>0</v>
      </c>
      <c r="G21" s="2">
        <f t="shared" si="23"/>
        <v>1</v>
      </c>
      <c r="H21" s="2">
        <f t="shared" si="23"/>
        <v>1</v>
      </c>
      <c r="J21" s="2">
        <v>8</v>
      </c>
      <c r="K21" s="2">
        <f t="shared" si="4"/>
        <v>1</v>
      </c>
      <c r="L21" s="2">
        <f t="shared" si="5"/>
        <v>0</v>
      </c>
      <c r="M21" s="2">
        <f t="shared" si="6"/>
        <v>0</v>
      </c>
      <c r="N21" s="2">
        <f t="shared" si="7"/>
        <v>0</v>
      </c>
      <c r="O21" s="2">
        <f t="shared" si="8"/>
        <v>0</v>
      </c>
      <c r="P21" s="2">
        <f t="shared" si="9"/>
        <v>0</v>
      </c>
      <c r="Q21" s="2">
        <f t="shared" si="10"/>
        <v>0</v>
      </c>
      <c r="S21" s="2">
        <v>8</v>
      </c>
      <c r="T21" s="2">
        <f t="shared" si="11"/>
        <v>0</v>
      </c>
      <c r="U21" s="2">
        <f t="shared" si="12"/>
        <v>0</v>
      </c>
      <c r="V21" s="2">
        <f t="shared" si="13"/>
        <v>0</v>
      </c>
      <c r="W21" s="2">
        <f t="shared" si="14"/>
        <v>0</v>
      </c>
      <c r="X21" s="2">
        <f t="shared" si="15"/>
        <v>0</v>
      </c>
      <c r="Y21" s="2">
        <f t="shared" si="16"/>
        <v>0</v>
      </c>
      <c r="Z21" s="2">
        <f t="shared" si="17"/>
        <v>0</v>
      </c>
    </row>
    <row r="22" spans="1:26" x14ac:dyDescent="0.25">
      <c r="A22" s="2">
        <v>9</v>
      </c>
      <c r="B22" s="2">
        <f t="shared" ref="B22:H22" si="24">IF(B10="M",1,0)</f>
        <v>0</v>
      </c>
      <c r="C22" s="2">
        <f t="shared" si="24"/>
        <v>0</v>
      </c>
      <c r="D22" s="2">
        <f t="shared" si="24"/>
        <v>1</v>
      </c>
      <c r="E22" s="2">
        <f t="shared" si="24"/>
        <v>1</v>
      </c>
      <c r="F22" s="2">
        <f t="shared" si="24"/>
        <v>0</v>
      </c>
      <c r="G22" s="2">
        <f t="shared" si="24"/>
        <v>0</v>
      </c>
      <c r="H22" s="2">
        <f t="shared" si="24"/>
        <v>0</v>
      </c>
      <c r="J22" s="2">
        <v>9</v>
      </c>
      <c r="K22" s="2">
        <f t="shared" si="4"/>
        <v>0</v>
      </c>
      <c r="L22" s="2">
        <f t="shared" si="5"/>
        <v>0</v>
      </c>
      <c r="M22" s="2">
        <f t="shared" si="6"/>
        <v>0</v>
      </c>
      <c r="N22" s="2">
        <f t="shared" si="7"/>
        <v>0</v>
      </c>
      <c r="O22" s="2">
        <f t="shared" si="8"/>
        <v>0</v>
      </c>
      <c r="P22" s="2">
        <f t="shared" si="9"/>
        <v>0</v>
      </c>
      <c r="Q22" s="2">
        <f t="shared" si="10"/>
        <v>0</v>
      </c>
      <c r="S22" s="2">
        <v>9</v>
      </c>
      <c r="T22" s="2">
        <f t="shared" si="11"/>
        <v>1</v>
      </c>
      <c r="U22" s="2">
        <f t="shared" si="12"/>
        <v>0</v>
      </c>
      <c r="V22" s="2">
        <f t="shared" si="13"/>
        <v>0</v>
      </c>
      <c r="W22" s="2">
        <f t="shared" si="14"/>
        <v>0</v>
      </c>
      <c r="X22" s="2">
        <f t="shared" si="15"/>
        <v>0</v>
      </c>
      <c r="Y22" s="2">
        <f t="shared" si="16"/>
        <v>1</v>
      </c>
      <c r="Z22" s="2">
        <f t="shared" si="17"/>
        <v>1</v>
      </c>
    </row>
    <row r="23" spans="1:26" x14ac:dyDescent="0.25">
      <c r="A23" s="8" t="s">
        <v>16</v>
      </c>
      <c r="B23" s="8">
        <f>SUMPRODUCT(B14:B22,$J$2:$J$10)</f>
        <v>7</v>
      </c>
      <c r="C23" s="8">
        <f t="shared" ref="C23:H23" si="25">SUMPRODUCT(C14:C22,$J$2:$J$10)</f>
        <v>7</v>
      </c>
      <c r="D23" s="8">
        <f t="shared" si="25"/>
        <v>7</v>
      </c>
      <c r="E23" s="8">
        <f t="shared" si="25"/>
        <v>7</v>
      </c>
      <c r="F23" s="8">
        <f t="shared" si="25"/>
        <v>5</v>
      </c>
      <c r="G23" s="8">
        <f t="shared" si="25"/>
        <v>6</v>
      </c>
      <c r="H23" s="8">
        <f t="shared" si="25"/>
        <v>6</v>
      </c>
      <c r="J23" s="8" t="s">
        <v>16</v>
      </c>
      <c r="K23" s="8">
        <f>SUMPRODUCT(K14:K22,$J$2:$J$10)</f>
        <v>7</v>
      </c>
      <c r="L23" s="8">
        <f t="shared" ref="L23" si="26">SUMPRODUCT(L14:L22,$J$2:$J$10)</f>
        <v>5</v>
      </c>
      <c r="M23" s="8">
        <f t="shared" ref="M23" si="27">SUMPRODUCT(M14:M22,$J$2:$J$10)</f>
        <v>5</v>
      </c>
      <c r="N23" s="8">
        <f t="shared" ref="N23" si="28">SUMPRODUCT(N14:N22,$J$2:$J$10)</f>
        <v>7</v>
      </c>
      <c r="O23" s="8">
        <f t="shared" ref="O23" si="29">SUMPRODUCT(O14:O22,$J$2:$J$10)</f>
        <v>7</v>
      </c>
      <c r="P23" s="8">
        <f t="shared" ref="P23" si="30">SUMPRODUCT(P14:P22,$J$2:$J$10)</f>
        <v>7</v>
      </c>
      <c r="Q23" s="8">
        <f t="shared" ref="Q23" si="31">SUMPRODUCT(Q14:Q22,$J$2:$J$10)</f>
        <v>6</v>
      </c>
      <c r="S23" s="8" t="s">
        <v>16</v>
      </c>
      <c r="T23" s="8">
        <f>SUMPRODUCT(T14:T22,$J$2:$J$10)</f>
        <v>7</v>
      </c>
      <c r="U23" s="8">
        <f t="shared" ref="U23" si="32">SUMPRODUCT(U14:U22,$J$2:$J$10)</f>
        <v>5</v>
      </c>
      <c r="V23" s="8">
        <f t="shared" ref="V23" si="33">SUMPRODUCT(V14:V22,$J$2:$J$10)</f>
        <v>6</v>
      </c>
      <c r="W23" s="8">
        <f t="shared" ref="W23" si="34">SUMPRODUCT(W14:W22,$J$2:$J$10)</f>
        <v>5</v>
      </c>
      <c r="X23" s="8">
        <f t="shared" ref="X23" si="35">SUMPRODUCT(X14:X22,$J$2:$J$10)</f>
        <v>6</v>
      </c>
      <c r="Y23" s="8">
        <f t="shared" ref="Y23" si="36">SUMPRODUCT(Y14:Y22,$J$2:$J$10)</f>
        <v>7</v>
      </c>
      <c r="Z23" s="8">
        <f t="shared" ref="Z23" si="37">SUMPRODUCT(Z14:Z22,$J$2:$J$10)</f>
        <v>6</v>
      </c>
    </row>
    <row r="24" spans="1:26" x14ac:dyDescent="0.25">
      <c r="A24" s="8"/>
      <c r="B24" s="8" t="s">
        <v>17</v>
      </c>
      <c r="C24" s="8" t="s">
        <v>17</v>
      </c>
      <c r="D24" s="8" t="s">
        <v>17</v>
      </c>
      <c r="E24" s="8" t="s">
        <v>17</v>
      </c>
      <c r="F24" s="8" t="s">
        <v>17</v>
      </c>
      <c r="G24" s="8" t="s">
        <v>17</v>
      </c>
      <c r="H24" s="8" t="s">
        <v>17</v>
      </c>
      <c r="J24" s="8"/>
      <c r="K24" s="8" t="s">
        <v>17</v>
      </c>
      <c r="L24" s="8" t="s">
        <v>17</v>
      </c>
      <c r="M24" s="8" t="s">
        <v>17</v>
      </c>
      <c r="N24" s="8" t="s">
        <v>17</v>
      </c>
      <c r="O24" s="8" t="s">
        <v>17</v>
      </c>
      <c r="P24" s="8" t="s">
        <v>17</v>
      </c>
      <c r="Q24" s="8" t="s">
        <v>17</v>
      </c>
      <c r="S24" s="8"/>
      <c r="T24" s="8" t="s">
        <v>17</v>
      </c>
      <c r="U24" s="8" t="s">
        <v>17</v>
      </c>
      <c r="V24" s="8" t="s">
        <v>17</v>
      </c>
      <c r="W24" s="8" t="s">
        <v>17</v>
      </c>
      <c r="X24" s="8" t="s">
        <v>17</v>
      </c>
      <c r="Y24" s="8" t="s">
        <v>17</v>
      </c>
      <c r="Z24" s="8" t="s">
        <v>17</v>
      </c>
    </row>
    <row r="25" spans="1:26" x14ac:dyDescent="0.25">
      <c r="A25" s="9" t="s">
        <v>15</v>
      </c>
      <c r="B25" s="9">
        <v>6</v>
      </c>
      <c r="C25" s="9">
        <v>4</v>
      </c>
      <c r="D25" s="9">
        <v>4</v>
      </c>
      <c r="E25" s="9">
        <v>4</v>
      </c>
      <c r="F25" s="9">
        <v>6</v>
      </c>
      <c r="G25" s="9">
        <v>6</v>
      </c>
      <c r="H25" s="9">
        <v>3</v>
      </c>
      <c r="J25" s="9" t="s">
        <v>15</v>
      </c>
      <c r="K25" s="9">
        <v>7</v>
      </c>
      <c r="L25" s="9">
        <v>5</v>
      </c>
      <c r="M25" s="9">
        <v>5</v>
      </c>
      <c r="N25" s="9">
        <v>5</v>
      </c>
      <c r="O25" s="9">
        <v>7</v>
      </c>
      <c r="P25" s="9">
        <v>7</v>
      </c>
      <c r="Q25" s="9">
        <v>5</v>
      </c>
      <c r="S25" s="9" t="s">
        <v>15</v>
      </c>
      <c r="T25" s="9">
        <v>5</v>
      </c>
      <c r="U25" s="9">
        <v>5</v>
      </c>
      <c r="V25" s="9">
        <v>5</v>
      </c>
      <c r="W25" s="9">
        <v>5</v>
      </c>
      <c r="X25" s="9">
        <v>5</v>
      </c>
      <c r="Y25" s="9">
        <v>6</v>
      </c>
      <c r="Z25" s="9">
        <v>6</v>
      </c>
    </row>
    <row r="27" spans="1:26" x14ac:dyDescent="0.25">
      <c r="A27" t="s">
        <v>22</v>
      </c>
      <c r="E27" t="s">
        <v>23</v>
      </c>
    </row>
    <row r="28" spans="1:26" x14ac:dyDescent="0.25">
      <c r="A28" s="11">
        <f>SUM(J2:J10)</f>
        <v>28</v>
      </c>
      <c r="B28" s="11"/>
      <c r="C28" s="11" t="s">
        <v>24</v>
      </c>
      <c r="D28" s="11"/>
      <c r="E28" s="11">
        <v>28</v>
      </c>
    </row>
    <row r="30" spans="1:26" x14ac:dyDescent="0.25">
      <c r="A30" t="s">
        <v>21</v>
      </c>
    </row>
    <row r="31" spans="1:26" x14ac:dyDescent="0.25">
      <c r="A31" s="10">
        <f>SUMPRODUCT(I2:I10,J2:J10)</f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Afternoon_shift_demand</vt:lpstr>
      <vt:lpstr>Afternoon_shift_nurses_available</vt:lpstr>
      <vt:lpstr>Afternoon_shift_pattern</vt:lpstr>
      <vt:lpstr>Morning_shift_demand</vt:lpstr>
      <vt:lpstr>Morning_shift_nurses_available</vt:lpstr>
      <vt:lpstr>Morning_shift_pattern</vt:lpstr>
      <vt:lpstr>Night_shift_demand</vt:lpstr>
      <vt:lpstr>Night_shift_nurses_available</vt:lpstr>
      <vt:lpstr>Night_shift_pattern</vt:lpstr>
      <vt:lpstr>Number_of_Nurses</vt:lpstr>
      <vt:lpstr>Nurses_Assigned</vt:lpstr>
      <vt:lpstr>Nurses_Available</vt:lpstr>
      <vt:lpstr>Preference_Score</vt:lpstr>
      <vt:lpstr>Shift_pattern</vt:lpstr>
      <vt:lpstr>Total_Preference_Score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2024-05-20T03:45:20Z</dcterms:created>
  <dcterms:modified xsi:type="dcterms:W3CDTF">2024-05-23T01:09:38Z</dcterms:modified>
</cp:coreProperties>
</file>