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FE18181C-9760-43EF-B0CE-2CAF170DC45E}" xr6:coauthVersionLast="47" xr6:coauthVersionMax="47" xr10:uidLastSave="{00000000-0000-0000-0000-000000000000}"/>
  <bookViews>
    <workbookView xWindow="3270" yWindow="0" windowWidth="35235" windowHeight="15255" xr2:uid="{171C358D-D4CD-BD47-90C0-95D5954CD6CB}"/>
  </bookViews>
  <sheets>
    <sheet name="Sheet1" sheetId="1" r:id="rId1"/>
  </sheets>
  <definedNames>
    <definedName name="solver_adj" localSheetId="0" hidden="1">Sheet1!$B$15:$D$19,Sheet1!$K$5:$K$9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Sheet1!$B$15:$D$19</definedName>
    <definedName name="solver_lhs10" localSheetId="0" hidden="1">Sheet1!$J$19</definedName>
    <definedName name="solver_lhs11" localSheetId="0" hidden="1">Sheet1!$J$22</definedName>
    <definedName name="solver_lhs12" localSheetId="0" hidden="1">Sheet1!$J$25</definedName>
    <definedName name="solver_lhs13" localSheetId="0" hidden="1">Sheet1!$K$10</definedName>
    <definedName name="solver_lhs14" localSheetId="0" hidden="1">Sheet1!$K$5:$K$9</definedName>
    <definedName name="solver_lhs2" localSheetId="0" hidden="1">Sheet1!$B$28</definedName>
    <definedName name="solver_lhs3" localSheetId="0" hidden="1">Sheet1!$E$15</definedName>
    <definedName name="solver_lhs4" localSheetId="0" hidden="1">Sheet1!$E$16</definedName>
    <definedName name="solver_lhs5" localSheetId="0" hidden="1">Sheet1!$E$17</definedName>
    <definedName name="solver_lhs6" localSheetId="0" hidden="1">Sheet1!$E$18:$E$19</definedName>
    <definedName name="solver_lhs7" localSheetId="0" hidden="1">Sheet1!$H$31</definedName>
    <definedName name="solver_lhs8" localSheetId="0" hidden="1">Sheet1!$H$35</definedName>
    <definedName name="solver_lhs9" localSheetId="0" hidden="1">Sheet1!$J$16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opt" localSheetId="0" hidden="1">Sheet1!$G$28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3</definedName>
    <definedName name="solver_rel13" localSheetId="0" hidden="1">2</definedName>
    <definedName name="solver_rel14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3</definedName>
    <definedName name="solver_rhs1" localSheetId="0" hidden="1">"binary"</definedName>
    <definedName name="solver_rhs10" localSheetId="0" hidden="1">Sheet1!$L$19</definedName>
    <definedName name="solver_rhs11" localSheetId="0" hidden="1">Sheet1!$L$22</definedName>
    <definedName name="solver_rhs12" localSheetId="0" hidden="1">Sheet1!$L$25</definedName>
    <definedName name="solver_rhs13" localSheetId="0" hidden="1">Sheet1!$K$12</definedName>
    <definedName name="solver_rhs14" localSheetId="0" hidden="1">"binary"</definedName>
    <definedName name="solver_rhs2" localSheetId="0" hidden="1">Sheet1!$D$28</definedName>
    <definedName name="solver_rhs3" localSheetId="0" hidden="1">Sheet1!$G$15</definedName>
    <definedName name="solver_rhs4" localSheetId="0" hidden="1">Sheet1!$G$16</definedName>
    <definedName name="solver_rhs5" localSheetId="0" hidden="1">Sheet1!$G$17</definedName>
    <definedName name="solver_rhs6" localSheetId="0" hidden="1">Sheet1!$G$18:$G$19</definedName>
    <definedName name="solver_rhs7" localSheetId="0" hidden="1">Sheet1!$H$33</definedName>
    <definedName name="solver_rhs8" localSheetId="0" hidden="1">Sheet1!$H$37</definedName>
    <definedName name="solver_rhs9" localSheetId="0" hidden="1">Sheet1!$L$16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5" i="1"/>
  <c r="H31" i="1"/>
  <c r="B32" i="1"/>
  <c r="G28" i="1"/>
  <c r="G23" i="1"/>
  <c r="B28" i="1"/>
  <c r="B23" i="1"/>
  <c r="E15" i="1"/>
  <c r="L25" i="1"/>
  <c r="J25" i="1"/>
  <c r="L22" i="1"/>
  <c r="J22" i="1"/>
  <c r="L19" i="1"/>
  <c r="J19" i="1"/>
  <c r="L16" i="1"/>
  <c r="J16" i="1"/>
  <c r="K10" i="1"/>
  <c r="B33" i="1"/>
  <c r="B34" i="1"/>
  <c r="B35" i="1"/>
  <c r="B36" i="1"/>
  <c r="K12" i="1" s="1"/>
  <c r="G24" i="1"/>
  <c r="G25" i="1"/>
  <c r="G26" i="1"/>
  <c r="G27" i="1"/>
  <c r="D28" i="1"/>
  <c r="B24" i="1"/>
  <c r="B25" i="1"/>
  <c r="B26" i="1"/>
  <c r="B27" i="1"/>
  <c r="E16" i="1"/>
  <c r="E17" i="1"/>
  <c r="E18" i="1"/>
  <c r="E19" i="1"/>
</calcChain>
</file>

<file path=xl/sharedStrings.xml><?xml version="1.0" encoding="utf-8"?>
<sst xmlns="http://schemas.openxmlformats.org/spreadsheetml/2006/main" count="91" uniqueCount="54">
  <si>
    <t>Store Type</t>
  </si>
  <si>
    <t>Apparel</t>
  </si>
  <si>
    <t>Electronic</t>
  </si>
  <si>
    <t>Jewelry</t>
  </si>
  <si>
    <t>Health &amp; Beauty</t>
  </si>
  <si>
    <t>Food &amp; Beverage</t>
  </si>
  <si>
    <t>Total retail space available</t>
  </si>
  <si>
    <t>Square Footage</t>
  </si>
  <si>
    <t>Minimum</t>
  </si>
  <si>
    <t>Maximum</t>
  </si>
  <si>
    <t>1 store</t>
  </si>
  <si>
    <t>2 stores</t>
  </si>
  <si>
    <t>3 stores</t>
  </si>
  <si>
    <t>Rental per store given number of stores</t>
  </si>
  <si>
    <t>Basic requirement</t>
  </si>
  <si>
    <t>Choice on #stores to rent</t>
  </si>
  <si>
    <t>Overall store allocation</t>
  </si>
  <si>
    <t>Information given on store types</t>
  </si>
  <si>
    <t>#choice made</t>
  </si>
  <si>
    <t>=</t>
  </si>
  <si>
    <t>&lt;=</t>
  </si>
  <si>
    <t>Max #choice</t>
  </si>
  <si>
    <t xml:space="preserve"> </t>
  </si>
  <si>
    <t>Space consideration</t>
  </si>
  <si>
    <t>Space used</t>
  </si>
  <si>
    <t>Total space used</t>
  </si>
  <si>
    <t>Rental Income</t>
  </si>
  <si>
    <t>Rental</t>
  </si>
  <si>
    <t>Total Rental</t>
  </si>
  <si>
    <t>#Stores Rent</t>
  </si>
  <si>
    <t>#Stores</t>
  </si>
  <si>
    <t>#Stores of Apparel, Eletronic and Jewelry combined</t>
  </si>
  <si>
    <t>#stores allowed for Apparel, Eletronic and Jewelry combined</t>
  </si>
  <si>
    <t>Constraint on #choices made</t>
  </si>
  <si>
    <t>#Choices to rent more than one Apparel store</t>
  </si>
  <si>
    <t>#Choices to rent at least one Jewelry store</t>
  </si>
  <si>
    <t>F&amp;B Company</t>
  </si>
  <si>
    <t xml:space="preserve">Asia Delights </t>
  </si>
  <si>
    <t>Bangkok Classic</t>
  </si>
  <si>
    <t>Charming Tastes</t>
  </si>
  <si>
    <t>Donki Donki</t>
  </si>
  <si>
    <t>Ele Malaysia</t>
  </si>
  <si>
    <t>Selected or not</t>
  </si>
  <si>
    <t>#comapnies selected</t>
  </si>
  <si>
    <t>#F&amp;B stores</t>
  </si>
  <si>
    <t>Jack's consideration on the choices of F&amp;B Companies</t>
  </si>
  <si>
    <t>Selection of Asia Delights</t>
  </si>
  <si>
    <t>Selection of Ele Malaysia</t>
  </si>
  <si>
    <t>&gt;=</t>
  </si>
  <si>
    <t xml:space="preserve">Selection of A &amp; E combined </t>
  </si>
  <si>
    <t>Selection of A &amp; C combined</t>
  </si>
  <si>
    <t>Selection of Donki Donki</t>
  </si>
  <si>
    <t>Selection of C &amp; D combined</t>
  </si>
  <si>
    <t>Jack's strategic considerations for overall store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</si>
</sst>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164" fontId="0" fillId="0" borderId="1" xfId="1" applyFont="1" applyBorder="1"/>
    <xf numFmtId="0" fontId="0" fillId="3" borderId="1" xfId="0" applyFill="1" applyBorder="1"/>
    <xf numFmtId="0" fontId="2" fillId="0" borderId="0" xfId="0" applyFont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2" xfId="0" applyBorder="1"/>
    <xf numFmtId="164" fontId="0" fillId="5" borderId="2" xfId="1" applyFont="1" applyFill="1" applyBorder="1"/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4" borderId="7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77E9-8308-6B4F-8D1B-91D5EA9898B5}">
  <dimension ref="A1:M37"/>
  <sheetViews>
    <sheetView tabSelected="1" workbookViewId="0">
      <selection activeCell="R20" sqref="R20"/>
    </sheetView>
  </sheetViews>
  <sheetFormatPr defaultColWidth="11" defaultRowHeight="15.75" x14ac:dyDescent="0.25"/>
  <cols>
    <col min="1" max="1" width="26" customWidth="1"/>
    <col min="2" max="2" width="13.625" bestFit="1" customWidth="1"/>
    <col min="4" max="4" width="10.625" customWidth="1"/>
    <col min="5" max="5" width="13.125" customWidth="1"/>
    <col min="6" max="6" width="12.875" customWidth="1"/>
    <col min="7" max="7" width="13" customWidth="1"/>
    <col min="10" max="10" width="19.625" customWidth="1"/>
    <col min="11" max="11" width="13.375" bestFit="1" customWidth="1"/>
  </cols>
  <sheetData>
    <row r="1" spans="1:13" x14ac:dyDescent="0.25">
      <c r="A1" t="s">
        <v>6</v>
      </c>
      <c r="B1">
        <v>12000</v>
      </c>
    </row>
    <row r="3" spans="1:13" x14ac:dyDescent="0.25">
      <c r="A3" s="6" t="s">
        <v>17</v>
      </c>
    </row>
    <row r="4" spans="1:13" x14ac:dyDescent="0.25">
      <c r="A4" s="33" t="s">
        <v>0</v>
      </c>
      <c r="B4" s="33" t="s">
        <v>14</v>
      </c>
      <c r="C4" s="33"/>
      <c r="D4" s="33"/>
      <c r="E4" s="33" t="s">
        <v>13</v>
      </c>
      <c r="F4" s="33"/>
      <c r="G4" s="33"/>
      <c r="J4" s="2" t="s">
        <v>36</v>
      </c>
      <c r="K4" s="2" t="s">
        <v>42</v>
      </c>
    </row>
    <row r="5" spans="1:13" x14ac:dyDescent="0.25">
      <c r="A5" s="33"/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J5" s="23" t="s">
        <v>37</v>
      </c>
      <c r="K5" s="5">
        <v>1</v>
      </c>
    </row>
    <row r="6" spans="1:13" x14ac:dyDescent="0.25">
      <c r="A6" s="3" t="s">
        <v>1</v>
      </c>
      <c r="B6" s="3">
        <v>500</v>
      </c>
      <c r="C6" s="3">
        <v>0</v>
      </c>
      <c r="D6" s="3">
        <v>3</v>
      </c>
      <c r="E6" s="4">
        <v>800</v>
      </c>
      <c r="F6" s="4">
        <v>700</v>
      </c>
      <c r="G6" s="4">
        <v>650</v>
      </c>
      <c r="J6" s="23" t="s">
        <v>38</v>
      </c>
      <c r="K6" s="5">
        <v>0</v>
      </c>
    </row>
    <row r="7" spans="1:13" x14ac:dyDescent="0.25">
      <c r="A7" s="3" t="s">
        <v>2</v>
      </c>
      <c r="B7" s="3">
        <v>700</v>
      </c>
      <c r="C7" s="3">
        <v>1</v>
      </c>
      <c r="D7" s="3">
        <v>3</v>
      </c>
      <c r="E7" s="4">
        <v>1000</v>
      </c>
      <c r="F7" s="4">
        <v>800</v>
      </c>
      <c r="G7" s="4">
        <v>750</v>
      </c>
      <c r="J7" s="23" t="s">
        <v>39</v>
      </c>
      <c r="K7" s="5">
        <v>1</v>
      </c>
    </row>
    <row r="8" spans="1:13" x14ac:dyDescent="0.25">
      <c r="A8" s="3" t="s">
        <v>3</v>
      </c>
      <c r="B8" s="3">
        <v>500</v>
      </c>
      <c r="C8" s="3">
        <v>0</v>
      </c>
      <c r="D8" s="3">
        <v>3</v>
      </c>
      <c r="E8" s="4">
        <v>850</v>
      </c>
      <c r="F8" s="4">
        <v>750</v>
      </c>
      <c r="G8" s="4">
        <v>600</v>
      </c>
      <c r="J8" s="23" t="s">
        <v>40</v>
      </c>
      <c r="K8" s="5">
        <v>1</v>
      </c>
    </row>
    <row r="9" spans="1:13" x14ac:dyDescent="0.25">
      <c r="A9" s="3" t="s">
        <v>4</v>
      </c>
      <c r="B9" s="3">
        <v>1200</v>
      </c>
      <c r="C9" s="3">
        <v>1</v>
      </c>
      <c r="D9" s="3">
        <v>3</v>
      </c>
      <c r="E9" s="4">
        <v>1700</v>
      </c>
      <c r="F9" s="4">
        <v>1400</v>
      </c>
      <c r="G9" s="4">
        <v>1300</v>
      </c>
      <c r="J9" s="23" t="s">
        <v>41</v>
      </c>
      <c r="K9" s="5">
        <v>0</v>
      </c>
    </row>
    <row r="10" spans="1:13" x14ac:dyDescent="0.25">
      <c r="A10" s="3" t="s">
        <v>5</v>
      </c>
      <c r="B10" s="3">
        <v>900</v>
      </c>
      <c r="C10" s="3">
        <v>1</v>
      </c>
      <c r="D10" s="3">
        <v>3</v>
      </c>
      <c r="E10" s="4">
        <v>1300</v>
      </c>
      <c r="F10" s="4">
        <v>1200</v>
      </c>
      <c r="G10" s="4">
        <v>1100</v>
      </c>
      <c r="J10" s="24" t="s">
        <v>43</v>
      </c>
      <c r="K10" s="7">
        <f>SUM(K5:K9)</f>
        <v>3</v>
      </c>
    </row>
    <row r="11" spans="1:13" x14ac:dyDescent="0.25">
      <c r="K11" s="7" t="s">
        <v>19</v>
      </c>
    </row>
    <row r="12" spans="1:13" x14ac:dyDescent="0.25">
      <c r="A12" s="6" t="s">
        <v>16</v>
      </c>
      <c r="J12" s="25" t="s">
        <v>44</v>
      </c>
      <c r="K12" s="7">
        <f>B36</f>
        <v>3</v>
      </c>
    </row>
    <row r="13" spans="1:13" ht="16.5" thickBot="1" x14ac:dyDescent="0.3">
      <c r="A13" s="33" t="s">
        <v>0</v>
      </c>
      <c r="B13" s="33" t="s">
        <v>15</v>
      </c>
      <c r="C13" s="33"/>
      <c r="D13" s="33"/>
      <c r="E13" s="33" t="s">
        <v>33</v>
      </c>
      <c r="F13" s="33"/>
      <c r="G13" s="33"/>
    </row>
    <row r="14" spans="1:13" x14ac:dyDescent="0.25">
      <c r="A14" s="33"/>
      <c r="B14" s="1">
        <v>1</v>
      </c>
      <c r="C14" s="1">
        <v>2</v>
      </c>
      <c r="D14" s="1">
        <v>3</v>
      </c>
      <c r="E14" s="2" t="s">
        <v>18</v>
      </c>
      <c r="F14" s="2"/>
      <c r="G14" s="2" t="s">
        <v>21</v>
      </c>
      <c r="J14" s="26" t="s">
        <v>45</v>
      </c>
      <c r="K14" s="15"/>
      <c r="L14" s="15"/>
      <c r="M14" s="16"/>
    </row>
    <row r="15" spans="1:13" x14ac:dyDescent="0.25">
      <c r="A15" s="3" t="s">
        <v>1</v>
      </c>
      <c r="B15" s="5">
        <v>0</v>
      </c>
      <c r="C15" s="5">
        <v>1</v>
      </c>
      <c r="D15" s="5">
        <v>0</v>
      </c>
      <c r="E15" s="8">
        <f>SUM(B15:D15)</f>
        <v>1</v>
      </c>
      <c r="F15" s="9" t="s">
        <v>20</v>
      </c>
      <c r="G15" s="8">
        <v>1</v>
      </c>
      <c r="J15" s="18" t="s">
        <v>46</v>
      </c>
      <c r="L15" t="s">
        <v>47</v>
      </c>
      <c r="M15" s="19"/>
    </row>
    <row r="16" spans="1:13" x14ac:dyDescent="0.25">
      <c r="A16" s="3" t="s">
        <v>2</v>
      </c>
      <c r="B16" s="5">
        <v>0</v>
      </c>
      <c r="C16" s="5">
        <v>0</v>
      </c>
      <c r="D16" s="5">
        <v>1</v>
      </c>
      <c r="E16" s="8">
        <f t="shared" ref="E16:E19" si="0">SUM(B16:D16)</f>
        <v>1</v>
      </c>
      <c r="F16" s="9" t="s">
        <v>19</v>
      </c>
      <c r="G16" s="8">
        <v>1</v>
      </c>
      <c r="J16" s="27">
        <f>K5</f>
        <v>1</v>
      </c>
      <c r="K16" s="7" t="s">
        <v>48</v>
      </c>
      <c r="L16" s="7">
        <f>K9</f>
        <v>0</v>
      </c>
      <c r="M16" s="19"/>
    </row>
    <row r="17" spans="1:13" x14ac:dyDescent="0.25">
      <c r="A17" s="3" t="s">
        <v>3</v>
      </c>
      <c r="B17" s="5">
        <v>0</v>
      </c>
      <c r="C17" s="5">
        <v>1</v>
      </c>
      <c r="D17" s="5">
        <v>0</v>
      </c>
      <c r="E17" s="8">
        <f t="shared" si="0"/>
        <v>1</v>
      </c>
      <c r="F17" s="9" t="s">
        <v>20</v>
      </c>
      <c r="G17" s="8">
        <v>1</v>
      </c>
      <c r="J17" s="18"/>
      <c r="M17" s="19"/>
    </row>
    <row r="18" spans="1:13" x14ac:dyDescent="0.25">
      <c r="A18" s="3" t="s">
        <v>4</v>
      </c>
      <c r="B18" s="5">
        <v>0</v>
      </c>
      <c r="C18" s="5">
        <v>0</v>
      </c>
      <c r="D18" s="5">
        <v>1</v>
      </c>
      <c r="E18" s="8">
        <f t="shared" si="0"/>
        <v>1</v>
      </c>
      <c r="F18" s="9" t="s">
        <v>19</v>
      </c>
      <c r="G18" s="8">
        <v>1</v>
      </c>
      <c r="J18" s="18" t="s">
        <v>49</v>
      </c>
      <c r="L18" t="s">
        <v>51</v>
      </c>
      <c r="M18" s="19"/>
    </row>
    <row r="19" spans="1:13" x14ac:dyDescent="0.25">
      <c r="A19" s="3" t="s">
        <v>5</v>
      </c>
      <c r="B19" s="5">
        <v>0</v>
      </c>
      <c r="C19" s="5">
        <v>0</v>
      </c>
      <c r="D19" s="5">
        <v>1</v>
      </c>
      <c r="E19" s="8">
        <f t="shared" si="0"/>
        <v>1</v>
      </c>
      <c r="F19" s="9" t="s">
        <v>19</v>
      </c>
      <c r="G19" s="8">
        <v>1</v>
      </c>
      <c r="J19" s="27">
        <f>K5+K9-1</f>
        <v>0</v>
      </c>
      <c r="K19" s="7" t="s">
        <v>20</v>
      </c>
      <c r="L19" s="7">
        <f>K8</f>
        <v>1</v>
      </c>
      <c r="M19" s="19"/>
    </row>
    <row r="20" spans="1:13" x14ac:dyDescent="0.25">
      <c r="J20" s="18"/>
      <c r="M20" s="19"/>
    </row>
    <row r="21" spans="1:13" x14ac:dyDescent="0.25">
      <c r="A21" s="6" t="s">
        <v>23</v>
      </c>
      <c r="C21" t="s">
        <v>22</v>
      </c>
      <c r="F21" s="6" t="s">
        <v>26</v>
      </c>
      <c r="J21" s="18" t="s">
        <v>50</v>
      </c>
      <c r="L21" t="s">
        <v>47</v>
      </c>
      <c r="M21" s="19"/>
    </row>
    <row r="22" spans="1:13" x14ac:dyDescent="0.25">
      <c r="A22" s="2" t="s">
        <v>0</v>
      </c>
      <c r="B22" s="2" t="s">
        <v>24</v>
      </c>
      <c r="C22" t="s">
        <v>22</v>
      </c>
      <c r="F22" s="2" t="s">
        <v>0</v>
      </c>
      <c r="G22" s="2" t="s">
        <v>27</v>
      </c>
      <c r="J22" s="27">
        <f>1-K5-K7</f>
        <v>-1</v>
      </c>
      <c r="K22" s="7" t="s">
        <v>20</v>
      </c>
      <c r="L22" s="7">
        <f>K9</f>
        <v>0</v>
      </c>
      <c r="M22" s="19"/>
    </row>
    <row r="23" spans="1:13" x14ac:dyDescent="0.25">
      <c r="A23" s="3" t="s">
        <v>1</v>
      </c>
      <c r="B23" s="13">
        <f>SUMPRODUCT($B$14:$D$14,B15:D15)*B6</f>
        <v>1000</v>
      </c>
      <c r="F23" s="3" t="s">
        <v>1</v>
      </c>
      <c r="G23" s="4">
        <f>SUMPRODUCT($B$14:$D$14,B15:D15,E6:G6)</f>
        <v>1400</v>
      </c>
      <c r="J23" s="18"/>
      <c r="M23" s="19"/>
    </row>
    <row r="24" spans="1:13" x14ac:dyDescent="0.25">
      <c r="A24" s="3" t="s">
        <v>2</v>
      </c>
      <c r="B24" s="13">
        <f t="shared" ref="B24:B27" si="1">SUMPRODUCT($B$14:$D$14,B16:D16)*B7</f>
        <v>2100</v>
      </c>
      <c r="F24" s="3" t="s">
        <v>2</v>
      </c>
      <c r="G24" s="4">
        <f t="shared" ref="G24:G27" si="2">SUMPRODUCT($B$14:$D$14,B16:D16,E7:G7)</f>
        <v>2250</v>
      </c>
      <c r="J24" s="18" t="s">
        <v>52</v>
      </c>
      <c r="L24" t="s">
        <v>47</v>
      </c>
      <c r="M24" s="19"/>
    </row>
    <row r="25" spans="1:13" ht="16.5" thickBot="1" x14ac:dyDescent="0.3">
      <c r="A25" s="3" t="s">
        <v>3</v>
      </c>
      <c r="B25" s="13">
        <f t="shared" si="1"/>
        <v>1000</v>
      </c>
      <c r="F25" s="3" t="s">
        <v>3</v>
      </c>
      <c r="G25" s="4">
        <f t="shared" si="2"/>
        <v>1500</v>
      </c>
      <c r="J25" s="28">
        <f>2-K7-K8</f>
        <v>0</v>
      </c>
      <c r="K25" s="29" t="s">
        <v>48</v>
      </c>
      <c r="L25" s="29">
        <f>2*K9</f>
        <v>0</v>
      </c>
      <c r="M25" s="30"/>
    </row>
    <row r="26" spans="1:13" x14ac:dyDescent="0.25">
      <c r="A26" s="3" t="s">
        <v>4</v>
      </c>
      <c r="B26" s="13">
        <f t="shared" si="1"/>
        <v>3600</v>
      </c>
      <c r="F26" s="3" t="s">
        <v>4</v>
      </c>
      <c r="G26" s="4">
        <f t="shared" si="2"/>
        <v>3900</v>
      </c>
    </row>
    <row r="27" spans="1:13" x14ac:dyDescent="0.25">
      <c r="A27" s="3" t="s">
        <v>5</v>
      </c>
      <c r="B27" s="13">
        <f t="shared" si="1"/>
        <v>2700</v>
      </c>
      <c r="F27" s="3" t="s">
        <v>5</v>
      </c>
      <c r="G27" s="4">
        <f t="shared" si="2"/>
        <v>3300</v>
      </c>
    </row>
    <row r="28" spans="1:13" x14ac:dyDescent="0.25">
      <c r="A28" s="10" t="s">
        <v>25</v>
      </c>
      <c r="B28" s="12">
        <f>SUM(B23:B27)</f>
        <v>10400</v>
      </c>
      <c r="C28" s="7" t="s">
        <v>20</v>
      </c>
      <c r="D28" s="7">
        <f>B1</f>
        <v>12000</v>
      </c>
      <c r="F28" s="10" t="s">
        <v>28</v>
      </c>
      <c r="G28" s="11">
        <f>SUM(G23:G27)</f>
        <v>12350</v>
      </c>
    </row>
    <row r="29" spans="1:13" ht="16.5" thickBot="1" x14ac:dyDescent="0.3"/>
    <row r="30" spans="1:13" x14ac:dyDescent="0.25">
      <c r="A30" s="6" t="s">
        <v>29</v>
      </c>
      <c r="D30" s="14" t="s">
        <v>53</v>
      </c>
      <c r="E30" s="15"/>
      <c r="F30" s="15"/>
      <c r="G30" s="15"/>
      <c r="H30" s="16"/>
    </row>
    <row r="31" spans="1:13" x14ac:dyDescent="0.25">
      <c r="A31" s="2" t="s">
        <v>0</v>
      </c>
      <c r="B31" s="1" t="s">
        <v>30</v>
      </c>
      <c r="D31" s="31" t="s">
        <v>31</v>
      </c>
      <c r="E31" s="32"/>
      <c r="F31" s="32"/>
      <c r="G31" s="32"/>
      <c r="H31" s="17">
        <f>SUM(B32:B34)</f>
        <v>7</v>
      </c>
    </row>
    <row r="32" spans="1:13" x14ac:dyDescent="0.25">
      <c r="A32" s="3" t="s">
        <v>1</v>
      </c>
      <c r="B32" s="13">
        <f>SUMPRODUCT($B$14:$D$14,B15:D15)</f>
        <v>2</v>
      </c>
      <c r="D32" s="18"/>
      <c r="H32" s="17" t="s">
        <v>20</v>
      </c>
    </row>
    <row r="33" spans="1:8" x14ac:dyDescent="0.25">
      <c r="A33" s="3" t="s">
        <v>2</v>
      </c>
      <c r="B33" s="13">
        <f t="shared" ref="B33:B36" si="3">SUMPRODUCT($B$14:$D$14,B16:D16)</f>
        <v>3</v>
      </c>
      <c r="D33" s="31" t="s">
        <v>32</v>
      </c>
      <c r="E33" s="32"/>
      <c r="F33" s="32"/>
      <c r="G33" s="32"/>
      <c r="H33" s="17">
        <v>7</v>
      </c>
    </row>
    <row r="34" spans="1:8" x14ac:dyDescent="0.25">
      <c r="A34" s="3" t="s">
        <v>3</v>
      </c>
      <c r="B34" s="13">
        <f t="shared" si="3"/>
        <v>2</v>
      </c>
      <c r="D34" s="18"/>
      <c r="H34" s="19"/>
    </row>
    <row r="35" spans="1:8" x14ac:dyDescent="0.25">
      <c r="A35" s="3" t="s">
        <v>4</v>
      </c>
      <c r="B35" s="13">
        <f t="shared" si="3"/>
        <v>3</v>
      </c>
      <c r="D35" s="18" t="s">
        <v>34</v>
      </c>
      <c r="H35" s="17">
        <f>SUM(C15:D15)</f>
        <v>1</v>
      </c>
    </row>
    <row r="36" spans="1:8" x14ac:dyDescent="0.25">
      <c r="A36" s="3" t="s">
        <v>5</v>
      </c>
      <c r="B36" s="13">
        <f t="shared" si="3"/>
        <v>3</v>
      </c>
      <c r="D36" s="18"/>
      <c r="H36" s="17" t="s">
        <v>20</v>
      </c>
    </row>
    <row r="37" spans="1:8" ht="16.5" thickBot="1" x14ac:dyDescent="0.3">
      <c r="D37" s="20" t="s">
        <v>35</v>
      </c>
      <c r="E37" s="21"/>
      <c r="F37" s="21"/>
      <c r="G37" s="21"/>
      <c r="H37" s="22">
        <f>SUM(B17:D17)</f>
        <v>1</v>
      </c>
    </row>
  </sheetData>
  <mergeCells count="8">
    <mergeCell ref="D31:G31"/>
    <mergeCell ref="D33:G33"/>
    <mergeCell ref="E4:G4"/>
    <mergeCell ref="B4:D4"/>
    <mergeCell ref="A4:A5"/>
    <mergeCell ref="B13:D13"/>
    <mergeCell ref="A13:A14"/>
    <mergeCell ref="E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2024-05-24T09:11:49Z</dcterms:created>
  <dcterms:modified xsi:type="dcterms:W3CDTF">2024-05-27T04:55:58Z</dcterms:modified>
</cp:coreProperties>
</file>