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rt-ggp\Tania\Thesis\"/>
    </mc:Choice>
  </mc:AlternateContent>
  <bookViews>
    <workbookView xWindow="0" yWindow="0" windowWidth="21570" windowHeight="94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B15" i="1"/>
  <c r="C15" i="1"/>
  <c r="D15" i="1"/>
  <c r="E15" i="1"/>
  <c r="F15" i="1" l="1"/>
  <c r="F23" i="1"/>
  <c r="F22" i="1"/>
  <c r="F20" i="1"/>
  <c r="F24" i="1"/>
  <c r="C24" i="1" l="1"/>
  <c r="C13" i="1"/>
  <c r="E13" i="1"/>
  <c r="D13" i="1"/>
  <c r="B13" i="1"/>
  <c r="E24" i="1" l="1"/>
  <c r="D24" i="1"/>
  <c r="B24" i="1"/>
  <c r="F13" i="1"/>
  <c r="C11" i="1"/>
  <c r="D11" i="1"/>
  <c r="E11" i="1"/>
  <c r="C12" i="1"/>
  <c r="D12" i="1"/>
  <c r="E12" i="1"/>
  <c r="C14" i="1"/>
  <c r="D14" i="1"/>
  <c r="E14" i="1"/>
  <c r="B11" i="1"/>
  <c r="B12" i="1"/>
  <c r="B14" i="1"/>
  <c r="F14" i="1" l="1"/>
  <c r="C23" i="1" s="1"/>
  <c r="F12" i="1"/>
  <c r="C21" i="1" s="1"/>
  <c r="F11" i="1"/>
  <c r="D20" i="1" s="1"/>
  <c r="D21" i="1" l="1"/>
  <c r="D23" i="1"/>
  <c r="B23" i="1"/>
  <c r="E23" i="1"/>
  <c r="B21" i="1"/>
  <c r="E21" i="1"/>
  <c r="C22" i="1"/>
  <c r="F16" i="1"/>
  <c r="B22" i="1"/>
  <c r="E22" i="1"/>
  <c r="D22" i="1"/>
  <c r="E20" i="1"/>
  <c r="B20" i="1"/>
</calcChain>
</file>

<file path=xl/sharedStrings.xml><?xml version="1.0" encoding="utf-8"?>
<sst xmlns="http://schemas.openxmlformats.org/spreadsheetml/2006/main" count="65" uniqueCount="38">
  <si>
    <t>Water</t>
  </si>
  <si>
    <t>Forest</t>
  </si>
  <si>
    <t>Urban</t>
  </si>
  <si>
    <t>Agriculture</t>
  </si>
  <si>
    <t>sq.km</t>
  </si>
  <si>
    <t>sq.m</t>
  </si>
  <si>
    <t>year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</si>
  <si>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</si>
  <si>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</si>
  <si>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</si>
  <si>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</si>
  <si>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</si>
  <si>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</si>
  <si>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</si>
  <si>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</si>
  <si>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</si>
  <si>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</si>
  <si>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</si>
  <si>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</si>
  <si>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</si>
  <si>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</si>
  <si>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</si>
  <si>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</si>
  <si>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</si>
  <si>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</si>
  <si>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</si>
  <si>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</si>
  <si>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</si>
  <si>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</si>
  <si>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</si>
  <si>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</si>
  <si>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</si>
  <si>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</si>
  <si>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Tiger</t>
  </si>
  <si>
    <t>Residuals</t>
  </si>
  <si>
    <t>Tiger Mortality</t>
  </si>
  <si>
    <t>(% of total)</t>
  </si>
  <si>
    <t>Arranged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</si>
</sst>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</cellStyleXfs>
  <cellXfs count="13">
    <xf numFmtId="0" fontId="0" fillId="0" borderId="0" xfId="0"/>
    <xf numFmtId="0" fontId="2" fillId="3" borderId="1" xfId="2"/>
    <xf numFmtId="0" fontId="1" fillId="2" borderId="1" xfId="1" applyBorder="1"/>
    <xf numFmtId="0" fontId="1" fillId="2" borderId="0" xfId="1"/>
    <xf numFmtId="0" fontId="1" fillId="2" borderId="0" xfId="1" applyBorder="1"/>
    <xf numFmtId="0" fontId="3" fillId="4" borderId="2" xfId="3"/>
    <xf numFmtId="0" fontId="2" fillId="3" borderId="3" xfId="2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Continuous"/>
    </xf>
    <xf numFmtId="0" fontId="5" fillId="5" borderId="2" xfId="4"/>
    <xf numFmtId="0" fontId="6" fillId="6" borderId="0" xfId="5"/>
  </cellXfs>
  <cellStyles count="6">
    <cellStyle name="Bad" xfId="5" builtinId="27"/>
    <cellStyle name="Calculation" xfId="3" builtinId="22"/>
    <cellStyle name="Check Cell" xfId="2" builtinId="23"/>
    <cellStyle name="Good" xfId="1" builtinId="26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Forest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Sheet1!$A$20:$A$24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Sheet1!$C$20:$C$24</c:f>
              <c:numCache>
                <c:formatCode>General</c:formatCode>
                <c:ptCount val="5"/>
                <c:pt idx="0">
                  <c:v>12.127751196300977</c:v>
                </c:pt>
                <c:pt idx="1">
                  <c:v>27.18867582845041</c:v>
                </c:pt>
                <c:pt idx="2">
                  <c:v>20.814614054211646</c:v>
                </c:pt>
                <c:pt idx="3">
                  <c:v>18.76544479112157</c:v>
                </c:pt>
                <c:pt idx="4">
                  <c:v>13.260197237842222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E-43C7-B9A1-64CF0AFA9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540752"/>
        <c:axId val="708538672"/>
      </c:lineChart>
      <c:catAx>
        <c:axId val="70854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538672"/>
        <c:crosses val="autoZero"/>
        <c:auto val="1"/>
        <c:lblAlgn val="ctr"/>
        <c:lblOffset val="100"/>
        <c:noMultiLvlLbl val="0"/>
      </c:catAx>
      <c:valAx>
        <c:axId val="7085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54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2078703703703704"/>
          <c:w val="0.91119685039370091"/>
          <c:h val="0.79496172353455818"/>
        </c:manualLayout>
      </c:layout>
      <c:lineChart>
        <c:grouping val="standard"/>
        <c:varyColors val="0"/>
        <c:ser>
          <c:idx val="0"/>
          <c:order val="0"/>
          <c:tx>
            <c:strRef>
              <c:f>Sheet1!$F$19</c:f>
              <c:strCache>
                <c:ptCount val="1"/>
                <c:pt idx="0">
                  <c:v>Tiger Mortality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Sheet1!$A$20:$A$24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Sheet1!$F$20:$F$24</c:f>
              <c:numCache>
                <c:formatCode>General</c:formatCode>
                <c:ptCount val="5"/>
                <c:pt idx="0">
                  <c:v>26</c:v>
                </c:pt>
                <c:pt idx="1">
                  <c:v>13</c:v>
                </c:pt>
                <c:pt idx="2">
                  <c:v>10</c:v>
                </c:pt>
                <c:pt idx="3">
                  <c:v>23</c:v>
                </c:pt>
                <c:pt idx="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E-4775-A94F-C4DCB5F93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486096"/>
        <c:axId val="707486928"/>
      </c:lineChart>
      <c:catAx>
        <c:axId val="7074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86928"/>
        <c:crosses val="autoZero"/>
        <c:auto val="1"/>
        <c:lblAlgn val="ctr"/>
        <c:lblOffset val="100"/>
        <c:noMultiLvlLbl val="0"/>
      </c:catAx>
      <c:valAx>
        <c:axId val="7074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8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109537</xdr:colOff>
      <xdr:row>1</xdr:row>
      <xdr:rowOff>57150</xdr:rowOff>
    </xdr:from>
    <xdr:to>
      <xdr:col>20</xdr:col>
      <xdr:colOff>414337</xdr:colOff>
      <xdr:row>15</xdr:row>
      <xdr:rowOff>66675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309562</xdr:colOff>
      <xdr:row>24</xdr:row>
      <xdr:rowOff>114300</xdr:rowOff>
    </xdr:from>
    <xdr:to>
      <xdr:col>17</xdr:col>
      <xdr:colOff>4762</xdr:colOff>
      <xdr:row>38</xdr:row>
      <xdr:rowOff>152400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G31" sqref="G31"/>
    </sheetView>
  </sheetViews>
  <sheetFormatPr defaultRowHeight="15" x14ac:dyDescent="0.25"/>
  <cols>
    <col min="1" max="1" width="18" bestFit="1" customWidth="1"/>
    <col min="2" max="3" width="14.5703125" bestFit="1" customWidth="1"/>
    <col min="4" max="4" width="12.7109375" bestFit="1" customWidth="1"/>
    <col min="5" max="5" width="12" bestFit="1" customWidth="1"/>
    <col min="6" max="6" width="15" bestFit="1" customWidth="1"/>
    <col min="7" max="7" width="14.140625" bestFit="1" customWidth="1"/>
    <col min="8" max="8" width="14.5703125" bestFit="1" customWidth="1"/>
    <col min="9" max="9" width="15.28515625" bestFit="1" customWidth="1"/>
  </cols>
  <sheetData>
    <row r="1" spans="1:6" ht="15.75" thickBot="1" x14ac:dyDescent="0.3">
      <c r="A1" t="s">
        <v>5</v>
      </c>
    </row>
    <row r="2" spans="1:6" ht="16.5" thickTop="1" thickBot="1" x14ac:dyDescent="0.3">
      <c r="A2" s="2"/>
      <c r="B2" s="1" t="s">
        <v>0</v>
      </c>
      <c r="C2" s="1" t="s">
        <v>1</v>
      </c>
      <c r="D2" s="1" t="s">
        <v>2</v>
      </c>
      <c r="E2" s="1" t="s">
        <v>3</v>
      </c>
    </row>
    <row r="3" spans="1:6" ht="15.75" thickTop="1" x14ac:dyDescent="0.25">
      <c r="A3" s="3">
        <v>2009</v>
      </c>
      <c r="B3">
        <v>1659555000</v>
      </c>
      <c r="C3">
        <v>39352936500</v>
      </c>
      <c r="D3">
        <v>42345647100</v>
      </c>
      <c r="E3">
        <v>241128535500</v>
      </c>
    </row>
    <row r="4" spans="1:6" x14ac:dyDescent="0.25">
      <c r="A4" s="3">
        <v>2010</v>
      </c>
      <c r="B4">
        <v>2759191200</v>
      </c>
      <c r="C4">
        <v>92937966300</v>
      </c>
      <c r="D4">
        <v>53639737200</v>
      </c>
      <c r="E4">
        <v>192489117300</v>
      </c>
    </row>
    <row r="5" spans="1:6" x14ac:dyDescent="0.25">
      <c r="A5" s="3">
        <v>2011</v>
      </c>
      <c r="B5">
        <v>3590183700</v>
      </c>
      <c r="C5">
        <v>65956429800</v>
      </c>
      <c r="D5">
        <v>71148958200</v>
      </c>
      <c r="E5">
        <v>176180012100</v>
      </c>
    </row>
    <row r="6" spans="1:6" x14ac:dyDescent="0.25">
      <c r="A6" s="3">
        <v>2015</v>
      </c>
      <c r="B6">
        <v>3327251400</v>
      </c>
      <c r="C6">
        <v>54437778900</v>
      </c>
      <c r="D6">
        <v>16952609700</v>
      </c>
      <c r="E6">
        <v>215378222400</v>
      </c>
    </row>
    <row r="7" spans="1:6" x14ac:dyDescent="0.25">
      <c r="A7" s="4">
        <v>2016</v>
      </c>
      <c r="B7">
        <v>1415049300</v>
      </c>
      <c r="C7">
        <v>42917499900</v>
      </c>
      <c r="D7">
        <v>112393795500</v>
      </c>
      <c r="E7">
        <v>166930227900</v>
      </c>
    </row>
    <row r="9" spans="1:6" ht="15.75" thickBot="1" x14ac:dyDescent="0.3">
      <c r="A9" t="s">
        <v>4</v>
      </c>
    </row>
    <row r="10" spans="1:6" ht="16.5" thickTop="1" thickBot="1" x14ac:dyDescent="0.3">
      <c r="A10" s="2" t="s">
        <v>6</v>
      </c>
      <c r="B10" s="1" t="s">
        <v>0</v>
      </c>
      <c r="C10" s="1" t="s">
        <v>1</v>
      </c>
      <c r="D10" s="1" t="s">
        <v>2</v>
      </c>
      <c r="E10" s="1" t="s">
        <v>3</v>
      </c>
      <c r="F10" s="5" t="s">
        <v>7</v>
      </c>
    </row>
    <row r="11" spans="1:6" ht="15.75" thickTop="1" x14ac:dyDescent="0.25">
      <c r="A11" s="3">
        <v>2009</v>
      </c>
      <c r="B11">
        <f t="shared" ref="B11:E15" si="0">B3/1000000</f>
        <v>1659.5550000000001</v>
      </c>
      <c r="C11">
        <f t="shared" si="0"/>
        <v>39352.936500000003</v>
      </c>
      <c r="D11">
        <f t="shared" si="0"/>
        <v>42345.647100000002</v>
      </c>
      <c r="E11">
        <f t="shared" si="0"/>
        <v>241128.5355</v>
      </c>
      <c r="F11" s="5">
        <f>SUM(B11:E11)</f>
        <v>324486.6741</v>
      </c>
    </row>
    <row r="12" spans="1:6" x14ac:dyDescent="0.25">
      <c r="A12" s="3">
        <v>2010</v>
      </c>
      <c r="B12">
        <f t="shared" si="0"/>
        <v>2759.1912000000002</v>
      </c>
      <c r="C12">
        <f t="shared" si="0"/>
        <v>92937.9663</v>
      </c>
      <c r="D12">
        <f t="shared" si="0"/>
        <v>53639.737200000003</v>
      </c>
      <c r="E12">
        <f t="shared" si="0"/>
        <v>192489.11730000001</v>
      </c>
      <c r="F12" s="5">
        <f>SUM(B12:E12)</f>
        <v>341826.01199999999</v>
      </c>
    </row>
    <row r="13" spans="1:6" x14ac:dyDescent="0.25">
      <c r="A13" s="3">
        <v>2011</v>
      </c>
      <c r="B13">
        <f t="shared" si="0"/>
        <v>3590.1837</v>
      </c>
      <c r="C13">
        <f t="shared" si="0"/>
        <v>65956.429799999998</v>
      </c>
      <c r="D13">
        <f t="shared" si="0"/>
        <v>71148.958199999994</v>
      </c>
      <c r="E13">
        <f t="shared" si="0"/>
        <v>176180.01209999999</v>
      </c>
      <c r="F13" s="5">
        <f>SUM(B13:E13)</f>
        <v>316875.58379999996</v>
      </c>
    </row>
    <row r="14" spans="1:6" x14ac:dyDescent="0.25">
      <c r="A14" s="3">
        <v>2015</v>
      </c>
      <c r="B14">
        <f t="shared" si="0"/>
        <v>3327.2514000000001</v>
      </c>
      <c r="C14">
        <f t="shared" si="0"/>
        <v>54437.778899999998</v>
      </c>
      <c r="D14">
        <f t="shared" si="0"/>
        <v>16952.609700000001</v>
      </c>
      <c r="E14">
        <f t="shared" si="0"/>
        <v>215378.2224</v>
      </c>
      <c r="F14" s="5">
        <f>SUM(B14:E14)</f>
        <v>290095.86239999998</v>
      </c>
    </row>
    <row r="15" spans="1:6" x14ac:dyDescent="0.25">
      <c r="A15" s="4">
        <v>2016</v>
      </c>
      <c r="B15">
        <f t="shared" si="0"/>
        <v>1415.0492999999999</v>
      </c>
      <c r="C15">
        <f t="shared" si="0"/>
        <v>42917.499900000003</v>
      </c>
      <c r="D15">
        <f t="shared" si="0"/>
        <v>112393.79549999999</v>
      </c>
      <c r="E15">
        <f t="shared" si="0"/>
        <v>166930.2279</v>
      </c>
      <c r="F15" s="5">
        <f>SUM(B15:E15)</f>
        <v>323656.57259999996</v>
      </c>
    </row>
    <row r="16" spans="1:6" x14ac:dyDescent="0.25">
      <c r="F16" s="11">
        <f>AVERAGE(F11:F15)</f>
        <v>319388.14097999997</v>
      </c>
    </row>
    <row r="18" spans="1:9" ht="15.75" thickBot="1" x14ac:dyDescent="0.3">
      <c r="A18" t="s">
        <v>36</v>
      </c>
    </row>
    <row r="19" spans="1:9" ht="16.5" thickTop="1" thickBot="1" x14ac:dyDescent="0.3">
      <c r="A19" s="2" t="s">
        <v>6</v>
      </c>
      <c r="B19" s="1" t="s">
        <v>0</v>
      </c>
      <c r="C19" s="1" t="s">
        <v>1</v>
      </c>
      <c r="D19" s="1" t="s">
        <v>2</v>
      </c>
      <c r="E19" s="1" t="s">
        <v>3</v>
      </c>
      <c r="F19" s="6" t="s">
        <v>35</v>
      </c>
    </row>
    <row r="20" spans="1:9" ht="15.75" thickTop="1" x14ac:dyDescent="0.25">
      <c r="A20" s="3">
        <v>2009</v>
      </c>
      <c r="B20">
        <f>B11/F11*100</f>
        <v>0.51144010909013782</v>
      </c>
      <c r="C20">
        <v>12.127751196300977</v>
      </c>
      <c r="D20">
        <f>D11/F11*100</f>
        <v>13.050041952400782</v>
      </c>
      <c r="E20">
        <f>E11/F11*100</f>
        <v>74.310766742208102</v>
      </c>
      <c r="F20">
        <f>8+18</f>
        <v>26</v>
      </c>
    </row>
    <row r="21" spans="1:9" x14ac:dyDescent="0.25">
      <c r="A21" s="3">
        <v>2010</v>
      </c>
      <c r="B21">
        <f>B$12/F12*100</f>
        <v>0.80719170078841163</v>
      </c>
      <c r="C21">
        <f>C$12/F12*100</f>
        <v>27.18867582845041</v>
      </c>
      <c r="D21">
        <f>D$12/F12*100</f>
        <v>15.692116842178766</v>
      </c>
      <c r="E21">
        <f>E$12/F12*100</f>
        <v>56.312015628582422</v>
      </c>
      <c r="F21">
        <f>8+4+1</f>
        <v>13</v>
      </c>
    </row>
    <row r="22" spans="1:9" x14ac:dyDescent="0.25">
      <c r="A22" s="3">
        <v>2011</v>
      </c>
      <c r="B22">
        <f>B13/$F13*100</f>
        <v>1.1329947410103993</v>
      </c>
      <c r="C22">
        <f>C13/$F13*100</f>
        <v>20.814614054211646</v>
      </c>
      <c r="D22">
        <f>D13/$F13*100</f>
        <v>22.453278774835034</v>
      </c>
      <c r="E22">
        <f>E13/$F13*100</f>
        <v>55.59911242994292</v>
      </c>
      <c r="F22">
        <f>4+5+1</f>
        <v>10</v>
      </c>
    </row>
    <row r="23" spans="1:9" x14ac:dyDescent="0.25">
      <c r="A23" s="3">
        <v>2015</v>
      </c>
      <c r="B23">
        <f>B14/F$14*100</f>
        <v>1.146948933526051</v>
      </c>
      <c r="C23">
        <f>C14/F$14*100</f>
        <v>18.76544479112157</v>
      </c>
      <c r="D23" s="12">
        <f>D14/F$14*100</f>
        <v>5.8437957576329778</v>
      </c>
      <c r="E23">
        <f>E14/F$14*100</f>
        <v>74.243810517719396</v>
      </c>
      <c r="F23">
        <f>11+12</f>
        <v>23</v>
      </c>
    </row>
    <row r="24" spans="1:9" x14ac:dyDescent="0.25">
      <c r="A24" s="4">
        <v>2016</v>
      </c>
      <c r="B24">
        <f>B15/$F15*100</f>
        <v>0.43720703356419338</v>
      </c>
      <c r="C24">
        <f>C15/$F15*100</f>
        <v>13.260197237842222</v>
      </c>
      <c r="D24">
        <f>D15/$F15*100</f>
        <v>34.726251531713835</v>
      </c>
      <c r="E24">
        <f>E15/$F15*100</f>
        <v>51.576344196879752</v>
      </c>
      <c r="F24">
        <f>30+15</f>
        <v>45</v>
      </c>
    </row>
    <row r="28" spans="1:9" ht="15.75" thickBot="1" x14ac:dyDescent="0.3">
      <c r="A28" t="s">
        <v>37</v>
      </c>
    </row>
    <row r="29" spans="1:9" ht="16.5" thickTop="1" thickBot="1" x14ac:dyDescent="0.3">
      <c r="A29" s="2" t="s">
        <v>6</v>
      </c>
      <c r="B29" s="1" t="s">
        <v>35</v>
      </c>
      <c r="C29" s="1" t="s">
        <v>2</v>
      </c>
      <c r="D29" s="1" t="s">
        <v>3</v>
      </c>
      <c r="E29" s="1" t="s">
        <v>1</v>
      </c>
    </row>
    <row r="30" spans="1:9" ht="15.75" thickTop="1" x14ac:dyDescent="0.25">
      <c r="A30" s="3">
        <v>2009</v>
      </c>
      <c r="B30">
        <v>26</v>
      </c>
      <c r="C30">
        <v>13.050041952400782</v>
      </c>
      <c r="D30">
        <v>74.310766742208102</v>
      </c>
      <c r="E30">
        <v>12.127751196300977</v>
      </c>
      <c r="G30" s="9"/>
      <c r="H30" s="9" t="s">
        <v>35</v>
      </c>
      <c r="I30" s="9" t="s">
        <v>1</v>
      </c>
    </row>
    <row r="31" spans="1:9" x14ac:dyDescent="0.25">
      <c r="A31" s="3">
        <v>2010</v>
      </c>
      <c r="B31">
        <v>14</v>
      </c>
      <c r="C31">
        <v>15.692116842178766</v>
      </c>
      <c r="D31">
        <v>56.312015628582422</v>
      </c>
      <c r="E31">
        <v>27.18867582845041</v>
      </c>
      <c r="G31" s="7" t="s">
        <v>35</v>
      </c>
      <c r="H31" s="7">
        <v>1</v>
      </c>
      <c r="I31" s="7">
        <v>-0.72973585949268516</v>
      </c>
    </row>
    <row r="32" spans="1:9" ht="15.75" thickBot="1" x14ac:dyDescent="0.3">
      <c r="A32" s="3">
        <v>2011</v>
      </c>
      <c r="B32">
        <v>10</v>
      </c>
      <c r="C32">
        <v>22.453278774835034</v>
      </c>
      <c r="D32">
        <v>55.59911242994292</v>
      </c>
      <c r="E32">
        <v>20.814614054211646</v>
      </c>
      <c r="G32" s="8" t="s">
        <v>1</v>
      </c>
      <c r="H32" s="8">
        <v>-0.72973585949268516</v>
      </c>
      <c r="I32" s="8">
        <v>1</v>
      </c>
    </row>
    <row r="33" spans="1:9" x14ac:dyDescent="0.25">
      <c r="A33" s="3">
        <v>2015</v>
      </c>
      <c r="B33">
        <v>23</v>
      </c>
      <c r="C33">
        <v>5.8437957576329778</v>
      </c>
      <c r="D33">
        <v>74.243810517719396</v>
      </c>
      <c r="E33">
        <v>18.76544479112157</v>
      </c>
    </row>
    <row r="34" spans="1:9" ht="15.75" thickBot="1" x14ac:dyDescent="0.3">
      <c r="A34" s="4">
        <v>2016</v>
      </c>
      <c r="B34">
        <v>45</v>
      </c>
      <c r="C34">
        <v>34.726251531713835</v>
      </c>
      <c r="D34">
        <v>51.576344196879752</v>
      </c>
      <c r="E34">
        <v>13.260197237842222</v>
      </c>
    </row>
    <row r="35" spans="1:9" x14ac:dyDescent="0.25">
      <c r="G35" s="9"/>
      <c r="H35" s="9" t="s">
        <v>35</v>
      </c>
      <c r="I35" s="9" t="s">
        <v>2</v>
      </c>
    </row>
    <row r="36" spans="1:9" x14ac:dyDescent="0.25">
      <c r="G36" s="7" t="s">
        <v>35</v>
      </c>
      <c r="H36" s="7">
        <v>1</v>
      </c>
      <c r="I36" s="7"/>
    </row>
    <row r="37" spans="1:9" ht="15.75" thickBot="1" x14ac:dyDescent="0.3">
      <c r="G37" s="8" t="s">
        <v>2</v>
      </c>
      <c r="H37" s="8">
        <v>0.52991056371367506</v>
      </c>
      <c r="I37" s="8">
        <v>1</v>
      </c>
    </row>
    <row r="39" spans="1:9" x14ac:dyDescent="0.25">
      <c r="A39" t="s">
        <v>8</v>
      </c>
    </row>
    <row r="40" spans="1:9" ht="15.75" thickBot="1" x14ac:dyDescent="0.3"/>
    <row r="41" spans="1:9" x14ac:dyDescent="0.25">
      <c r="A41" s="10" t="s">
        <v>9</v>
      </c>
      <c r="B41" s="10"/>
    </row>
    <row r="42" spans="1:9" x14ac:dyDescent="0.25">
      <c r="A42" s="7" t="s">
        <v>10</v>
      </c>
      <c r="B42" s="7">
        <v>0.81938080751805009</v>
      </c>
    </row>
    <row r="43" spans="1:9" x14ac:dyDescent="0.25">
      <c r="A43" s="7" t="s">
        <v>11</v>
      </c>
      <c r="B43" s="7">
        <v>0.67138490772893189</v>
      </c>
    </row>
    <row r="44" spans="1:9" x14ac:dyDescent="0.25">
      <c r="A44" s="7" t="s">
        <v>12</v>
      </c>
      <c r="B44" s="7">
        <v>-0.31446036908427244</v>
      </c>
    </row>
    <row r="45" spans="1:9" x14ac:dyDescent="0.25">
      <c r="A45" s="7" t="s">
        <v>13</v>
      </c>
      <c r="B45" s="7">
        <v>15.606713503851978</v>
      </c>
    </row>
    <row r="46" spans="1:9" ht="15.75" thickBot="1" x14ac:dyDescent="0.3">
      <c r="A46" s="8" t="s">
        <v>14</v>
      </c>
      <c r="B46" s="8">
        <v>5</v>
      </c>
    </row>
    <row r="48" spans="1:9" ht="15.75" thickBot="1" x14ac:dyDescent="0.3">
      <c r="A48" t="s">
        <v>15</v>
      </c>
    </row>
    <row r="49" spans="1:9" x14ac:dyDescent="0.25">
      <c r="A49" s="9"/>
      <c r="B49" s="9" t="s">
        <v>19</v>
      </c>
      <c r="C49" s="9" t="s">
        <v>20</v>
      </c>
      <c r="D49" s="9" t="s">
        <v>21</v>
      </c>
      <c r="E49" s="9" t="s">
        <v>22</v>
      </c>
      <c r="F49" s="9" t="s">
        <v>23</v>
      </c>
    </row>
    <row r="50" spans="1:9" x14ac:dyDescent="0.25">
      <c r="A50" s="7" t="s">
        <v>16</v>
      </c>
      <c r="B50" s="7">
        <v>3</v>
      </c>
      <c r="C50" s="7">
        <v>497.63049360868433</v>
      </c>
      <c r="D50" s="7">
        <v>165.87683120289478</v>
      </c>
      <c r="E50" s="7">
        <v>0.68102462274731201</v>
      </c>
      <c r="F50" s="7">
        <v>0.687661399149185</v>
      </c>
    </row>
    <row r="51" spans="1:9" x14ac:dyDescent="0.25">
      <c r="A51" s="7" t="s">
        <v>17</v>
      </c>
      <c r="B51" s="7">
        <v>1</v>
      </c>
      <c r="C51" s="7">
        <v>243.56950639131568</v>
      </c>
      <c r="D51" s="7">
        <v>243.56950639131568</v>
      </c>
      <c r="E51" s="7"/>
      <c r="F51" s="7"/>
    </row>
    <row r="52" spans="1:9" ht="15.75" thickBot="1" x14ac:dyDescent="0.3">
      <c r="A52" s="8" t="s">
        <v>7</v>
      </c>
      <c r="B52" s="8">
        <v>4</v>
      </c>
      <c r="C52" s="8">
        <v>741.2</v>
      </c>
      <c r="D52" s="8"/>
      <c r="E52" s="8"/>
      <c r="F52" s="8"/>
    </row>
    <row r="53" spans="1:9" ht="15.75" thickBot="1" x14ac:dyDescent="0.3"/>
    <row r="54" spans="1:9" x14ac:dyDescent="0.25">
      <c r="A54" s="9"/>
      <c r="B54" s="9" t="s">
        <v>24</v>
      </c>
      <c r="C54" s="9" t="s">
        <v>13</v>
      </c>
      <c r="D54" s="9" t="s">
        <v>25</v>
      </c>
      <c r="E54" s="9" t="s">
        <v>26</v>
      </c>
      <c r="F54" s="9" t="s">
        <v>27</v>
      </c>
      <c r="G54" s="9" t="s">
        <v>28</v>
      </c>
      <c r="H54" s="9" t="s">
        <v>29</v>
      </c>
      <c r="I54" s="9" t="s">
        <v>30</v>
      </c>
    </row>
    <row r="55" spans="1:9" x14ac:dyDescent="0.25">
      <c r="A55" s="7" t="s">
        <v>18</v>
      </c>
      <c r="B55" s="7">
        <v>-1349.8026782429106</v>
      </c>
      <c r="C55" s="7">
        <v>3352.6753096290422</v>
      </c>
      <c r="D55" s="7">
        <v>-0.40260465257885647</v>
      </c>
      <c r="E55" s="7">
        <v>0.75633394217121719</v>
      </c>
      <c r="F55" s="7">
        <v>-43949.581576307442</v>
      </c>
      <c r="G55" s="7">
        <v>41249.976219821627</v>
      </c>
      <c r="H55" s="7">
        <v>-43949.581576307442</v>
      </c>
      <c r="I55" s="7">
        <v>41249.976219821627</v>
      </c>
    </row>
    <row r="56" spans="1:9" x14ac:dyDescent="0.25">
      <c r="A56" s="7" t="s">
        <v>1</v>
      </c>
      <c r="B56" s="7">
        <v>13.054471941962534</v>
      </c>
      <c r="C56" s="7">
        <v>34.554013689248258</v>
      </c>
      <c r="D56" s="7">
        <v>0.37779900359374263</v>
      </c>
      <c r="E56" s="7">
        <v>0.77003872234502135</v>
      </c>
      <c r="F56" s="7">
        <v>-425.99590045020932</v>
      </c>
      <c r="G56" s="7">
        <v>452.10484433413444</v>
      </c>
      <c r="H56" s="7">
        <v>-425.99590045020932</v>
      </c>
      <c r="I56" s="7">
        <v>452.10484433413444</v>
      </c>
    </row>
    <row r="57" spans="1:9" x14ac:dyDescent="0.25">
      <c r="A57" s="7" t="s">
        <v>2</v>
      </c>
      <c r="B57" s="7">
        <v>14.2373424075549</v>
      </c>
      <c r="C57" s="7">
        <v>33.275152783153516</v>
      </c>
      <c r="D57" s="7">
        <v>0.42786707848755412</v>
      </c>
      <c r="E57" s="7">
        <v>0.74261680315508438</v>
      </c>
      <c r="F57" s="7">
        <v>-408.56356148268731</v>
      </c>
      <c r="G57" s="7">
        <v>437.03824629779706</v>
      </c>
      <c r="H57" s="7">
        <v>-408.56356148268731</v>
      </c>
      <c r="I57" s="7">
        <v>437.03824629779706</v>
      </c>
    </row>
    <row r="58" spans="1:9" ht="15.75" thickBot="1" x14ac:dyDescent="0.3">
      <c r="A58" s="8" t="s">
        <v>3</v>
      </c>
      <c r="B58" s="8">
        <v>13.957120515806229</v>
      </c>
      <c r="C58" s="8">
        <v>33.745592210706143</v>
      </c>
      <c r="D58" s="8">
        <v>0.41359832800261798</v>
      </c>
      <c r="E58" s="8">
        <v>0.75033438427186328</v>
      </c>
      <c r="F58" s="8">
        <v>-414.82128305688843</v>
      </c>
      <c r="G58" s="8">
        <v>442.73552408850094</v>
      </c>
      <c r="H58" s="8">
        <v>-414.82128305688843</v>
      </c>
      <c r="I58" s="8">
        <v>442.73552408850094</v>
      </c>
    </row>
    <row r="62" spans="1:9" x14ac:dyDescent="0.25">
      <c r="A62" t="s">
        <v>31</v>
      </c>
    </row>
    <row r="63" spans="1:9" ht="15.75" thickBot="1" x14ac:dyDescent="0.3"/>
    <row r="64" spans="1:9" x14ac:dyDescent="0.25">
      <c r="A64" s="9" t="s">
        <v>32</v>
      </c>
      <c r="B64" s="9" t="s">
        <v>33</v>
      </c>
      <c r="C64" s="9" t="s">
        <v>34</v>
      </c>
    </row>
    <row r="65" spans="1:3" x14ac:dyDescent="0.25">
      <c r="A65" s="7">
        <v>1</v>
      </c>
      <c r="B65" s="7">
        <v>33.732389324191672</v>
      </c>
      <c r="C65" s="7">
        <v>-7.7323893241916721</v>
      </c>
    </row>
    <row r="66" spans="1:3" x14ac:dyDescent="0.25">
      <c r="A66" s="7">
        <v>2</v>
      </c>
      <c r="B66" s="7">
        <v>14.49875669625726</v>
      </c>
      <c r="C66" s="7">
        <v>-0.49875669625726005</v>
      </c>
    </row>
    <row r="67" spans="1:3" x14ac:dyDescent="0.25">
      <c r="A67" s="7">
        <v>3</v>
      </c>
      <c r="B67" s="7">
        <v>17.599647756758941</v>
      </c>
      <c r="C67" s="7">
        <v>-7.5996477567589409</v>
      </c>
    </row>
    <row r="68" spans="1:3" x14ac:dyDescent="0.25">
      <c r="A68" s="7">
        <v>4</v>
      </c>
      <c r="B68" s="7">
        <v>14.600226370961991</v>
      </c>
      <c r="C68" s="7">
        <v>8.3997736290380089</v>
      </c>
    </row>
    <row r="69" spans="1:3" ht="15.75" thickBot="1" x14ac:dyDescent="0.3">
      <c r="A69" s="8">
        <v>5</v>
      </c>
      <c r="B69" s="8">
        <v>37.568979851831273</v>
      </c>
      <c r="C69" s="8">
        <v>7.4310201481687272</v>
      </c>
    </row>
  </sheetData>
  <sortState ref="A19:E23">
    <sortCondition ref="A19:A2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Tania</dc:creator>
  <cp:lastModifiedBy>Banerjee, Tania</cp:lastModifiedBy>
  <cp:lastPrinted>2017-04-09T18:04:51Z</cp:lastPrinted>
  <dcterms:created xsi:type="dcterms:W3CDTF">2017-03-02T21:35:03Z</dcterms:created>
  <dcterms:modified xsi:type="dcterms:W3CDTF">2017-04-26T15:36:06Z</dcterms:modified>
</cp:coreProperties>
</file>