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Github\Power BI\armarinhosTania\"/>
    </mc:Choice>
  </mc:AlternateContent>
  <xr:revisionPtr revIDLastSave="0" documentId="13_ncr:1_{70E1FDDE-06BE-4F0D-89B9-2858F8D0A27F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Clientes" sheetId="1" r:id="rId1"/>
    <sheet name="Fornecedores" sheetId="2" r:id="rId2"/>
    <sheet name="Cadastro Vendedores" sheetId="3" r:id="rId3"/>
    <sheet name="Produtos" sheetId="4" r:id="rId4"/>
    <sheet name="Venda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5" l="1"/>
  <c r="F3" i="5"/>
  <c r="F4" i="5"/>
  <c r="F5" i="5"/>
  <c r="G5" i="5" s="1"/>
  <c r="F6" i="5"/>
  <c r="F7" i="5"/>
  <c r="F8" i="5"/>
  <c r="F9" i="5"/>
  <c r="G9" i="5" s="1"/>
  <c r="F10" i="5"/>
  <c r="F11" i="5"/>
  <c r="F12" i="5"/>
  <c r="F13" i="5"/>
  <c r="G13" i="5" s="1"/>
  <c r="F14" i="5"/>
  <c r="F15" i="5"/>
  <c r="F16" i="5"/>
  <c r="F17" i="5"/>
  <c r="G17" i="5" s="1"/>
  <c r="F18" i="5"/>
  <c r="F19" i="5"/>
  <c r="F20" i="5"/>
  <c r="F21" i="5"/>
  <c r="G21" i="5" s="1"/>
  <c r="F22" i="5"/>
  <c r="F23" i="5"/>
  <c r="F24" i="5"/>
  <c r="F25" i="5"/>
  <c r="G25" i="5" s="1"/>
  <c r="F26" i="5"/>
  <c r="F27" i="5"/>
  <c r="F28" i="5"/>
  <c r="F29" i="5"/>
  <c r="G29" i="5" s="1"/>
  <c r="F30" i="5"/>
  <c r="F31" i="5"/>
  <c r="F32" i="5"/>
  <c r="F33" i="5"/>
  <c r="G33" i="5" s="1"/>
  <c r="F34" i="5"/>
  <c r="F35" i="5"/>
  <c r="F36" i="5"/>
  <c r="F37" i="5"/>
  <c r="G37" i="5" s="1"/>
  <c r="F38" i="5"/>
  <c r="F39" i="5"/>
  <c r="F40" i="5"/>
  <c r="F41" i="5"/>
  <c r="G41" i="5" s="1"/>
  <c r="F42" i="5"/>
  <c r="F43" i="5"/>
  <c r="F44" i="5"/>
  <c r="F45" i="5"/>
  <c r="G45" i="5" s="1"/>
  <c r="F46" i="5"/>
  <c r="F47" i="5"/>
  <c r="F48" i="5"/>
  <c r="F49" i="5"/>
  <c r="G49" i="5" s="1"/>
  <c r="F50" i="5"/>
  <c r="F51" i="5"/>
  <c r="F52" i="5"/>
  <c r="F53" i="5"/>
  <c r="G53" i="5" s="1"/>
  <c r="F54" i="5"/>
  <c r="F55" i="5"/>
  <c r="F56" i="5"/>
  <c r="F57" i="5"/>
  <c r="G57" i="5" s="1"/>
  <c r="F58" i="5"/>
  <c r="F59" i="5"/>
  <c r="F60" i="5"/>
  <c r="F61" i="5"/>
  <c r="G61" i="5" s="1"/>
  <c r="F62" i="5"/>
  <c r="F63" i="5"/>
  <c r="F64" i="5"/>
  <c r="F65" i="5"/>
  <c r="G65" i="5" s="1"/>
  <c r="F66" i="5"/>
  <c r="F67" i="5"/>
  <c r="F68" i="5"/>
  <c r="F69" i="5"/>
  <c r="G69" i="5" s="1"/>
  <c r="F70" i="5"/>
  <c r="F71" i="5"/>
  <c r="F72" i="5"/>
  <c r="F73" i="5"/>
  <c r="G73" i="5" s="1"/>
  <c r="F74" i="5"/>
  <c r="F75" i="5"/>
  <c r="F76" i="5"/>
  <c r="F77" i="5"/>
  <c r="G77" i="5" s="1"/>
  <c r="F78" i="5"/>
  <c r="F79" i="5"/>
  <c r="F80" i="5"/>
  <c r="F81" i="5"/>
  <c r="G81" i="5" s="1"/>
  <c r="F82" i="5"/>
  <c r="F83" i="5"/>
  <c r="F84" i="5"/>
  <c r="F85" i="5"/>
  <c r="G85" i="5" s="1"/>
  <c r="F86" i="5"/>
  <c r="F87" i="5"/>
  <c r="F88" i="5"/>
  <c r="F89" i="5"/>
  <c r="G89" i="5" s="1"/>
  <c r="F90" i="5"/>
  <c r="F91" i="5"/>
  <c r="F92" i="5"/>
  <c r="F93" i="5"/>
  <c r="G93" i="5" s="1"/>
  <c r="F94" i="5"/>
  <c r="F95" i="5"/>
  <c r="F96" i="5"/>
  <c r="F97" i="5"/>
  <c r="G97" i="5" s="1"/>
  <c r="F98" i="5"/>
  <c r="F99" i="5"/>
  <c r="F100" i="5"/>
  <c r="F101" i="5"/>
  <c r="G101" i="5" s="1"/>
  <c r="F102" i="5"/>
  <c r="F103" i="5"/>
  <c r="F104" i="5"/>
  <c r="F105" i="5"/>
  <c r="G105" i="5" s="1"/>
  <c r="F106" i="5"/>
  <c r="F107" i="5"/>
  <c r="F108" i="5"/>
  <c r="F109" i="5"/>
  <c r="G109" i="5" s="1"/>
  <c r="F110" i="5"/>
  <c r="F111" i="5"/>
  <c r="F112" i="5"/>
  <c r="F113" i="5"/>
  <c r="G113" i="5" s="1"/>
  <c r="F114" i="5"/>
  <c r="F115" i="5"/>
  <c r="F116" i="5"/>
  <c r="F117" i="5"/>
  <c r="G117" i="5" s="1"/>
  <c r="F118" i="5"/>
  <c r="F119" i="5"/>
  <c r="F120" i="5"/>
  <c r="F121" i="5"/>
  <c r="G121" i="5" s="1"/>
  <c r="F122" i="5"/>
  <c r="F123" i="5"/>
  <c r="F124" i="5"/>
  <c r="F125" i="5"/>
  <c r="G125" i="5" s="1"/>
  <c r="F126" i="5"/>
  <c r="F127" i="5"/>
  <c r="F128" i="5"/>
  <c r="F129" i="5"/>
  <c r="G129" i="5" s="1"/>
  <c r="F130" i="5"/>
  <c r="F131" i="5"/>
  <c r="F132" i="5"/>
  <c r="F133" i="5"/>
  <c r="G133" i="5" s="1"/>
  <c r="F134" i="5"/>
  <c r="F135" i="5"/>
  <c r="F136" i="5"/>
  <c r="F137" i="5"/>
  <c r="G137" i="5" s="1"/>
  <c r="F138" i="5"/>
  <c r="F139" i="5"/>
  <c r="F140" i="5"/>
  <c r="F141" i="5"/>
  <c r="G141" i="5" s="1"/>
  <c r="F142" i="5"/>
  <c r="F143" i="5"/>
  <c r="F144" i="5"/>
  <c r="F145" i="5"/>
  <c r="G145" i="5" s="1"/>
  <c r="F146" i="5"/>
  <c r="F147" i="5"/>
  <c r="F148" i="5"/>
  <c r="F149" i="5"/>
  <c r="G149" i="5" s="1"/>
  <c r="F150" i="5"/>
  <c r="F151" i="5"/>
  <c r="F152" i="5"/>
  <c r="F153" i="5"/>
  <c r="G153" i="5" s="1"/>
  <c r="F154" i="5"/>
  <c r="F155" i="5"/>
  <c r="F156" i="5"/>
  <c r="F157" i="5"/>
  <c r="G157" i="5" s="1"/>
  <c r="F158" i="5"/>
  <c r="F159" i="5"/>
  <c r="F160" i="5"/>
  <c r="F161" i="5"/>
  <c r="G161" i="5" s="1"/>
  <c r="F162" i="5"/>
  <c r="F163" i="5"/>
  <c r="F164" i="5"/>
  <c r="F165" i="5"/>
  <c r="G165" i="5" s="1"/>
  <c r="F166" i="5"/>
  <c r="F167" i="5"/>
  <c r="F168" i="5"/>
  <c r="F169" i="5"/>
  <c r="G169" i="5" s="1"/>
  <c r="F170" i="5"/>
  <c r="F171" i="5"/>
  <c r="F172" i="5"/>
  <c r="F173" i="5"/>
  <c r="G173" i="5" s="1"/>
  <c r="F174" i="5"/>
  <c r="F175" i="5"/>
  <c r="F176" i="5"/>
  <c r="F177" i="5"/>
  <c r="G177" i="5" s="1"/>
  <c r="F178" i="5"/>
  <c r="F179" i="5"/>
  <c r="F180" i="5"/>
  <c r="F181" i="5"/>
  <c r="G181" i="5" s="1"/>
  <c r="F182" i="5"/>
  <c r="F183" i="5"/>
  <c r="F184" i="5"/>
  <c r="F185" i="5"/>
  <c r="G185" i="5" s="1"/>
  <c r="F186" i="5"/>
  <c r="F187" i="5"/>
  <c r="F188" i="5"/>
  <c r="F189" i="5"/>
  <c r="G189" i="5" s="1"/>
  <c r="F190" i="5"/>
  <c r="F191" i="5"/>
  <c r="F192" i="5"/>
  <c r="F193" i="5"/>
  <c r="G193" i="5" s="1"/>
  <c r="F194" i="5"/>
  <c r="F195" i="5"/>
  <c r="F196" i="5"/>
  <c r="F197" i="5"/>
  <c r="G197" i="5" s="1"/>
  <c r="F198" i="5"/>
  <c r="F199" i="5"/>
  <c r="F200" i="5"/>
  <c r="F201" i="5"/>
  <c r="G201" i="5" s="1"/>
  <c r="F202" i="5"/>
  <c r="F203" i="5"/>
  <c r="F204" i="5"/>
  <c r="F205" i="5"/>
  <c r="G205" i="5" s="1"/>
  <c r="F206" i="5"/>
  <c r="F207" i="5"/>
  <c r="F208" i="5"/>
  <c r="F209" i="5"/>
  <c r="G209" i="5" s="1"/>
  <c r="F210" i="5"/>
  <c r="F211" i="5"/>
  <c r="F212" i="5"/>
  <c r="F213" i="5"/>
  <c r="G213" i="5" s="1"/>
  <c r="F214" i="5"/>
  <c r="F215" i="5"/>
  <c r="F216" i="5"/>
  <c r="F217" i="5"/>
  <c r="G217" i="5" s="1"/>
  <c r="F218" i="5"/>
  <c r="F219" i="5"/>
  <c r="F220" i="5"/>
  <c r="F221" i="5"/>
  <c r="G221" i="5" s="1"/>
  <c r="F222" i="5"/>
  <c r="F223" i="5"/>
  <c r="F224" i="5"/>
  <c r="F225" i="5"/>
  <c r="G225" i="5" s="1"/>
  <c r="F226" i="5"/>
  <c r="F227" i="5"/>
  <c r="F228" i="5"/>
  <c r="F229" i="5"/>
  <c r="G229" i="5" s="1"/>
  <c r="F230" i="5"/>
  <c r="F231" i="5"/>
  <c r="F232" i="5"/>
  <c r="F233" i="5"/>
  <c r="G233" i="5" s="1"/>
  <c r="F234" i="5"/>
  <c r="F235" i="5"/>
  <c r="F236" i="5"/>
  <c r="F237" i="5"/>
  <c r="G237" i="5" s="1"/>
  <c r="F238" i="5"/>
  <c r="F239" i="5"/>
  <c r="F240" i="5"/>
  <c r="F241" i="5"/>
  <c r="G241" i="5" s="1"/>
  <c r="F242" i="5"/>
  <c r="F243" i="5"/>
  <c r="F244" i="5"/>
  <c r="F245" i="5"/>
  <c r="G245" i="5" s="1"/>
  <c r="F246" i="5"/>
  <c r="F247" i="5"/>
  <c r="F248" i="5"/>
  <c r="F249" i="5"/>
  <c r="G249" i="5" s="1"/>
  <c r="F250" i="5"/>
  <c r="F251" i="5"/>
  <c r="F252" i="5"/>
  <c r="F253" i="5"/>
  <c r="G253" i="5" s="1"/>
  <c r="F254" i="5"/>
  <c r="F255" i="5"/>
  <c r="F256" i="5"/>
  <c r="F257" i="5"/>
  <c r="G257" i="5" s="1"/>
  <c r="F258" i="5"/>
  <c r="F259" i="5"/>
  <c r="F260" i="5"/>
  <c r="F261" i="5"/>
  <c r="G261" i="5" s="1"/>
  <c r="F262" i="5"/>
  <c r="F263" i="5"/>
  <c r="F264" i="5"/>
  <c r="F265" i="5"/>
  <c r="G265" i="5" s="1"/>
  <c r="F266" i="5"/>
  <c r="F267" i="5"/>
  <c r="F268" i="5"/>
  <c r="F269" i="5"/>
  <c r="G269" i="5" s="1"/>
  <c r="F270" i="5"/>
  <c r="F271" i="5"/>
  <c r="F272" i="5"/>
  <c r="F273" i="5"/>
  <c r="G273" i="5" s="1"/>
  <c r="F274" i="5"/>
  <c r="F275" i="5"/>
  <c r="F276" i="5"/>
  <c r="F277" i="5"/>
  <c r="G277" i="5" s="1"/>
  <c r="F278" i="5"/>
  <c r="F279" i="5"/>
  <c r="F280" i="5"/>
  <c r="F281" i="5"/>
  <c r="G281" i="5" s="1"/>
  <c r="F282" i="5"/>
  <c r="F283" i="5"/>
  <c r="F284" i="5"/>
  <c r="F285" i="5"/>
  <c r="G285" i="5" s="1"/>
  <c r="F286" i="5"/>
  <c r="F287" i="5"/>
  <c r="F288" i="5"/>
  <c r="F289" i="5"/>
  <c r="G289" i="5" s="1"/>
  <c r="F290" i="5"/>
  <c r="F291" i="5"/>
  <c r="F292" i="5"/>
  <c r="F293" i="5"/>
  <c r="G293" i="5" s="1"/>
  <c r="F294" i="5"/>
  <c r="F295" i="5"/>
  <c r="F296" i="5"/>
  <c r="F297" i="5"/>
  <c r="G297" i="5" s="1"/>
  <c r="F298" i="5"/>
  <c r="F299" i="5"/>
  <c r="F300" i="5"/>
  <c r="F301" i="5"/>
  <c r="G301" i="5" s="1"/>
  <c r="F302" i="5"/>
  <c r="F303" i="5"/>
  <c r="F304" i="5"/>
  <c r="F305" i="5"/>
  <c r="G305" i="5" s="1"/>
  <c r="F306" i="5"/>
  <c r="F307" i="5"/>
  <c r="F308" i="5"/>
  <c r="F309" i="5"/>
  <c r="G309" i="5" s="1"/>
  <c r="F310" i="5"/>
  <c r="F311" i="5"/>
  <c r="F312" i="5"/>
  <c r="F313" i="5"/>
  <c r="G313" i="5" s="1"/>
  <c r="F314" i="5"/>
  <c r="F315" i="5"/>
  <c r="F316" i="5"/>
  <c r="F317" i="5"/>
  <c r="G317" i="5" s="1"/>
  <c r="F318" i="5"/>
  <c r="F319" i="5"/>
  <c r="F320" i="5"/>
  <c r="F321" i="5"/>
  <c r="G321" i="5" s="1"/>
  <c r="F322" i="5"/>
  <c r="F323" i="5"/>
  <c r="F324" i="5"/>
  <c r="F325" i="5"/>
  <c r="G325" i="5" s="1"/>
  <c r="F326" i="5"/>
  <c r="F327" i="5"/>
  <c r="F328" i="5"/>
  <c r="F329" i="5"/>
  <c r="G329" i="5" s="1"/>
  <c r="F330" i="5"/>
  <c r="F331" i="5"/>
  <c r="F332" i="5"/>
  <c r="F333" i="5"/>
  <c r="G333" i="5" s="1"/>
  <c r="F334" i="5"/>
  <c r="F335" i="5"/>
  <c r="F336" i="5"/>
  <c r="F337" i="5"/>
  <c r="G337" i="5" s="1"/>
  <c r="F338" i="5"/>
  <c r="F339" i="5"/>
  <c r="F340" i="5"/>
  <c r="F341" i="5"/>
  <c r="G341" i="5" s="1"/>
  <c r="F342" i="5"/>
  <c r="F343" i="5"/>
  <c r="F344" i="5"/>
  <c r="F345" i="5"/>
  <c r="G345" i="5" s="1"/>
  <c r="F346" i="5"/>
  <c r="F347" i="5"/>
  <c r="F348" i="5"/>
  <c r="F349" i="5"/>
  <c r="G349" i="5" s="1"/>
  <c r="F350" i="5"/>
  <c r="F351" i="5"/>
  <c r="F352" i="5"/>
  <c r="G352" i="5" s="1"/>
  <c r="F353" i="5"/>
  <c r="G353" i="5" s="1"/>
  <c r="F354" i="5"/>
  <c r="F355" i="5"/>
  <c r="F356" i="5"/>
  <c r="G356" i="5" s="1"/>
  <c r="F357" i="5"/>
  <c r="G357" i="5" s="1"/>
  <c r="F358" i="5"/>
  <c r="F359" i="5"/>
  <c r="F360" i="5"/>
  <c r="G360" i="5" s="1"/>
  <c r="F361" i="5"/>
  <c r="G361" i="5" s="1"/>
  <c r="F362" i="5"/>
  <c r="F363" i="5"/>
  <c r="F364" i="5"/>
  <c r="G364" i="5" s="1"/>
  <c r="F365" i="5"/>
  <c r="G365" i="5" s="1"/>
  <c r="F366" i="5"/>
  <c r="F367" i="5"/>
  <c r="F368" i="5"/>
  <c r="G368" i="5" s="1"/>
  <c r="F369" i="5"/>
  <c r="G369" i="5" s="1"/>
  <c r="F370" i="5"/>
  <c r="F371" i="5"/>
  <c r="F372" i="5"/>
  <c r="G372" i="5" s="1"/>
  <c r="F373" i="5"/>
  <c r="G373" i="5" s="1"/>
  <c r="F374" i="5"/>
  <c r="F375" i="5"/>
  <c r="F376" i="5"/>
  <c r="G376" i="5" s="1"/>
  <c r="F377" i="5"/>
  <c r="G377" i="5" s="1"/>
  <c r="F378" i="5"/>
  <c r="F379" i="5"/>
  <c r="F380" i="5"/>
  <c r="G380" i="5" s="1"/>
  <c r="F381" i="5"/>
  <c r="G381" i="5" s="1"/>
  <c r="F382" i="5"/>
  <c r="F383" i="5"/>
  <c r="F384" i="5"/>
  <c r="G384" i="5" s="1"/>
  <c r="F385" i="5"/>
  <c r="G385" i="5" s="1"/>
  <c r="F386" i="5"/>
  <c r="F387" i="5"/>
  <c r="F388" i="5"/>
  <c r="G388" i="5" s="1"/>
  <c r="F389" i="5"/>
  <c r="G389" i="5" s="1"/>
  <c r="F390" i="5"/>
  <c r="F391" i="5"/>
  <c r="F392" i="5"/>
  <c r="G392" i="5" s="1"/>
  <c r="F393" i="5"/>
  <c r="G393" i="5" s="1"/>
  <c r="F394" i="5"/>
  <c r="F395" i="5"/>
  <c r="F396" i="5"/>
  <c r="G396" i="5" s="1"/>
  <c r="F397" i="5"/>
  <c r="G397" i="5" s="1"/>
  <c r="F398" i="5"/>
  <c r="F399" i="5"/>
  <c r="F400" i="5"/>
  <c r="G400" i="5" s="1"/>
  <c r="F401" i="5"/>
  <c r="G401" i="5" s="1"/>
  <c r="F402" i="5"/>
  <c r="F403" i="5"/>
  <c r="F404" i="5"/>
  <c r="G404" i="5" s="1"/>
  <c r="F405" i="5"/>
  <c r="G405" i="5" s="1"/>
  <c r="F406" i="5"/>
  <c r="F407" i="5"/>
  <c r="F408" i="5"/>
  <c r="G408" i="5" s="1"/>
  <c r="F409" i="5"/>
  <c r="G409" i="5" s="1"/>
  <c r="F410" i="5"/>
  <c r="F411" i="5"/>
  <c r="F412" i="5"/>
  <c r="G412" i="5" s="1"/>
  <c r="F413" i="5"/>
  <c r="G413" i="5" s="1"/>
  <c r="F414" i="5"/>
  <c r="F415" i="5"/>
  <c r="F416" i="5"/>
  <c r="G416" i="5" s="1"/>
  <c r="F417" i="5"/>
  <c r="G417" i="5" s="1"/>
  <c r="F418" i="5"/>
  <c r="F419" i="5"/>
  <c r="F420" i="5"/>
  <c r="G420" i="5" s="1"/>
  <c r="F421" i="5"/>
  <c r="G421" i="5" s="1"/>
  <c r="F422" i="5"/>
  <c r="F423" i="5"/>
  <c r="F424" i="5"/>
  <c r="G424" i="5" s="1"/>
  <c r="F425" i="5"/>
  <c r="G425" i="5" s="1"/>
  <c r="F426" i="5"/>
  <c r="F427" i="5"/>
  <c r="F428" i="5"/>
  <c r="G428" i="5" s="1"/>
  <c r="F429" i="5"/>
  <c r="G429" i="5" s="1"/>
  <c r="F430" i="5"/>
  <c r="F431" i="5"/>
  <c r="F432" i="5"/>
  <c r="G432" i="5" s="1"/>
  <c r="F433" i="5"/>
  <c r="G433" i="5" s="1"/>
  <c r="F434" i="5"/>
  <c r="F435" i="5"/>
  <c r="F436" i="5"/>
  <c r="G436" i="5" s="1"/>
  <c r="F437" i="5"/>
  <c r="G437" i="5" s="1"/>
  <c r="F438" i="5"/>
  <c r="F439" i="5"/>
  <c r="F440" i="5"/>
  <c r="G440" i="5" s="1"/>
  <c r="F441" i="5"/>
  <c r="G441" i="5" s="1"/>
  <c r="F442" i="5"/>
  <c r="F443" i="5"/>
  <c r="F444" i="5"/>
  <c r="G444" i="5" s="1"/>
  <c r="F445" i="5"/>
  <c r="G445" i="5" s="1"/>
  <c r="F446" i="5"/>
  <c r="F447" i="5"/>
  <c r="F448" i="5"/>
  <c r="G448" i="5" s="1"/>
  <c r="F449" i="5"/>
  <c r="G449" i="5" s="1"/>
  <c r="F450" i="5"/>
  <c r="F451" i="5"/>
  <c r="G2" i="5"/>
  <c r="F14" i="4"/>
  <c r="D2" i="5" s="1"/>
  <c r="F12" i="4"/>
  <c r="F5" i="4"/>
  <c r="D38" i="5" s="1"/>
  <c r="F8" i="4"/>
  <c r="D5" i="5" s="1"/>
  <c r="F13" i="4"/>
  <c r="F18" i="4"/>
  <c r="F7" i="4"/>
  <c r="D53" i="5" s="1"/>
  <c r="F3" i="4"/>
  <c r="D9" i="5" s="1"/>
  <c r="F17" i="4"/>
  <c r="D10" i="5" s="1"/>
  <c r="F11" i="4"/>
  <c r="F6" i="4"/>
  <c r="D12" i="5" s="1"/>
  <c r="F9" i="4"/>
  <c r="D13" i="5" s="1"/>
  <c r="F15" i="4"/>
  <c r="F16" i="4"/>
  <c r="F4" i="4"/>
  <c r="D33" i="5" s="1"/>
  <c r="F2" i="4"/>
  <c r="D17" i="5" s="1"/>
  <c r="F10" i="4"/>
  <c r="D260" i="5" s="1"/>
  <c r="D3" i="5"/>
  <c r="D4" i="5"/>
  <c r="D6" i="5"/>
  <c r="D7" i="5"/>
  <c r="D11" i="5"/>
  <c r="D14" i="5"/>
  <c r="D15" i="5"/>
  <c r="D19" i="5"/>
  <c r="D20" i="5"/>
  <c r="D21" i="5"/>
  <c r="D23" i="5"/>
  <c r="D24" i="5"/>
  <c r="D27" i="5"/>
  <c r="D28" i="5"/>
  <c r="D31" i="5"/>
  <c r="D32" i="5"/>
  <c r="D36" i="5"/>
  <c r="D37" i="5"/>
  <c r="D40" i="5"/>
  <c r="D41" i="5"/>
  <c r="D44" i="5"/>
  <c r="D45" i="5"/>
  <c r="D46" i="5"/>
  <c r="D47" i="5"/>
  <c r="D48" i="5"/>
  <c r="D51" i="5"/>
  <c r="D52" i="5"/>
  <c r="D55" i="5"/>
  <c r="D56" i="5"/>
  <c r="D59" i="5"/>
  <c r="D60" i="5"/>
  <c r="D64" i="5"/>
  <c r="D65" i="5"/>
  <c r="D68" i="5"/>
  <c r="D69" i="5"/>
  <c r="D72" i="5"/>
  <c r="D73" i="5"/>
  <c r="D76" i="5"/>
  <c r="D77" i="5"/>
  <c r="D78" i="5"/>
  <c r="D81" i="5"/>
  <c r="D82" i="5"/>
  <c r="D83" i="5"/>
  <c r="D85" i="5"/>
  <c r="D86" i="5"/>
  <c r="D87" i="5"/>
  <c r="D89" i="5"/>
  <c r="D90" i="5"/>
  <c r="D92" i="5"/>
  <c r="D93" i="5"/>
  <c r="D96" i="5"/>
  <c r="D97" i="5"/>
  <c r="D100" i="5"/>
  <c r="D101" i="5"/>
  <c r="D104" i="5"/>
  <c r="D105" i="5"/>
  <c r="D106" i="5"/>
  <c r="D109" i="5"/>
  <c r="D110" i="5"/>
  <c r="D111" i="5"/>
  <c r="D113" i="5"/>
  <c r="D114" i="5"/>
  <c r="D117" i="5"/>
  <c r="D118" i="5"/>
  <c r="D121" i="5"/>
  <c r="D122" i="5"/>
  <c r="D126" i="5"/>
  <c r="D127" i="5"/>
  <c r="D130" i="5"/>
  <c r="D131" i="5"/>
  <c r="D134" i="5"/>
  <c r="D135" i="5"/>
  <c r="D137" i="5"/>
  <c r="D138" i="5"/>
  <c r="D141" i="5"/>
  <c r="D142" i="5"/>
  <c r="D143" i="5"/>
  <c r="D145" i="5"/>
  <c r="D146" i="5"/>
  <c r="D147" i="5"/>
  <c r="D149" i="5"/>
  <c r="D150" i="5"/>
  <c r="D154" i="5"/>
  <c r="D155" i="5"/>
  <c r="D158" i="5"/>
  <c r="D159" i="5"/>
  <c r="D162" i="5"/>
  <c r="D163" i="5"/>
  <c r="D166" i="5"/>
  <c r="D167" i="5"/>
  <c r="D171" i="5"/>
  <c r="D172" i="5"/>
  <c r="D175" i="5"/>
  <c r="D176" i="5"/>
  <c r="D177" i="5"/>
  <c r="D179" i="5"/>
  <c r="D180" i="5"/>
  <c r="D182" i="5"/>
  <c r="D183" i="5"/>
  <c r="D186" i="5"/>
  <c r="D187" i="5"/>
  <c r="D190" i="5"/>
  <c r="D191" i="5"/>
  <c r="D194" i="5"/>
  <c r="D195" i="5"/>
  <c r="D196" i="5"/>
  <c r="D199" i="5"/>
  <c r="D200" i="5"/>
  <c r="D201" i="5"/>
  <c r="D203" i="5"/>
  <c r="D204" i="5"/>
  <c r="D207" i="5"/>
  <c r="D208" i="5"/>
  <c r="D211" i="5"/>
  <c r="D212" i="5"/>
  <c r="D213" i="5"/>
  <c r="D216" i="5"/>
  <c r="D217" i="5"/>
  <c r="D218" i="5"/>
  <c r="D220" i="5"/>
  <c r="D221" i="5"/>
  <c r="D224" i="5"/>
  <c r="D225" i="5"/>
  <c r="D227" i="5"/>
  <c r="D228" i="5"/>
  <c r="D231" i="5"/>
  <c r="D232" i="5"/>
  <c r="D235" i="5"/>
  <c r="D236" i="5"/>
  <c r="D237" i="5"/>
  <c r="D239" i="5"/>
  <c r="D240" i="5"/>
  <c r="D244" i="5"/>
  <c r="D245" i="5"/>
  <c r="D248" i="5"/>
  <c r="D249" i="5"/>
  <c r="D252" i="5"/>
  <c r="D253" i="5"/>
  <c r="D256" i="5"/>
  <c r="D257" i="5"/>
  <c r="D261" i="5"/>
  <c r="D262" i="5"/>
  <c r="D265" i="5"/>
  <c r="D266" i="5"/>
  <c r="D269" i="5"/>
  <c r="D270" i="5"/>
  <c r="D272" i="5"/>
  <c r="D273" i="5"/>
  <c r="D276" i="5"/>
  <c r="D277" i="5"/>
  <c r="D280" i="5"/>
  <c r="D281" i="5"/>
  <c r="D284" i="5"/>
  <c r="D285" i="5"/>
  <c r="D289" i="5"/>
  <c r="D290" i="5"/>
  <c r="D293" i="5"/>
  <c r="D294" i="5"/>
  <c r="D297" i="5"/>
  <c r="D298" i="5"/>
  <c r="D301" i="5"/>
  <c r="D302" i="5"/>
  <c r="D306" i="5"/>
  <c r="D307" i="5"/>
  <c r="D310" i="5"/>
  <c r="D311" i="5"/>
  <c r="D314" i="5"/>
  <c r="D315" i="5"/>
  <c r="D316" i="5"/>
  <c r="D317" i="5"/>
  <c r="D318" i="5"/>
  <c r="D319" i="5"/>
  <c r="D321" i="5"/>
  <c r="D322" i="5"/>
  <c r="D325" i="5"/>
  <c r="D326" i="5"/>
  <c r="D329" i="5"/>
  <c r="D330" i="5"/>
  <c r="D334" i="5"/>
  <c r="D335" i="5"/>
  <c r="D338" i="5"/>
  <c r="D339" i="5"/>
  <c r="D342" i="5"/>
  <c r="D343" i="5"/>
  <c r="D346" i="5"/>
  <c r="D347" i="5"/>
  <c r="D348" i="5"/>
  <c r="D351" i="5"/>
  <c r="D352" i="5"/>
  <c r="D353" i="5"/>
  <c r="D355" i="5"/>
  <c r="D356" i="5"/>
  <c r="D357" i="5"/>
  <c r="D359" i="5"/>
  <c r="D360" i="5"/>
  <c r="D362" i="5"/>
  <c r="D363" i="5"/>
  <c r="D366" i="5"/>
  <c r="D367" i="5"/>
  <c r="D370" i="5"/>
  <c r="D371" i="5"/>
  <c r="D374" i="5"/>
  <c r="D375" i="5"/>
  <c r="D379" i="5"/>
  <c r="D380" i="5"/>
  <c r="D383" i="5"/>
  <c r="D384" i="5"/>
  <c r="D387" i="5"/>
  <c r="D388" i="5"/>
  <c r="D389" i="5"/>
  <c r="D391" i="5"/>
  <c r="D392" i="5"/>
  <c r="D396" i="5"/>
  <c r="D397" i="5"/>
  <c r="D400" i="5"/>
  <c r="D401" i="5"/>
  <c r="D404" i="5"/>
  <c r="D405" i="5"/>
  <c r="D407" i="5"/>
  <c r="D408" i="5"/>
  <c r="D411" i="5"/>
  <c r="D412" i="5"/>
  <c r="D413" i="5"/>
  <c r="D415" i="5"/>
  <c r="D416" i="5"/>
  <c r="D419" i="5"/>
  <c r="D420" i="5"/>
  <c r="D424" i="5"/>
  <c r="D425" i="5"/>
  <c r="D428" i="5"/>
  <c r="D429" i="5"/>
  <c r="D432" i="5"/>
  <c r="D433" i="5"/>
  <c r="D436" i="5"/>
  <c r="D437" i="5"/>
  <c r="D441" i="5"/>
  <c r="D442" i="5"/>
  <c r="D445" i="5"/>
  <c r="D446" i="5"/>
  <c r="D449" i="5"/>
  <c r="D450" i="5"/>
  <c r="G451" i="5"/>
  <c r="G450" i="5"/>
  <c r="G447" i="5"/>
  <c r="G446" i="5"/>
  <c r="G443" i="5"/>
  <c r="G442" i="5"/>
  <c r="G439" i="5"/>
  <c r="G438" i="5"/>
  <c r="G435" i="5"/>
  <c r="G434" i="5"/>
  <c r="G431" i="5"/>
  <c r="G430" i="5"/>
  <c r="G427" i="5"/>
  <c r="G426" i="5"/>
  <c r="G423" i="5"/>
  <c r="G422" i="5"/>
  <c r="G419" i="5"/>
  <c r="G418" i="5"/>
  <c r="G415" i="5"/>
  <c r="G414" i="5"/>
  <c r="G411" i="5"/>
  <c r="G410" i="5"/>
  <c r="G407" i="5"/>
  <c r="G406" i="5"/>
  <c r="G403" i="5"/>
  <c r="G402" i="5"/>
  <c r="G399" i="5"/>
  <c r="G398" i="5"/>
  <c r="G395" i="5"/>
  <c r="G394" i="5"/>
  <c r="G391" i="5"/>
  <c r="G390" i="5"/>
  <c r="G387" i="5"/>
  <c r="G386" i="5"/>
  <c r="G383" i="5"/>
  <c r="G382" i="5"/>
  <c r="G379" i="5"/>
  <c r="G378" i="5"/>
  <c r="G375" i="5"/>
  <c r="G374" i="5"/>
  <c r="G371" i="5"/>
  <c r="G370" i="5"/>
  <c r="G367" i="5"/>
  <c r="G366" i="5"/>
  <c r="G363" i="5"/>
  <c r="G362" i="5"/>
  <c r="G359" i="5"/>
  <c r="G358" i="5"/>
  <c r="G355" i="5"/>
  <c r="G354" i="5"/>
  <c r="G351" i="5"/>
  <c r="G350" i="5"/>
  <c r="G348" i="5"/>
  <c r="G347" i="5"/>
  <c r="G346" i="5"/>
  <c r="G344" i="5"/>
  <c r="G343" i="5"/>
  <c r="G342" i="5"/>
  <c r="G340" i="5"/>
  <c r="G339" i="5"/>
  <c r="G338" i="5"/>
  <c r="G336" i="5"/>
  <c r="G335" i="5"/>
  <c r="G334" i="5"/>
  <c r="G332" i="5"/>
  <c r="G331" i="5"/>
  <c r="G330" i="5"/>
  <c r="G328" i="5"/>
  <c r="G327" i="5"/>
  <c r="G326" i="5"/>
  <c r="G324" i="5"/>
  <c r="G323" i="5"/>
  <c r="G322" i="5"/>
  <c r="G320" i="5"/>
  <c r="G319" i="5"/>
  <c r="G318" i="5"/>
  <c r="G316" i="5"/>
  <c r="G315" i="5"/>
  <c r="G314" i="5"/>
  <c r="G312" i="5"/>
  <c r="G311" i="5"/>
  <c r="G310" i="5"/>
  <c r="G308" i="5"/>
  <c r="G307" i="5"/>
  <c r="G306" i="5"/>
  <c r="G304" i="5"/>
  <c r="G303" i="5"/>
  <c r="G302" i="5"/>
  <c r="G300" i="5"/>
  <c r="G299" i="5"/>
  <c r="G298" i="5"/>
  <c r="G296" i="5"/>
  <c r="G295" i="5"/>
  <c r="G294" i="5"/>
  <c r="G292" i="5"/>
  <c r="G291" i="5"/>
  <c r="G290" i="5"/>
  <c r="G288" i="5"/>
  <c r="G287" i="5"/>
  <c r="G286" i="5"/>
  <c r="G284" i="5"/>
  <c r="G283" i="5"/>
  <c r="G282" i="5"/>
  <c r="G280" i="5"/>
  <c r="G279" i="5"/>
  <c r="G278" i="5"/>
  <c r="G276" i="5"/>
  <c r="G275" i="5"/>
  <c r="G274" i="5"/>
  <c r="G272" i="5"/>
  <c r="G271" i="5"/>
  <c r="G270" i="5"/>
  <c r="G268" i="5"/>
  <c r="G267" i="5"/>
  <c r="G266" i="5"/>
  <c r="G264" i="5"/>
  <c r="G263" i="5"/>
  <c r="G262" i="5"/>
  <c r="G260" i="5"/>
  <c r="G259" i="5"/>
  <c r="G258" i="5"/>
  <c r="G256" i="5"/>
  <c r="G255" i="5"/>
  <c r="G254" i="5"/>
  <c r="G252" i="5"/>
  <c r="G251" i="5"/>
  <c r="G250" i="5"/>
  <c r="G248" i="5"/>
  <c r="G247" i="5"/>
  <c r="G246" i="5"/>
  <c r="G244" i="5"/>
  <c r="G243" i="5"/>
  <c r="G242" i="5"/>
  <c r="G240" i="5"/>
  <c r="G239" i="5"/>
  <c r="G238" i="5"/>
  <c r="G236" i="5"/>
  <c r="G235" i="5"/>
  <c r="G234" i="5"/>
  <c r="G232" i="5"/>
  <c r="G231" i="5"/>
  <c r="G230" i="5"/>
  <c r="G228" i="5"/>
  <c r="G227" i="5"/>
  <c r="G226" i="5"/>
  <c r="G224" i="5"/>
  <c r="G223" i="5"/>
  <c r="G222" i="5"/>
  <c r="G220" i="5"/>
  <c r="G219" i="5"/>
  <c r="G218" i="5"/>
  <c r="G216" i="5"/>
  <c r="G215" i="5"/>
  <c r="G214" i="5"/>
  <c r="G212" i="5"/>
  <c r="G211" i="5"/>
  <c r="G210" i="5"/>
  <c r="G208" i="5"/>
  <c r="G207" i="5"/>
  <c r="G206" i="5"/>
  <c r="G204" i="5"/>
  <c r="G203" i="5"/>
  <c r="G202" i="5"/>
  <c r="G200" i="5"/>
  <c r="G199" i="5"/>
  <c r="G198" i="5"/>
  <c r="G196" i="5"/>
  <c r="G195" i="5"/>
  <c r="G194" i="5"/>
  <c r="G192" i="5"/>
  <c r="G191" i="5"/>
  <c r="G190" i="5"/>
  <c r="G188" i="5"/>
  <c r="G187" i="5"/>
  <c r="G186" i="5"/>
  <c r="G184" i="5"/>
  <c r="G183" i="5"/>
  <c r="G182" i="5"/>
  <c r="G180" i="5"/>
  <c r="G179" i="5"/>
  <c r="G178" i="5"/>
  <c r="G176" i="5"/>
  <c r="G175" i="5"/>
  <c r="G174" i="5"/>
  <c r="G172" i="5"/>
  <c r="G171" i="5"/>
  <c r="G170" i="5"/>
  <c r="G168" i="5"/>
  <c r="G167" i="5"/>
  <c r="G166" i="5"/>
  <c r="G164" i="5"/>
  <c r="G163" i="5"/>
  <c r="G162" i="5"/>
  <c r="G160" i="5"/>
  <c r="G159" i="5"/>
  <c r="G158" i="5"/>
  <c r="G156" i="5"/>
  <c r="G155" i="5"/>
  <c r="G154" i="5"/>
  <c r="G152" i="5"/>
  <c r="G151" i="5"/>
  <c r="G150" i="5"/>
  <c r="G148" i="5"/>
  <c r="G147" i="5"/>
  <c r="G146" i="5"/>
  <c r="G144" i="5"/>
  <c r="G143" i="5"/>
  <c r="G142" i="5"/>
  <c r="G140" i="5"/>
  <c r="G139" i="5"/>
  <c r="G138" i="5"/>
  <c r="G136" i="5"/>
  <c r="G135" i="5"/>
  <c r="G134" i="5"/>
  <c r="G132" i="5"/>
  <c r="G131" i="5"/>
  <c r="G130" i="5"/>
  <c r="G128" i="5"/>
  <c r="G127" i="5"/>
  <c r="G126" i="5"/>
  <c r="G124" i="5"/>
  <c r="G123" i="5"/>
  <c r="G122" i="5"/>
  <c r="G120" i="5"/>
  <c r="G119" i="5"/>
  <c r="G118" i="5"/>
  <c r="G116" i="5"/>
  <c r="G115" i="5"/>
  <c r="G114" i="5"/>
  <c r="G112" i="5"/>
  <c r="G111" i="5"/>
  <c r="G110" i="5"/>
  <c r="G108" i="5"/>
  <c r="G107" i="5"/>
  <c r="G106" i="5"/>
  <c r="G104" i="5"/>
  <c r="G103" i="5"/>
  <c r="G102" i="5"/>
  <c r="G100" i="5"/>
  <c r="G99" i="5"/>
  <c r="G98" i="5"/>
  <c r="G96" i="5"/>
  <c r="G95" i="5"/>
  <c r="G94" i="5"/>
  <c r="G92" i="5"/>
  <c r="G91" i="5"/>
  <c r="G90" i="5"/>
  <c r="G88" i="5"/>
  <c r="G87" i="5"/>
  <c r="G86" i="5"/>
  <c r="G84" i="5"/>
  <c r="G83" i="5"/>
  <c r="G82" i="5"/>
  <c r="G80" i="5"/>
  <c r="G79" i="5"/>
  <c r="G78" i="5"/>
  <c r="G76" i="5"/>
  <c r="G75" i="5"/>
  <c r="G74" i="5"/>
  <c r="G72" i="5"/>
  <c r="G71" i="5"/>
  <c r="G70" i="5"/>
  <c r="G68" i="5"/>
  <c r="G67" i="5"/>
  <c r="G66" i="5"/>
  <c r="G64" i="5"/>
  <c r="G63" i="5"/>
  <c r="G62" i="5"/>
  <c r="G60" i="5"/>
  <c r="G59" i="5"/>
  <c r="G58" i="5"/>
  <c r="G56" i="5"/>
  <c r="G55" i="5"/>
  <c r="G54" i="5"/>
  <c r="G52" i="5"/>
  <c r="G51" i="5"/>
  <c r="G50" i="5"/>
  <c r="G48" i="5"/>
  <c r="G47" i="5"/>
  <c r="G3" i="5"/>
  <c r="G7" i="5"/>
  <c r="G8" i="5"/>
  <c r="G10" i="5"/>
  <c r="G11" i="5"/>
  <c r="G12" i="5"/>
  <c r="G14" i="5"/>
  <c r="G15" i="5"/>
  <c r="G16" i="5"/>
  <c r="G18" i="5"/>
  <c r="G19" i="5"/>
  <c r="G20" i="5"/>
  <c r="G22" i="5"/>
  <c r="G23" i="5"/>
  <c r="G24" i="5"/>
  <c r="G26" i="5"/>
  <c r="G27" i="5"/>
  <c r="G28" i="5"/>
  <c r="G30" i="5"/>
  <c r="G31" i="5"/>
  <c r="G32" i="5"/>
  <c r="G34" i="5"/>
  <c r="G35" i="5"/>
  <c r="G36" i="5"/>
  <c r="G38" i="5"/>
  <c r="G39" i="5"/>
  <c r="G40" i="5"/>
  <c r="G42" i="5"/>
  <c r="G43" i="5"/>
  <c r="G44" i="5"/>
  <c r="G46" i="5"/>
  <c r="G4" i="5"/>
  <c r="G6" i="5"/>
  <c r="D7" i="2"/>
  <c r="D6" i="2"/>
  <c r="D5" i="2"/>
  <c r="D4" i="2"/>
  <c r="D3" i="2"/>
  <c r="D2" i="2"/>
  <c r="D42" i="5" l="1"/>
  <c r="D18" i="5"/>
  <c r="D125" i="5"/>
  <c r="D378" i="5"/>
  <c r="D80" i="5"/>
  <c r="D305" i="5"/>
  <c r="D288" i="5"/>
  <c r="D243" i="5"/>
  <c r="D198" i="5"/>
  <c r="D215" i="5"/>
  <c r="D170" i="5"/>
  <c r="D108" i="5"/>
  <c r="D63" i="5"/>
  <c r="D440" i="5"/>
  <c r="D350" i="5"/>
  <c r="D423" i="5"/>
  <c r="D395" i="5"/>
  <c r="D333" i="5"/>
  <c r="D153" i="5"/>
  <c r="D35" i="5"/>
  <c r="D430" i="5"/>
  <c r="D398" i="5"/>
  <c r="D393" i="5"/>
  <c r="D368" i="5"/>
  <c r="D278" i="5"/>
  <c r="D254" i="5"/>
  <c r="D222" i="5"/>
  <c r="D181" i="5"/>
  <c r="D156" i="5"/>
  <c r="D151" i="5"/>
  <c r="D128" i="5"/>
  <c r="D91" i="5"/>
  <c r="D57" i="5"/>
  <c r="D25" i="5"/>
  <c r="D434" i="5"/>
  <c r="D409" i="5"/>
  <c r="D372" i="5"/>
  <c r="D336" i="5"/>
  <c r="D282" i="5"/>
  <c r="D263" i="5"/>
  <c r="D258" i="5"/>
  <c r="D233" i="5"/>
  <c r="D192" i="5"/>
  <c r="D160" i="5"/>
  <c r="D139" i="5"/>
  <c r="D102" i="5"/>
  <c r="D66" i="5"/>
  <c r="D61" i="5"/>
  <c r="D88" i="5"/>
  <c r="D16" i="5"/>
  <c r="D152" i="5"/>
  <c r="D148" i="5"/>
  <c r="D144" i="5"/>
  <c r="D328" i="5"/>
  <c r="D124" i="5"/>
  <c r="D116" i="5"/>
  <c r="D448" i="5"/>
  <c r="D443" i="5"/>
  <c r="D438" i="5"/>
  <c r="D417" i="5"/>
  <c r="D402" i="5"/>
  <c r="D381" i="5"/>
  <c r="D376" i="5"/>
  <c r="D361" i="5"/>
  <c r="D340" i="5"/>
  <c r="D331" i="5"/>
  <c r="D327" i="5"/>
  <c r="D323" i="5"/>
  <c r="D308" i="5"/>
  <c r="D304" i="5"/>
  <c r="D300" i="5"/>
  <c r="D296" i="5"/>
  <c r="D291" i="5"/>
  <c r="D286" i="5"/>
  <c r="D271" i="5"/>
  <c r="D267" i="5"/>
  <c r="D246" i="5"/>
  <c r="D241" i="5"/>
  <c r="D226" i="5"/>
  <c r="D205" i="5"/>
  <c r="D184" i="5"/>
  <c r="D164" i="5"/>
  <c r="D132" i="5"/>
  <c r="D123" i="5"/>
  <c r="D119" i="5"/>
  <c r="D115" i="5"/>
  <c r="D94" i="5"/>
  <c r="D70" i="5"/>
  <c r="D49" i="5"/>
  <c r="D29" i="5"/>
  <c r="D8" i="5"/>
  <c r="D332" i="5"/>
  <c r="D324" i="5"/>
  <c r="D268" i="5"/>
  <c r="D120" i="5"/>
  <c r="D451" i="5"/>
  <c r="D447" i="5"/>
  <c r="D426" i="5"/>
  <c r="D421" i="5"/>
  <c r="D406" i="5"/>
  <c r="D385" i="5"/>
  <c r="D364" i="5"/>
  <c r="D344" i="5"/>
  <c r="D312" i="5"/>
  <c r="D303" i="5"/>
  <c r="D299" i="5"/>
  <c r="D295" i="5"/>
  <c r="D274" i="5"/>
  <c r="D250" i="5"/>
  <c r="D229" i="5"/>
  <c r="D209" i="5"/>
  <c r="D188" i="5"/>
  <c r="D173" i="5"/>
  <c r="D168" i="5"/>
  <c r="D136" i="5"/>
  <c r="D98" i="5"/>
  <c r="D74" i="5"/>
  <c r="D292" i="5"/>
  <c r="D264" i="5"/>
  <c r="D140" i="5"/>
  <c r="D444" i="5"/>
  <c r="D320" i="5"/>
  <c r="D112" i="5"/>
  <c r="D84" i="5"/>
  <c r="D439" i="5"/>
  <c r="D435" i="5"/>
  <c r="D431" i="5"/>
  <c r="D427" i="5"/>
  <c r="D403" i="5"/>
  <c r="D399" i="5"/>
  <c r="D287" i="5"/>
  <c r="D283" i="5"/>
  <c r="D279" i="5"/>
  <c r="D275" i="5"/>
  <c r="D259" i="5"/>
  <c r="D255" i="5"/>
  <c r="D251" i="5"/>
  <c r="D247" i="5"/>
  <c r="D223" i="5"/>
  <c r="D219" i="5"/>
  <c r="D107" i="5"/>
  <c r="D103" i="5"/>
  <c r="D99" i="5"/>
  <c r="D95" i="5"/>
  <c r="D79" i="5"/>
  <c r="D75" i="5"/>
  <c r="D71" i="5"/>
  <c r="D67" i="5"/>
  <c r="D43" i="5"/>
  <c r="D39" i="5"/>
  <c r="D422" i="5"/>
  <c r="D418" i="5"/>
  <c r="D414" i="5"/>
  <c r="D410" i="5"/>
  <c r="D394" i="5"/>
  <c r="D390" i="5"/>
  <c r="D386" i="5"/>
  <c r="D382" i="5"/>
  <c r="D358" i="5"/>
  <c r="D354" i="5"/>
  <c r="D242" i="5"/>
  <c r="D238" i="5"/>
  <c r="D234" i="5"/>
  <c r="D230" i="5"/>
  <c r="D214" i="5"/>
  <c r="D210" i="5"/>
  <c r="D206" i="5"/>
  <c r="D202" i="5"/>
  <c r="D178" i="5"/>
  <c r="D174" i="5"/>
  <c r="D62" i="5"/>
  <c r="D58" i="5"/>
  <c r="D54" i="5"/>
  <c r="D50" i="5"/>
  <c r="D34" i="5"/>
  <c r="D30" i="5"/>
  <c r="D26" i="5"/>
  <c r="D22" i="5"/>
  <c r="D377" i="5"/>
  <c r="D373" i="5"/>
  <c r="D369" i="5"/>
  <c r="D365" i="5"/>
  <c r="D349" i="5"/>
  <c r="D345" i="5"/>
  <c r="D341" i="5"/>
  <c r="D337" i="5"/>
  <c r="D313" i="5"/>
  <c r="D309" i="5"/>
  <c r="D197" i="5"/>
  <c r="D193" i="5"/>
  <c r="D189" i="5"/>
  <c r="D185" i="5"/>
  <c r="D169" i="5"/>
  <c r="D165" i="5"/>
  <c r="D161" i="5"/>
  <c r="D157" i="5"/>
  <c r="D133" i="5"/>
  <c r="D129" i="5"/>
</calcChain>
</file>

<file path=xl/sharedStrings.xml><?xml version="1.0" encoding="utf-8"?>
<sst xmlns="http://schemas.openxmlformats.org/spreadsheetml/2006/main" count="662" uniqueCount="151">
  <si>
    <t>CPF</t>
  </si>
  <si>
    <t xml:space="preserve">Nome </t>
  </si>
  <si>
    <t>Telefone</t>
  </si>
  <si>
    <t>Data Nascimento</t>
  </si>
  <si>
    <t>'47380593739'</t>
  </si>
  <si>
    <t>'Ana da Silva'</t>
  </si>
  <si>
    <t>'11953663352'</t>
  </si>
  <si>
    <t>'1924-12-9'</t>
  </si>
  <si>
    <t>'62865593686'</t>
  </si>
  <si>
    <t>'Ângela Cristina'</t>
  </si>
  <si>
    <t>'11956637656'</t>
  </si>
  <si>
    <t>'1945-8-2'</t>
  </si>
  <si>
    <t>'66412522846'</t>
  </si>
  <si>
    <t>'Osvaldo Garcia'</t>
  </si>
  <si>
    <t>'11932139261'</t>
  </si>
  <si>
    <t>'1955-7-21'</t>
  </si>
  <si>
    <t>'52100426747'</t>
  </si>
  <si>
    <t>'Rute Escobar'</t>
  </si>
  <si>
    <t>'11947083703'</t>
  </si>
  <si>
    <t>'1935-9-13'</t>
  </si>
  <si>
    <t>'62455504791'</t>
  </si>
  <si>
    <t>'Adelmir Ferreira'</t>
  </si>
  <si>
    <t>'11960614733'</t>
  </si>
  <si>
    <t>'1970-5-11'</t>
  </si>
  <si>
    <t>'74279912984'</t>
  </si>
  <si>
    <t>'Valter da Silva'</t>
  </si>
  <si>
    <t>'11974021905'</t>
  </si>
  <si>
    <t>'1928-2-10'</t>
  </si>
  <si>
    <t>'23928938665'</t>
  </si>
  <si>
    <t>'Gustavo Borges'</t>
  </si>
  <si>
    <t>'11959453075'</t>
  </si>
  <si>
    <t>'1935-10-4'</t>
  </si>
  <si>
    <t>'39985688388'</t>
  </si>
  <si>
    <t>'Antônio Luís Gomes'</t>
  </si>
  <si>
    <t>'11922980942'</t>
  </si>
  <si>
    <t>'1973-2-10'</t>
  </si>
  <si>
    <t>'83729512246'</t>
  </si>
  <si>
    <t>'Gabriela Nunes'</t>
  </si>
  <si>
    <t>'11952348310'</t>
  </si>
  <si>
    <t>'1970-5-22'</t>
  </si>
  <si>
    <t>'66678354672'</t>
  </si>
  <si>
    <t>'Rosalina de Andradde'</t>
  </si>
  <si>
    <t>'11966982395'</t>
  </si>
  <si>
    <t>'1978-11-21'</t>
  </si>
  <si>
    <t>'47990352541'</t>
  </si>
  <si>
    <t>'Anderson Nogueira'</t>
  </si>
  <si>
    <t>'11927634167'</t>
  </si>
  <si>
    <t>'1994-6-19'</t>
  </si>
  <si>
    <t>'82929916779'</t>
  </si>
  <si>
    <t>'Nelson Mota'</t>
  </si>
  <si>
    <t>'11955264272'</t>
  </si>
  <si>
    <t>'1957-12-11'</t>
  </si>
  <si>
    <t>'10343403064'</t>
  </si>
  <si>
    <t>'Ana Júlia Hermana'</t>
  </si>
  <si>
    <t>'11913562771'</t>
  </si>
  <si>
    <t>'1973-6-24'</t>
  </si>
  <si>
    <t>'36267589883'</t>
  </si>
  <si>
    <t>'Alma Flores'</t>
  </si>
  <si>
    <t>'11926755509'</t>
  </si>
  <si>
    <t>'1934-11-5'</t>
  </si>
  <si>
    <t>'28009144105'</t>
  </si>
  <si>
    <t>'Roberto Luís Nunes'</t>
  </si>
  <si>
    <t>'11914115576'</t>
  </si>
  <si>
    <t>'1951-10-14'</t>
  </si>
  <si>
    <t>'48356798116'</t>
  </si>
  <si>
    <t>'Rita Camargo'</t>
  </si>
  <si>
    <t>'11924863952'</t>
  </si>
  <si>
    <t>'1940-9-23'</t>
  </si>
  <si>
    <t>'14347370605'</t>
  </si>
  <si>
    <t>'Darci Gonçalves'</t>
  </si>
  <si>
    <t>'11931909019'</t>
  </si>
  <si>
    <t>'1962-7-1'</t>
  </si>
  <si>
    <t>'56418742121'</t>
  </si>
  <si>
    <t>'Hélio Pelegrin'</t>
  </si>
  <si>
    <t>'11950140311'</t>
  </si>
  <si>
    <t>'1948-10-27'</t>
  </si>
  <si>
    <t>'84000867042'</t>
  </si>
  <si>
    <t>'Estevão Camargo'</t>
  </si>
  <si>
    <t>'11924757404'</t>
  </si>
  <si>
    <t>'1930-1-8'</t>
  </si>
  <si>
    <t>ID</t>
  </si>
  <si>
    <t>Nome do Fornecedor</t>
  </si>
  <si>
    <t>Vendedor Responsável</t>
  </si>
  <si>
    <t>e-mail</t>
  </si>
  <si>
    <t>Linhas Correntes</t>
  </si>
  <si>
    <t>Amanda Sales</t>
  </si>
  <si>
    <t>asales@cisne.com.br</t>
  </si>
  <si>
    <t>Círculo</t>
  </si>
  <si>
    <t>Renata Dantas</t>
  </si>
  <si>
    <t>rdantas@circulo.com.br</t>
  </si>
  <si>
    <t>Cisne</t>
  </si>
  <si>
    <t>Alberto Gonçalvez</t>
  </si>
  <si>
    <t>agoncalves@cisne.com.br</t>
  </si>
  <si>
    <t>Amor e Carinho</t>
  </si>
  <si>
    <t>Silvana Teles</t>
  </si>
  <si>
    <t>steles@amorecarinho.com.br</t>
  </si>
  <si>
    <t>Fofura</t>
  </si>
  <si>
    <t>Luisa Martin</t>
  </si>
  <si>
    <t>lmartin@fofura.combr</t>
  </si>
  <si>
    <t>Fofa</t>
  </si>
  <si>
    <t>Tania Holmo</t>
  </si>
  <si>
    <t>tholmo@fofa.com.br</t>
  </si>
  <si>
    <t>Registro</t>
  </si>
  <si>
    <t>Nome</t>
  </si>
  <si>
    <t>Data de Nascimento</t>
  </si>
  <si>
    <t>Data de Entrada</t>
  </si>
  <si>
    <t>Beatriz Silva</t>
  </si>
  <si>
    <t>Silvia Maria</t>
  </si>
  <si>
    <t>Candinha Gomes</t>
  </si>
  <si>
    <t>Cristina Albuquerque</t>
  </si>
  <si>
    <t>Fernando Alvez</t>
  </si>
  <si>
    <t>Código do Produto</t>
  </si>
  <si>
    <t>Nome do Produto</t>
  </si>
  <si>
    <t>Tipo do Produto</t>
  </si>
  <si>
    <t>Fornecedor</t>
  </si>
  <si>
    <t>Cor</t>
  </si>
  <si>
    <t>Tamanho</t>
  </si>
  <si>
    <t>Preço</t>
  </si>
  <si>
    <t>'80g'</t>
  </si>
  <si>
    <t>'4'</t>
  </si>
  <si>
    <t>'5'</t>
  </si>
  <si>
    <t>'120g'</t>
  </si>
  <si>
    <t>'100g'</t>
  </si>
  <si>
    <t>'6'</t>
  </si>
  <si>
    <t>'7'</t>
  </si>
  <si>
    <t>'1kg'</t>
  </si>
  <si>
    <t>'200g'</t>
  </si>
  <si>
    <t>'8'</t>
  </si>
  <si>
    <t>'500g'</t>
  </si>
  <si>
    <t>'44260'</t>
  </si>
  <si>
    <t>'10'</t>
  </si>
  <si>
    <t>Data</t>
  </si>
  <si>
    <t>Vendedor</t>
  </si>
  <si>
    <t>Quantidade</t>
  </si>
  <si>
    <t>Preço Unitário</t>
  </si>
  <si>
    <t>Total</t>
  </si>
  <si>
    <t>Descrição</t>
  </si>
  <si>
    <t>Linha</t>
  </si>
  <si>
    <t>Agulha</t>
  </si>
  <si>
    <t>Amarela</t>
  </si>
  <si>
    <t>Azul</t>
  </si>
  <si>
    <t>Branca</t>
  </si>
  <si>
    <t>Preto</t>
  </si>
  <si>
    <t>Rosa</t>
  </si>
  <si>
    <t>Verde</t>
  </si>
  <si>
    <t>Vermelha</t>
  </si>
  <si>
    <t>Amigulove</t>
  </si>
  <si>
    <t>Amigurumi</t>
  </si>
  <si>
    <t>Barbante</t>
  </si>
  <si>
    <t>Tricô</t>
  </si>
  <si>
    <t>Crochê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</si>
</sst>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5" formatCode="m\.d"/>
    <numFmt numFmtId="169" formatCode="&quot;R$&quot;\ #,##0.00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165" fontId="2" fillId="0" borderId="0" xfId="0" applyNumberFormat="1" applyFont="1"/>
    <xf numFmtId="44" fontId="1" fillId="0" borderId="0" xfId="2" applyFont="1" applyAlignment="1"/>
    <xf numFmtId="44" fontId="0" fillId="0" borderId="0" xfId="2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1" applyNumberFormat="1" applyFont="1" applyAlignment="1"/>
    <xf numFmtId="169" fontId="0" fillId="0" borderId="0" xfId="0" applyNumberFormat="1" applyFont="1" applyAlignment="1"/>
    <xf numFmtId="0" fontId="5" fillId="0" borderId="0" xfId="0" applyFont="1" applyAlignment="1"/>
    <xf numFmtId="169" fontId="5" fillId="0" borderId="0" xfId="0" applyNumberFormat="1" applyFont="1" applyAlignment="1"/>
    <xf numFmtId="14" fontId="0" fillId="0" borderId="0" xfId="0" applyNumberFormat="1" applyFont="1" applyAlignment="1"/>
    <xf numFmtId="14" fontId="1" fillId="0" borderId="0" xfId="0" applyNumberFormat="1" applyFont="1"/>
    <xf numFmtId="0" fontId="4" fillId="0" borderId="0" xfId="0" applyFont="1" applyAlignment="1"/>
    <xf numFmtId="0" fontId="7" fillId="0" borderId="0" xfId="0" applyFont="1"/>
    <xf numFmtId="0" fontId="7" fillId="0" borderId="0" xfId="0" quotePrefix="1" applyFont="1"/>
  </cellXfs>
  <cellStyles count="3">
    <cellStyle name="Moeda" xfId="2" builtinId="4"/>
    <cellStyle name="Normal" xfId="0" builtinId="0"/>
    <cellStyle name="Vírgula" xfId="1" builtinId="3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9" formatCode="&quot;R$&quot;\ 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9" formatCode="&quot;R$&quot;\ 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dd/mm/yyyy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FCBD8E-17B9-49E9-BEFB-9A775057AB4B}" name="Produtos" displayName="Produtos" ref="A1:H18" totalsRowShown="0" headerRowDxfId="3" dataDxfId="4">
  <autoFilter ref="A1:H18" xr:uid="{DAB9F3E3-40A0-46AA-A2B9-47CA26A40936}"/>
  <sortState xmlns:xlrd2="http://schemas.microsoft.com/office/spreadsheetml/2017/richdata2" ref="A2:H18">
    <sortCondition ref="B1:B18"/>
  </sortState>
  <tableColumns count="8">
    <tableColumn id="1" xr3:uid="{8DDEE640-78F8-4390-9F4C-07BB6D8598A9}" name="Código do Produto" dataDxfId="11"/>
    <tableColumn id="2" xr3:uid="{0CF80CED-DA04-49BD-AF83-BC05A476C2B1}" name="Nome do Produto" dataDxfId="10"/>
    <tableColumn id="3" xr3:uid="{4DEBF8A8-2750-499E-A69D-99C6A604034B}" name="Tipo do Produto" dataDxfId="9"/>
    <tableColumn id="4" xr3:uid="{DE74C9EA-CFED-4A67-AADB-891790C9B917}" name="Fornecedor" dataDxfId="8"/>
    <tableColumn id="5" xr3:uid="{B4F32BB8-D7A7-48D1-A557-FD23B9A325C9}" name="Cor" dataDxfId="7"/>
    <tableColumn id="8" xr3:uid="{5E4BDD21-F1B7-4EA0-94E1-DC123E42A183}" name="Descrição" dataDxfId="1">
      <calculatedColumnFormula>Produtos[[#This Row],[Tipo do Produto]]&amp;" "&amp;Produtos[[#This Row],[Nome do Produto]]&amp;" "&amp;Produtos[[#This Row],[Cor]]</calculatedColumnFormula>
    </tableColumn>
    <tableColumn id="6" xr3:uid="{E815075E-9D67-44BF-B650-26BB6A272A49}" name="Tamanho" dataDxfId="6"/>
    <tableColumn id="7" xr3:uid="{4FFE746A-0475-4653-8398-4BA758BF9618}" name="Preço" dataDxfId="5" dataCellStyle="Moeda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3EE02C-CFF1-4FA1-B248-5EBB695FB6BE}" name="Vendas" displayName="Vendas" ref="A1:G451" totalsRowShown="0" headerRowDxfId="12">
  <autoFilter ref="A1:G451" xr:uid="{D276F144-57B5-4D69-9BB3-F781E43315F3}"/>
  <tableColumns count="7">
    <tableColumn id="1" xr3:uid="{44C74DAB-6A69-4A97-AE1D-2B1CCC73CDFC}" name="Data" dataDxfId="16"/>
    <tableColumn id="2" xr3:uid="{E31BF5A6-232D-4E00-97FE-0F2C1552915D}" name="Vendedor" dataDxfId="15"/>
    <tableColumn id="3" xr3:uid="{37614DFB-5234-4717-BB69-1B8F579E3379}" name="Código do Produto" dataDxfId="14" dataCellStyle="Vírgula"/>
    <tableColumn id="7" xr3:uid="{CAD066EC-11DB-43DE-A23B-066DBF704362}" name="Descrição" dataDxfId="2" dataCellStyle="Vírgula">
      <calculatedColumnFormula>VLOOKUP(Vendas[[#This Row],[Código do Produto]],Produtos[],6,FALSE)</calculatedColumnFormula>
    </tableColumn>
    <tableColumn id="4" xr3:uid="{C34ABA32-A5EA-4453-B697-8E3A8A678567}" name="Quantidade"/>
    <tableColumn id="5" xr3:uid="{1E94D9BA-CF83-4F14-956A-E8E6ED022D41}" name="Preço Unitário" dataDxfId="0">
      <calculatedColumnFormula>VLOOKUP(C2,Produtos!$A$2:$H$18,8,FALSE)</calculatedColumnFormula>
    </tableColumn>
    <tableColumn id="6" xr3:uid="{B0386FE5-644A-4D06-9A4F-A0E72F2A5C45}" name="Total" dataDxfId="13">
      <calculatedColumnFormula>E2*F2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workbookViewId="0">
      <selection activeCell="C16" sqref="C16"/>
    </sheetView>
  </sheetViews>
  <sheetFormatPr defaultColWidth="14.42578125" defaultRowHeight="15.75" customHeight="1" x14ac:dyDescent="0.2"/>
  <cols>
    <col min="2" max="2" width="20" customWidth="1"/>
    <col min="4" max="4" width="15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C2" t="s">
        <v>6</v>
      </c>
      <c r="D2" t="s">
        <v>7</v>
      </c>
    </row>
    <row r="3" spans="1:4" x14ac:dyDescent="0.2">
      <c r="A3" t="s">
        <v>8</v>
      </c>
      <c r="B3" s="2" t="s">
        <v>9</v>
      </c>
      <c r="C3" t="s">
        <v>10</v>
      </c>
      <c r="D3" t="s">
        <v>11</v>
      </c>
    </row>
    <row r="4" spans="1:4" x14ac:dyDescent="0.2">
      <c r="A4" t="s">
        <v>12</v>
      </c>
      <c r="B4" s="2" t="s">
        <v>13</v>
      </c>
      <c r="C4" t="s">
        <v>14</v>
      </c>
      <c r="D4" t="s">
        <v>15</v>
      </c>
    </row>
    <row r="5" spans="1:4" x14ac:dyDescent="0.2">
      <c r="A5" t="s">
        <v>16</v>
      </c>
      <c r="B5" s="2" t="s">
        <v>17</v>
      </c>
      <c r="C5" t="s">
        <v>18</v>
      </c>
      <c r="D5" t="s">
        <v>19</v>
      </c>
    </row>
    <row r="6" spans="1:4" x14ac:dyDescent="0.2">
      <c r="A6" t="s">
        <v>20</v>
      </c>
      <c r="B6" s="2" t="s">
        <v>21</v>
      </c>
      <c r="C6" t="s">
        <v>22</v>
      </c>
      <c r="D6" t="s">
        <v>23</v>
      </c>
    </row>
    <row r="7" spans="1:4" x14ac:dyDescent="0.2">
      <c r="A7" t="s">
        <v>24</v>
      </c>
      <c r="B7" s="2" t="s">
        <v>25</v>
      </c>
      <c r="C7" t="s">
        <v>26</v>
      </c>
      <c r="D7" t="s">
        <v>27</v>
      </c>
    </row>
    <row r="8" spans="1:4" x14ac:dyDescent="0.2">
      <c r="A8" t="s">
        <v>28</v>
      </c>
      <c r="B8" s="2" t="s">
        <v>29</v>
      </c>
      <c r="C8" t="s">
        <v>30</v>
      </c>
      <c r="D8" t="s">
        <v>31</v>
      </c>
    </row>
    <row r="9" spans="1:4" x14ac:dyDescent="0.2">
      <c r="A9" t="s">
        <v>32</v>
      </c>
      <c r="B9" s="2" t="s">
        <v>33</v>
      </c>
      <c r="C9" t="s">
        <v>34</v>
      </c>
      <c r="D9" t="s">
        <v>35</v>
      </c>
    </row>
    <row r="10" spans="1:4" x14ac:dyDescent="0.2">
      <c r="A10" t="s">
        <v>36</v>
      </c>
      <c r="B10" s="2" t="s">
        <v>37</v>
      </c>
      <c r="C10" t="s">
        <v>38</v>
      </c>
      <c r="D10" t="s">
        <v>39</v>
      </c>
    </row>
    <row r="11" spans="1:4" x14ac:dyDescent="0.2">
      <c r="A11" t="s">
        <v>40</v>
      </c>
      <c r="B11" s="2" t="s">
        <v>41</v>
      </c>
      <c r="C11" t="s">
        <v>42</v>
      </c>
      <c r="D11" t="s">
        <v>43</v>
      </c>
    </row>
    <row r="12" spans="1:4" x14ac:dyDescent="0.2">
      <c r="A12" t="s">
        <v>44</v>
      </c>
      <c r="B12" s="2" t="s">
        <v>45</v>
      </c>
      <c r="C12" t="s">
        <v>46</v>
      </c>
      <c r="D12" t="s">
        <v>47</v>
      </c>
    </row>
    <row r="13" spans="1:4" x14ac:dyDescent="0.2">
      <c r="A13" t="s">
        <v>48</v>
      </c>
      <c r="B13" s="2" t="s">
        <v>49</v>
      </c>
      <c r="C13" t="s">
        <v>50</v>
      </c>
      <c r="D13" t="s">
        <v>51</v>
      </c>
    </row>
    <row r="14" spans="1:4" x14ac:dyDescent="0.2">
      <c r="A14" t="s">
        <v>52</v>
      </c>
      <c r="B14" s="2" t="s">
        <v>53</v>
      </c>
      <c r="C14" t="s">
        <v>54</v>
      </c>
      <c r="D14" t="s">
        <v>55</v>
      </c>
    </row>
    <row r="15" spans="1:4" x14ac:dyDescent="0.2">
      <c r="A15" t="s">
        <v>56</v>
      </c>
      <c r="B15" s="2" t="s">
        <v>57</v>
      </c>
      <c r="C15" t="s">
        <v>58</v>
      </c>
      <c r="D15" t="s">
        <v>59</v>
      </c>
    </row>
    <row r="16" spans="1:4" x14ac:dyDescent="0.2">
      <c r="A16" t="s">
        <v>60</v>
      </c>
      <c r="B16" s="2" t="s">
        <v>61</v>
      </c>
      <c r="C16" t="s">
        <v>62</v>
      </c>
      <c r="D16" t="s">
        <v>63</v>
      </c>
    </row>
    <row r="17" spans="1:4" x14ac:dyDescent="0.2">
      <c r="A17" t="s">
        <v>64</v>
      </c>
      <c r="B17" s="2" t="s">
        <v>65</v>
      </c>
      <c r="C17" t="s">
        <v>66</v>
      </c>
      <c r="D17" t="s">
        <v>67</v>
      </c>
    </row>
    <row r="18" spans="1:4" x14ac:dyDescent="0.2">
      <c r="A18" t="s">
        <v>68</v>
      </c>
      <c r="B18" s="2" t="s">
        <v>69</v>
      </c>
      <c r="C18" t="s">
        <v>70</v>
      </c>
      <c r="D18" t="s">
        <v>71</v>
      </c>
    </row>
    <row r="19" spans="1:4" x14ac:dyDescent="0.2">
      <c r="A19" t="s">
        <v>72</v>
      </c>
      <c r="B19" s="2" t="s">
        <v>73</v>
      </c>
      <c r="C19" t="s">
        <v>74</v>
      </c>
      <c r="D19" t="s">
        <v>75</v>
      </c>
    </row>
    <row r="20" spans="1:4" x14ac:dyDescent="0.2">
      <c r="A20" t="s">
        <v>76</v>
      </c>
      <c r="B20" s="2" t="s">
        <v>77</v>
      </c>
      <c r="C20" t="s">
        <v>78</v>
      </c>
      <c r="D20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/>
  </sheetViews>
  <sheetFormatPr defaultColWidth="14.42578125" defaultRowHeight="15.75" customHeight="1" x14ac:dyDescent="0.2"/>
  <cols>
    <col min="1" max="1" width="3" customWidth="1"/>
    <col min="2" max="2" width="19.140625" customWidth="1"/>
    <col min="3" max="3" width="20.85546875" customWidth="1"/>
    <col min="5" max="5" width="25.85546875" bestFit="1" customWidth="1"/>
  </cols>
  <sheetData>
    <row r="1" spans="1:5" x14ac:dyDescent="0.2">
      <c r="A1" s="1" t="s">
        <v>80</v>
      </c>
      <c r="B1" s="1" t="s">
        <v>81</v>
      </c>
      <c r="C1" s="1" t="s">
        <v>82</v>
      </c>
      <c r="D1" s="1" t="s">
        <v>2</v>
      </c>
      <c r="E1" s="1" t="s">
        <v>83</v>
      </c>
    </row>
    <row r="2" spans="1:5" x14ac:dyDescent="0.2">
      <c r="A2" s="1">
        <v>2</v>
      </c>
      <c r="B2" s="1" t="s">
        <v>84</v>
      </c>
      <c r="C2" s="1" t="s">
        <v>85</v>
      </c>
      <c r="D2" s="3" t="str">
        <f t="shared" ref="D2:D7" ca="1" si="0">119&amp;RANDBETWEEN(10000000,90000000)</f>
        <v>11963320467</v>
      </c>
      <c r="E2" s="1" t="s">
        <v>86</v>
      </c>
    </row>
    <row r="3" spans="1:5" x14ac:dyDescent="0.2">
      <c r="A3" s="1">
        <v>4</v>
      </c>
      <c r="B3" s="1" t="s">
        <v>87</v>
      </c>
      <c r="C3" s="1" t="s">
        <v>88</v>
      </c>
      <c r="D3" s="3" t="str">
        <f t="shared" ca="1" si="0"/>
        <v>11955944148</v>
      </c>
      <c r="E3" s="1" t="s">
        <v>89</v>
      </c>
    </row>
    <row r="4" spans="1:5" x14ac:dyDescent="0.2">
      <c r="A4" s="1">
        <v>6</v>
      </c>
      <c r="B4" s="1" t="s">
        <v>90</v>
      </c>
      <c r="C4" s="1" t="s">
        <v>91</v>
      </c>
      <c r="D4" s="3" t="str">
        <f t="shared" ca="1" si="0"/>
        <v>11952587123</v>
      </c>
      <c r="E4" s="1" t="s">
        <v>92</v>
      </c>
    </row>
    <row r="5" spans="1:5" x14ac:dyDescent="0.2">
      <c r="A5" s="1">
        <v>8</v>
      </c>
      <c r="B5" s="1" t="s">
        <v>93</v>
      </c>
      <c r="C5" s="1" t="s">
        <v>94</v>
      </c>
      <c r="D5" s="3" t="str">
        <f t="shared" ca="1" si="0"/>
        <v>11935457737</v>
      </c>
      <c r="E5" s="1" t="s">
        <v>95</v>
      </c>
    </row>
    <row r="6" spans="1:5" x14ac:dyDescent="0.2">
      <c r="A6" s="1">
        <v>3</v>
      </c>
      <c r="B6" s="1" t="s">
        <v>96</v>
      </c>
      <c r="C6" s="1" t="s">
        <v>97</v>
      </c>
      <c r="D6" s="3" t="str">
        <f t="shared" ca="1" si="0"/>
        <v>11967997222</v>
      </c>
      <c r="E6" s="1" t="s">
        <v>98</v>
      </c>
    </row>
    <row r="7" spans="1:5" x14ac:dyDescent="0.2">
      <c r="A7" s="1">
        <v>1</v>
      </c>
      <c r="B7" s="1" t="s">
        <v>99</v>
      </c>
      <c r="C7" s="1" t="s">
        <v>100</v>
      </c>
      <c r="D7" s="3" t="str">
        <f t="shared" ca="1" si="0"/>
        <v>11941632730</v>
      </c>
      <c r="E7" s="1" t="s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"/>
  <sheetViews>
    <sheetView workbookViewId="0">
      <selection activeCell="D7" sqref="D7"/>
    </sheetView>
  </sheetViews>
  <sheetFormatPr defaultColWidth="14.42578125" defaultRowHeight="15.75" customHeight="1" x14ac:dyDescent="0.2"/>
  <cols>
    <col min="2" max="2" width="18.42578125" bestFit="1" customWidth="1"/>
    <col min="3" max="3" width="18.42578125" customWidth="1"/>
  </cols>
  <sheetData>
    <row r="1" spans="1:4" x14ac:dyDescent="0.2">
      <c r="A1" s="1" t="s">
        <v>102</v>
      </c>
      <c r="B1" s="1" t="s">
        <v>103</v>
      </c>
      <c r="C1" s="1" t="s">
        <v>104</v>
      </c>
      <c r="D1" s="1" t="s">
        <v>105</v>
      </c>
    </row>
    <row r="2" spans="1:4" x14ac:dyDescent="0.2">
      <c r="A2" s="1">
        <v>1</v>
      </c>
      <c r="B2" s="1" t="s">
        <v>106</v>
      </c>
      <c r="C2" s="15">
        <v>30149</v>
      </c>
      <c r="D2" s="15">
        <v>42015</v>
      </c>
    </row>
    <row r="3" spans="1:4" x14ac:dyDescent="0.2">
      <c r="A3" s="1">
        <v>2</v>
      </c>
      <c r="B3" s="1" t="s">
        <v>107</v>
      </c>
      <c r="C3" s="15">
        <v>24914</v>
      </c>
      <c r="D3" s="15">
        <v>43062</v>
      </c>
    </row>
    <row r="4" spans="1:4" x14ac:dyDescent="0.2">
      <c r="A4" s="1">
        <v>3</v>
      </c>
      <c r="B4" s="1" t="s">
        <v>108</v>
      </c>
      <c r="C4" s="15">
        <v>15779</v>
      </c>
      <c r="D4" s="15">
        <v>42736</v>
      </c>
    </row>
    <row r="5" spans="1:4" x14ac:dyDescent="0.2">
      <c r="A5" s="1">
        <v>4</v>
      </c>
      <c r="B5" s="1" t="s">
        <v>109</v>
      </c>
      <c r="C5" s="15">
        <v>34185</v>
      </c>
      <c r="D5" s="15">
        <v>40502</v>
      </c>
    </row>
    <row r="6" spans="1:4" x14ac:dyDescent="0.2">
      <c r="A6" s="1">
        <v>5</v>
      </c>
      <c r="B6" s="1" t="s">
        <v>110</v>
      </c>
      <c r="C6" s="15">
        <v>20536</v>
      </c>
      <c r="D6" s="15">
        <v>42626</v>
      </c>
    </row>
  </sheetData>
  <phoneticPr fontId="6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8"/>
  <sheetViews>
    <sheetView workbookViewId="0">
      <selection activeCell="F6" sqref="F6"/>
    </sheetView>
  </sheetViews>
  <sheetFormatPr defaultColWidth="14.42578125" defaultRowHeight="15.75" customHeight="1" x14ac:dyDescent="0.2"/>
  <cols>
    <col min="1" max="1" width="18.42578125" style="8" customWidth="1"/>
    <col min="2" max="2" width="17.5703125" customWidth="1"/>
    <col min="3" max="3" width="18" bestFit="1" customWidth="1"/>
    <col min="4" max="4" width="15.7109375" customWidth="1"/>
    <col min="6" max="6" width="28.42578125" bestFit="1" customWidth="1"/>
    <col min="8" max="8" width="14.42578125" style="6"/>
  </cols>
  <sheetData>
    <row r="1" spans="1:8" x14ac:dyDescent="0.2">
      <c r="A1" s="7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6" t="s">
        <v>136</v>
      </c>
      <c r="G1" s="1" t="s">
        <v>116</v>
      </c>
      <c r="H1" s="5" t="s">
        <v>117</v>
      </c>
    </row>
    <row r="2" spans="1:8" x14ac:dyDescent="0.2">
      <c r="A2" s="9">
        <v>999</v>
      </c>
      <c r="B2" s="17" t="s">
        <v>150</v>
      </c>
      <c r="C2" s="17" t="s">
        <v>138</v>
      </c>
      <c r="D2" s="17" t="s">
        <v>93</v>
      </c>
      <c r="E2" s="17" t="s">
        <v>141</v>
      </c>
      <c r="F2" s="2" t="str">
        <f>Produtos[[#This Row],[Tipo do Produto]]&amp;" "&amp;Produtos[[#This Row],[Nome do Produto]]&amp;" "&amp;Produtos[[#This Row],[Cor]]</f>
        <v>Agulha Crochê Branca</v>
      </c>
      <c r="G2" s="4" t="s">
        <v>129</v>
      </c>
      <c r="H2" s="6">
        <v>11.439202064199087</v>
      </c>
    </row>
    <row r="3" spans="1:8" x14ac:dyDescent="0.2">
      <c r="A3" s="10">
        <v>654</v>
      </c>
      <c r="B3" s="17" t="s">
        <v>150</v>
      </c>
      <c r="C3" s="17" t="s">
        <v>138</v>
      </c>
      <c r="D3" s="17" t="s">
        <v>87</v>
      </c>
      <c r="E3" s="17" t="s">
        <v>140</v>
      </c>
      <c r="F3" s="2" t="str">
        <f>Produtos[[#This Row],[Tipo do Produto]]&amp;" "&amp;Produtos[[#This Row],[Nome do Produto]]&amp;" "&amp;Produtos[[#This Row],[Cor]]</f>
        <v>Agulha Crochê Azul</v>
      </c>
      <c r="G3" s="2" t="s">
        <v>124</v>
      </c>
      <c r="H3" s="6">
        <v>8.4355450103079299</v>
      </c>
    </row>
    <row r="4" spans="1:8" x14ac:dyDescent="0.2">
      <c r="A4" s="9">
        <v>573</v>
      </c>
      <c r="B4" s="17" t="s">
        <v>150</v>
      </c>
      <c r="C4" s="17" t="s">
        <v>138</v>
      </c>
      <c r="D4" s="17" t="s">
        <v>90</v>
      </c>
      <c r="E4" s="17" t="s">
        <v>142</v>
      </c>
      <c r="F4" s="2" t="str">
        <f>Produtos[[#This Row],[Tipo do Produto]]&amp;" "&amp;Produtos[[#This Row],[Nome do Produto]]&amp;" "&amp;Produtos[[#This Row],[Cor]]</f>
        <v>Agulha Crochê Preto</v>
      </c>
      <c r="G4" s="2" t="s">
        <v>119</v>
      </c>
      <c r="H4" s="6">
        <v>3.4154227176404239</v>
      </c>
    </row>
    <row r="5" spans="1:8" x14ac:dyDescent="0.2">
      <c r="A5" s="10">
        <v>157</v>
      </c>
      <c r="B5" s="17" t="s">
        <v>150</v>
      </c>
      <c r="C5" s="17" t="s">
        <v>138</v>
      </c>
      <c r="D5" s="17" t="s">
        <v>90</v>
      </c>
      <c r="E5" s="17" t="s">
        <v>143</v>
      </c>
      <c r="F5" s="2" t="str">
        <f>Produtos[[#This Row],[Tipo do Produto]]&amp;" "&amp;Produtos[[#This Row],[Nome do Produto]]&amp;" "&amp;Produtos[[#This Row],[Cor]]</f>
        <v>Agulha Crochê Rosa</v>
      </c>
      <c r="G5" s="2" t="s">
        <v>119</v>
      </c>
      <c r="H5" s="6">
        <v>3.6603063020372018</v>
      </c>
    </row>
    <row r="6" spans="1:8" x14ac:dyDescent="0.2">
      <c r="A6" s="8">
        <v>26</v>
      </c>
      <c r="B6" s="17" t="s">
        <v>150</v>
      </c>
      <c r="C6" s="17" t="s">
        <v>138</v>
      </c>
      <c r="D6" s="17" t="s">
        <v>96</v>
      </c>
      <c r="E6" s="17" t="s">
        <v>145</v>
      </c>
      <c r="F6" s="2" t="str">
        <f>Produtos[[#This Row],[Tipo do Produto]]&amp;" "&amp;Produtos[[#This Row],[Nome do Produto]]&amp;" "&amp;Produtos[[#This Row],[Cor]]</f>
        <v>Agulha Crochê Vermelha</v>
      </c>
      <c r="G6" s="2" t="s">
        <v>120</v>
      </c>
      <c r="H6" s="6">
        <v>3.7284835511040071</v>
      </c>
    </row>
    <row r="7" spans="1:8" x14ac:dyDescent="0.2">
      <c r="A7" s="10">
        <v>371</v>
      </c>
      <c r="B7" s="17" t="s">
        <v>150</v>
      </c>
      <c r="C7" s="17" t="s">
        <v>138</v>
      </c>
      <c r="D7" s="17" t="s">
        <v>84</v>
      </c>
      <c r="E7" s="17" t="s">
        <v>139</v>
      </c>
      <c r="F7" s="2" t="str">
        <f>Produtos[[#This Row],[Tipo do Produto]]&amp;" "&amp;Produtos[[#This Row],[Nome do Produto]]&amp;" "&amp;Produtos[[#This Row],[Cor]]</f>
        <v>Agulha Crochê Amarela</v>
      </c>
      <c r="G7" s="2" t="s">
        <v>123</v>
      </c>
      <c r="H7" s="6">
        <v>4.2084585407934449</v>
      </c>
    </row>
    <row r="8" spans="1:8" x14ac:dyDescent="0.2">
      <c r="A8" s="10">
        <v>232</v>
      </c>
      <c r="B8" s="17" t="s">
        <v>149</v>
      </c>
      <c r="C8" s="17" t="s">
        <v>138</v>
      </c>
      <c r="D8" s="17" t="s">
        <v>93</v>
      </c>
      <c r="E8" s="17" t="s">
        <v>144</v>
      </c>
      <c r="F8" s="2" t="str">
        <f>Produtos[[#This Row],[Tipo do Produto]]&amp;" "&amp;Produtos[[#This Row],[Nome do Produto]]&amp;" "&amp;Produtos[[#This Row],[Cor]]</f>
        <v>Agulha Tricô Verde</v>
      </c>
      <c r="G8" s="2" t="s">
        <v>120</v>
      </c>
      <c r="H8" s="6">
        <v>6.1931931807884517</v>
      </c>
    </row>
    <row r="9" spans="1:8" x14ac:dyDescent="0.2">
      <c r="A9" s="9">
        <v>449</v>
      </c>
      <c r="B9" s="17" t="s">
        <v>149</v>
      </c>
      <c r="C9" s="17" t="s">
        <v>138</v>
      </c>
      <c r="D9" s="17" t="s">
        <v>99</v>
      </c>
      <c r="E9" s="17" t="s">
        <v>145</v>
      </c>
      <c r="F9" s="2" t="str">
        <f>Produtos[[#This Row],[Tipo do Produto]]&amp;" "&amp;Produtos[[#This Row],[Nome do Produto]]&amp;" "&amp;Produtos[[#This Row],[Cor]]</f>
        <v>Agulha Tricô Vermelha</v>
      </c>
      <c r="G9" s="2" t="s">
        <v>127</v>
      </c>
      <c r="H9" s="6">
        <v>15.715080580963685</v>
      </c>
    </row>
    <row r="10" spans="1:8" x14ac:dyDescent="0.2">
      <c r="A10" s="9">
        <v>708</v>
      </c>
      <c r="B10" s="17" t="s">
        <v>149</v>
      </c>
      <c r="C10" s="17" t="s">
        <v>138</v>
      </c>
      <c r="D10" s="17" t="s">
        <v>96</v>
      </c>
      <c r="E10" s="17" t="s">
        <v>143</v>
      </c>
      <c r="F10" s="2" t="str">
        <f>Produtos[[#This Row],[Tipo do Produto]]&amp;" "&amp;Produtos[[#This Row],[Nome do Produto]]&amp;" "&amp;Produtos[[#This Row],[Cor]]</f>
        <v>Agulha Tricô Rosa</v>
      </c>
      <c r="G10" s="2" t="s">
        <v>130</v>
      </c>
      <c r="H10" s="6">
        <v>6.6209763314973058</v>
      </c>
    </row>
    <row r="11" spans="1:8" x14ac:dyDescent="0.2">
      <c r="A11" s="8">
        <v>67</v>
      </c>
      <c r="B11" s="18" t="s">
        <v>146</v>
      </c>
      <c r="C11" s="17" t="s">
        <v>137</v>
      </c>
      <c r="D11" s="17" t="s">
        <v>93</v>
      </c>
      <c r="E11" s="17" t="s">
        <v>142</v>
      </c>
      <c r="F11" s="2" t="str">
        <f>Produtos[[#This Row],[Tipo do Produto]]&amp;" "&amp;Produtos[[#This Row],[Nome do Produto]]&amp;" "&amp;Produtos[[#This Row],[Cor]]</f>
        <v>Linha Amigulove Preto</v>
      </c>
      <c r="G11" s="2" t="s">
        <v>126</v>
      </c>
      <c r="H11" s="6">
        <v>4.5314251532350607</v>
      </c>
    </row>
    <row r="12" spans="1:8" x14ac:dyDescent="0.2">
      <c r="A12" s="8">
        <v>752</v>
      </c>
      <c r="B12" s="18" t="s">
        <v>146</v>
      </c>
      <c r="C12" s="17" t="s">
        <v>137</v>
      </c>
      <c r="D12" s="17" t="s">
        <v>87</v>
      </c>
      <c r="E12" s="17" t="s">
        <v>141</v>
      </c>
      <c r="F12" s="2" t="str">
        <f>Produtos[[#This Row],[Tipo do Produto]]&amp;" "&amp;Produtos[[#This Row],[Nome do Produto]]&amp;" "&amp;Produtos[[#This Row],[Cor]]</f>
        <v>Linha Amigulove Branca</v>
      </c>
      <c r="G12" s="2" t="s">
        <v>118</v>
      </c>
      <c r="H12" s="6">
        <v>13.781797376796325</v>
      </c>
    </row>
    <row r="13" spans="1:8" x14ac:dyDescent="0.2">
      <c r="A13" s="10">
        <v>317</v>
      </c>
      <c r="B13" s="18" t="s">
        <v>147</v>
      </c>
      <c r="C13" s="17" t="s">
        <v>137</v>
      </c>
      <c r="D13" s="17" t="s">
        <v>96</v>
      </c>
      <c r="E13" s="17" t="s">
        <v>140</v>
      </c>
      <c r="F13" s="2" t="str">
        <f>Produtos[[#This Row],[Tipo do Produto]]&amp;" "&amp;Produtos[[#This Row],[Nome do Produto]]&amp;" "&amp;Produtos[[#This Row],[Cor]]</f>
        <v>Linha Amigurumi Azul</v>
      </c>
      <c r="G13" s="2" t="s">
        <v>121</v>
      </c>
      <c r="H13" s="6">
        <v>11.861166866999667</v>
      </c>
    </row>
    <row r="14" spans="1:8" x14ac:dyDescent="0.2">
      <c r="A14" s="9">
        <v>295</v>
      </c>
      <c r="B14" s="18" t="s">
        <v>147</v>
      </c>
      <c r="C14" s="17" t="s">
        <v>137</v>
      </c>
      <c r="D14" s="17" t="s">
        <v>84</v>
      </c>
      <c r="E14" s="17" t="s">
        <v>141</v>
      </c>
      <c r="F14" s="2" t="str">
        <f>Produtos[[#This Row],[Tipo do Produto]]&amp;" "&amp;Produtos[[#This Row],[Nome do Produto]]&amp;" "&amp;Produtos[[#This Row],[Cor]]</f>
        <v>Linha Amigurumi Branca</v>
      </c>
      <c r="G14" s="2" t="s">
        <v>118</v>
      </c>
      <c r="H14" s="6">
        <v>14.571659385736869</v>
      </c>
    </row>
    <row r="15" spans="1:8" x14ac:dyDescent="0.2">
      <c r="A15" s="9">
        <v>515</v>
      </c>
      <c r="B15" s="18" t="s">
        <v>147</v>
      </c>
      <c r="C15" s="17" t="s">
        <v>137</v>
      </c>
      <c r="D15" s="17" t="s">
        <v>84</v>
      </c>
      <c r="E15" s="17" t="s">
        <v>142</v>
      </c>
      <c r="F15" s="2" t="str">
        <f>Produtos[[#This Row],[Tipo do Produto]]&amp;" "&amp;Produtos[[#This Row],[Nome do Produto]]&amp;" "&amp;Produtos[[#This Row],[Cor]]</f>
        <v>Linha Amigurumi Preto</v>
      </c>
      <c r="G15" s="2" t="s">
        <v>121</v>
      </c>
      <c r="H15" s="6">
        <v>11.68086028863206</v>
      </c>
    </row>
    <row r="16" spans="1:8" x14ac:dyDescent="0.2">
      <c r="A16" s="9">
        <v>110</v>
      </c>
      <c r="B16" s="18" t="s">
        <v>148</v>
      </c>
      <c r="C16" s="17" t="s">
        <v>137</v>
      </c>
      <c r="D16" s="17" t="s">
        <v>87</v>
      </c>
      <c r="E16" s="17" t="s">
        <v>145</v>
      </c>
      <c r="F16" s="2" t="str">
        <f>Produtos[[#This Row],[Tipo do Produto]]&amp;" "&amp;Produtos[[#This Row],[Nome do Produto]]&amp;" "&amp;Produtos[[#This Row],[Cor]]</f>
        <v>Linha Barbante Vermelha</v>
      </c>
      <c r="G16" s="2" t="s">
        <v>128</v>
      </c>
      <c r="H16" s="6">
        <v>2.6293582175164176</v>
      </c>
    </row>
    <row r="17" spans="1:8" x14ac:dyDescent="0.2">
      <c r="A17" s="10">
        <v>582</v>
      </c>
      <c r="B17" s="18" t="s">
        <v>148</v>
      </c>
      <c r="C17" s="17" t="s">
        <v>137</v>
      </c>
      <c r="D17" s="17" t="s">
        <v>90</v>
      </c>
      <c r="E17" s="17" t="s">
        <v>144</v>
      </c>
      <c r="F17" s="2" t="str">
        <f>Produtos[[#This Row],[Tipo do Produto]]&amp;" "&amp;Produtos[[#This Row],[Nome do Produto]]&amp;" "&amp;Produtos[[#This Row],[Cor]]</f>
        <v>Linha Barbante Verde</v>
      </c>
      <c r="G17" s="2" t="s">
        <v>125</v>
      </c>
      <c r="H17" s="6">
        <v>5.6959596300349986</v>
      </c>
    </row>
    <row r="18" spans="1:8" x14ac:dyDescent="0.2">
      <c r="A18" s="10">
        <v>775</v>
      </c>
      <c r="B18" s="18" t="s">
        <v>148</v>
      </c>
      <c r="C18" s="17" t="s">
        <v>137</v>
      </c>
      <c r="D18" s="17" t="s">
        <v>99</v>
      </c>
      <c r="E18" s="17" t="s">
        <v>141</v>
      </c>
      <c r="F18" s="2" t="str">
        <f>Produtos[[#This Row],[Tipo do Produto]]&amp;" "&amp;Produtos[[#This Row],[Nome do Produto]]&amp;" "&amp;Produtos[[#This Row],[Cor]]</f>
        <v>Linha Barbante Branca</v>
      </c>
      <c r="G18" s="2" t="s">
        <v>122</v>
      </c>
      <c r="H18" s="6">
        <v>4.1332342375023456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CF79-A1CB-4554-B0BB-AD5DC635390A}">
  <dimension ref="A1:G451"/>
  <sheetViews>
    <sheetView tabSelected="1" workbookViewId="0">
      <selection activeCell="I2" sqref="I2"/>
    </sheetView>
  </sheetViews>
  <sheetFormatPr defaultRowHeight="12.75" x14ac:dyDescent="0.2"/>
  <cols>
    <col min="1" max="1" width="10.140625" bestFit="1" customWidth="1"/>
    <col min="2" max="2" width="18.42578125" bestFit="1" customWidth="1"/>
    <col min="3" max="3" width="20.5703125" bestFit="1" customWidth="1"/>
    <col min="4" max="4" width="28.42578125" bestFit="1" customWidth="1"/>
    <col min="5" max="5" width="13.7109375" customWidth="1"/>
    <col min="6" max="6" width="16.140625" style="11" customWidth="1"/>
    <col min="7" max="7" width="9.42578125" bestFit="1" customWidth="1"/>
  </cols>
  <sheetData>
    <row r="1" spans="1:7" x14ac:dyDescent="0.2">
      <c r="A1" s="12" t="s">
        <v>131</v>
      </c>
      <c r="B1" s="12" t="s">
        <v>132</v>
      </c>
      <c r="C1" s="12" t="s">
        <v>111</v>
      </c>
      <c r="D1" s="12" t="s">
        <v>136</v>
      </c>
      <c r="E1" s="12" t="s">
        <v>133</v>
      </c>
      <c r="F1" s="13" t="s">
        <v>134</v>
      </c>
      <c r="G1" s="12" t="s">
        <v>135</v>
      </c>
    </row>
    <row r="2" spans="1:7" x14ac:dyDescent="0.2">
      <c r="A2" s="14">
        <v>42033</v>
      </c>
      <c r="B2" s="1" t="s">
        <v>106</v>
      </c>
      <c r="C2" s="9">
        <v>295</v>
      </c>
      <c r="D2" s="9" t="str">
        <f>VLOOKUP(Vendas[[#This Row],[Código do Produto]],Produtos[],6,FALSE)</f>
        <v>Linha Amigurumi Branca</v>
      </c>
      <c r="E2">
        <v>9</v>
      </c>
      <c r="F2" s="11">
        <f>VLOOKUP(C2,Produtos!$A$2:$H$18,8,FALSE)</f>
        <v>14.571659385736869</v>
      </c>
      <c r="G2" s="11">
        <f>E2*F2</f>
        <v>131.14493447163181</v>
      </c>
    </row>
    <row r="3" spans="1:7" x14ac:dyDescent="0.2">
      <c r="A3" s="14">
        <v>42577</v>
      </c>
      <c r="B3" s="1" t="s">
        <v>107</v>
      </c>
      <c r="C3" s="8">
        <v>752</v>
      </c>
      <c r="D3" s="8" t="str">
        <f>VLOOKUP(Vendas[[#This Row],[Código do Produto]],Produtos[],6,FALSE)</f>
        <v>Linha Amigulove Branca</v>
      </c>
      <c r="E3">
        <v>11</v>
      </c>
      <c r="F3" s="11">
        <f>VLOOKUP(C3,Produtos!$A$2:$H$18,8,FALSE)</f>
        <v>13.781797376796325</v>
      </c>
      <c r="G3" s="11">
        <f t="shared" ref="G3:G46" si="0">E3*F3</f>
        <v>151.59977114475959</v>
      </c>
    </row>
    <row r="4" spans="1:7" x14ac:dyDescent="0.2">
      <c r="A4" s="14">
        <v>44103</v>
      </c>
      <c r="B4" s="1" t="s">
        <v>108</v>
      </c>
      <c r="C4" s="10">
        <v>157</v>
      </c>
      <c r="D4" s="10" t="str">
        <f>VLOOKUP(Vendas[[#This Row],[Código do Produto]],Produtos[],6,FALSE)</f>
        <v>Agulha Crochê Rosa</v>
      </c>
      <c r="E4">
        <v>10</v>
      </c>
      <c r="F4" s="11">
        <f>VLOOKUP(C4,Produtos!$A$2:$H$18,8,FALSE)</f>
        <v>3.6603063020372018</v>
      </c>
      <c r="G4" s="11">
        <f t="shared" si="0"/>
        <v>36.603063020372019</v>
      </c>
    </row>
    <row r="5" spans="1:7" x14ac:dyDescent="0.2">
      <c r="A5" s="14">
        <v>42318</v>
      </c>
      <c r="B5" s="1" t="s">
        <v>109</v>
      </c>
      <c r="C5" s="10">
        <v>232</v>
      </c>
      <c r="D5" s="10" t="str">
        <f>VLOOKUP(Vendas[[#This Row],[Código do Produto]],Produtos[],6,FALSE)</f>
        <v>Agulha Tricô Verde</v>
      </c>
      <c r="E5">
        <v>13</v>
      </c>
      <c r="F5" s="11">
        <f>VLOOKUP(C5,Produtos!$A$2:$H$18,8,FALSE)</f>
        <v>6.1931931807884517</v>
      </c>
      <c r="G5" s="11">
        <f t="shared" si="0"/>
        <v>80.511511350249876</v>
      </c>
    </row>
    <row r="6" spans="1:7" x14ac:dyDescent="0.2">
      <c r="A6" s="14">
        <v>42649</v>
      </c>
      <c r="B6" s="1" t="s">
        <v>110</v>
      </c>
      <c r="C6" s="10">
        <v>317</v>
      </c>
      <c r="D6" s="10" t="str">
        <f>VLOOKUP(Vendas[[#This Row],[Código do Produto]],Produtos[],6,FALSE)</f>
        <v>Linha Amigurumi Azul</v>
      </c>
      <c r="E6">
        <v>2</v>
      </c>
      <c r="F6" s="11">
        <f>VLOOKUP(C6,Produtos!$A$2:$H$18,8,FALSE)</f>
        <v>11.861166866999667</v>
      </c>
      <c r="G6" s="11">
        <f t="shared" si="0"/>
        <v>23.722333733999335</v>
      </c>
    </row>
    <row r="7" spans="1:7" x14ac:dyDescent="0.2">
      <c r="A7" s="14">
        <v>43904</v>
      </c>
      <c r="B7" s="1" t="s">
        <v>106</v>
      </c>
      <c r="C7" s="10">
        <v>775</v>
      </c>
      <c r="D7" s="10" t="str">
        <f>VLOOKUP(Vendas[[#This Row],[Código do Produto]],Produtos[],6,FALSE)</f>
        <v>Linha Barbante Branca</v>
      </c>
      <c r="E7">
        <v>2</v>
      </c>
      <c r="F7" s="11">
        <f>VLOOKUP(C7,Produtos!$A$2:$H$18,8,FALSE)</f>
        <v>4.1332342375023456</v>
      </c>
      <c r="G7" s="11">
        <f t="shared" si="0"/>
        <v>8.2664684750046913</v>
      </c>
    </row>
    <row r="8" spans="1:7" x14ac:dyDescent="0.2">
      <c r="A8" s="14">
        <v>43205</v>
      </c>
      <c r="B8" s="1" t="s">
        <v>107</v>
      </c>
      <c r="C8" s="10">
        <v>371</v>
      </c>
      <c r="D8" s="10" t="str">
        <f>VLOOKUP(Vendas[[#This Row],[Código do Produto]],Produtos[],6,FALSE)</f>
        <v>Agulha Crochê Amarela</v>
      </c>
      <c r="E8">
        <v>12</v>
      </c>
      <c r="F8" s="11">
        <f>VLOOKUP(C8,Produtos!$A$2:$H$18,8,FALSE)</f>
        <v>4.2084585407934449</v>
      </c>
      <c r="G8" s="11">
        <f t="shared" si="0"/>
        <v>50.501502489521343</v>
      </c>
    </row>
    <row r="9" spans="1:7" x14ac:dyDescent="0.2">
      <c r="A9" s="14">
        <v>44075</v>
      </c>
      <c r="B9" s="1" t="s">
        <v>108</v>
      </c>
      <c r="C9" s="10">
        <v>654</v>
      </c>
      <c r="D9" s="10" t="str">
        <f>VLOOKUP(Vendas[[#This Row],[Código do Produto]],Produtos[],6,FALSE)</f>
        <v>Agulha Crochê Azul</v>
      </c>
      <c r="E9">
        <v>4</v>
      </c>
      <c r="F9" s="11">
        <f>VLOOKUP(C9,Produtos!$A$2:$H$18,8,FALSE)</f>
        <v>8.4355450103079299</v>
      </c>
      <c r="G9" s="11">
        <f t="shared" si="0"/>
        <v>33.74218004123172</v>
      </c>
    </row>
    <row r="10" spans="1:7" x14ac:dyDescent="0.2">
      <c r="A10" s="14">
        <v>42669</v>
      </c>
      <c r="B10" s="1" t="s">
        <v>109</v>
      </c>
      <c r="C10" s="10">
        <v>582</v>
      </c>
      <c r="D10" s="10" t="str">
        <f>VLOOKUP(Vendas[[#This Row],[Código do Produto]],Produtos[],6,FALSE)</f>
        <v>Linha Barbante Verde</v>
      </c>
      <c r="E10">
        <v>18</v>
      </c>
      <c r="F10" s="11">
        <f>VLOOKUP(C10,Produtos!$A$2:$H$18,8,FALSE)</f>
        <v>5.6959596300349986</v>
      </c>
      <c r="G10" s="11">
        <f t="shared" si="0"/>
        <v>102.52727334062997</v>
      </c>
    </row>
    <row r="11" spans="1:7" x14ac:dyDescent="0.2">
      <c r="A11" s="14">
        <v>42426</v>
      </c>
      <c r="B11" s="1" t="s">
        <v>110</v>
      </c>
      <c r="C11" s="8">
        <v>67</v>
      </c>
      <c r="D11" s="8" t="str">
        <f>VLOOKUP(Vendas[[#This Row],[Código do Produto]],Produtos[],6,FALSE)</f>
        <v>Linha Amigulove Preto</v>
      </c>
      <c r="E11">
        <v>18</v>
      </c>
      <c r="F11" s="11">
        <f>VLOOKUP(C11,Produtos!$A$2:$H$18,8,FALSE)</f>
        <v>4.5314251532350607</v>
      </c>
      <c r="G11" s="11">
        <f t="shared" si="0"/>
        <v>81.565652758231096</v>
      </c>
    </row>
    <row r="12" spans="1:7" x14ac:dyDescent="0.2">
      <c r="A12" s="14">
        <v>44040</v>
      </c>
      <c r="B12" s="1" t="s">
        <v>106</v>
      </c>
      <c r="C12" s="8">
        <v>26</v>
      </c>
      <c r="D12" s="8" t="str">
        <f>VLOOKUP(Vendas[[#This Row],[Código do Produto]],Produtos[],6,FALSE)</f>
        <v>Agulha Crochê Vermelha</v>
      </c>
      <c r="E12">
        <v>8</v>
      </c>
      <c r="F12" s="11">
        <f>VLOOKUP(C12,Produtos!$A$2:$H$18,8,FALSE)</f>
        <v>3.7284835511040071</v>
      </c>
      <c r="G12" s="11">
        <f t="shared" si="0"/>
        <v>29.827868408832057</v>
      </c>
    </row>
    <row r="13" spans="1:7" x14ac:dyDescent="0.2">
      <c r="A13" s="14">
        <v>42500</v>
      </c>
      <c r="B13" s="1" t="s">
        <v>107</v>
      </c>
      <c r="C13" s="9">
        <v>449</v>
      </c>
      <c r="D13" s="9" t="str">
        <f>VLOOKUP(Vendas[[#This Row],[Código do Produto]],Produtos[],6,FALSE)</f>
        <v>Agulha Tricô Vermelha</v>
      </c>
      <c r="E13">
        <v>20</v>
      </c>
      <c r="F13" s="11">
        <f>VLOOKUP(C13,Produtos!$A$2:$H$18,8,FALSE)</f>
        <v>15.715080580963685</v>
      </c>
      <c r="G13" s="11">
        <f t="shared" si="0"/>
        <v>314.30161161927367</v>
      </c>
    </row>
    <row r="14" spans="1:7" x14ac:dyDescent="0.2">
      <c r="A14" s="14">
        <v>44094</v>
      </c>
      <c r="B14" s="1" t="s">
        <v>108</v>
      </c>
      <c r="C14" s="9">
        <v>515</v>
      </c>
      <c r="D14" s="9" t="str">
        <f>VLOOKUP(Vendas[[#This Row],[Código do Produto]],Produtos[],6,FALSE)</f>
        <v>Linha Amigurumi Preto</v>
      </c>
      <c r="E14">
        <v>19</v>
      </c>
      <c r="F14" s="11">
        <f>VLOOKUP(C14,Produtos!$A$2:$H$18,8,FALSE)</f>
        <v>11.68086028863206</v>
      </c>
      <c r="G14" s="11">
        <f t="shared" si="0"/>
        <v>221.93634548400914</v>
      </c>
    </row>
    <row r="15" spans="1:7" x14ac:dyDescent="0.2">
      <c r="A15" s="14">
        <v>42034</v>
      </c>
      <c r="B15" s="1" t="s">
        <v>109</v>
      </c>
      <c r="C15" s="9">
        <v>110</v>
      </c>
      <c r="D15" s="9" t="str">
        <f>VLOOKUP(Vendas[[#This Row],[Código do Produto]],Produtos[],6,FALSE)</f>
        <v>Linha Barbante Vermelha</v>
      </c>
      <c r="E15">
        <v>19</v>
      </c>
      <c r="F15" s="11">
        <f>VLOOKUP(C15,Produtos!$A$2:$H$18,8,FALSE)</f>
        <v>2.6293582175164176</v>
      </c>
      <c r="G15" s="11">
        <f t="shared" si="0"/>
        <v>49.957806132811932</v>
      </c>
    </row>
    <row r="16" spans="1:7" x14ac:dyDescent="0.2">
      <c r="A16" s="14">
        <v>42394</v>
      </c>
      <c r="B16" s="1" t="s">
        <v>110</v>
      </c>
      <c r="C16" s="9">
        <v>573</v>
      </c>
      <c r="D16" s="9" t="str">
        <f>VLOOKUP(Vendas[[#This Row],[Código do Produto]],Produtos[],6,FALSE)</f>
        <v>Agulha Crochê Preto</v>
      </c>
      <c r="E16">
        <v>8</v>
      </c>
      <c r="F16" s="11">
        <f>VLOOKUP(C16,Produtos!$A$2:$H$18,8,FALSE)</f>
        <v>3.4154227176404239</v>
      </c>
      <c r="G16" s="11">
        <f t="shared" si="0"/>
        <v>27.323381741123391</v>
      </c>
    </row>
    <row r="17" spans="1:7" x14ac:dyDescent="0.2">
      <c r="A17" s="14">
        <v>42730</v>
      </c>
      <c r="B17" s="1" t="s">
        <v>106</v>
      </c>
      <c r="C17" s="9">
        <v>999</v>
      </c>
      <c r="D17" s="9" t="str">
        <f>VLOOKUP(Vendas[[#This Row],[Código do Produto]],Produtos[],6,FALSE)</f>
        <v>Agulha Crochê Branca</v>
      </c>
      <c r="E17">
        <v>5</v>
      </c>
      <c r="F17" s="11">
        <f>VLOOKUP(C17,Produtos!$A$2:$H$18,8,FALSE)</f>
        <v>11.439202064199087</v>
      </c>
      <c r="G17" s="11">
        <f t="shared" si="0"/>
        <v>57.196010320995434</v>
      </c>
    </row>
    <row r="18" spans="1:7" x14ac:dyDescent="0.2">
      <c r="A18" s="14">
        <v>42495</v>
      </c>
      <c r="B18" s="1" t="s">
        <v>107</v>
      </c>
      <c r="C18" s="9">
        <v>708</v>
      </c>
      <c r="D18" s="9" t="str">
        <f>VLOOKUP(Vendas[[#This Row],[Código do Produto]],Produtos[],6,FALSE)</f>
        <v>Agulha Tricô Rosa</v>
      </c>
      <c r="E18">
        <v>8</v>
      </c>
      <c r="F18" s="11">
        <f>VLOOKUP(C18,Produtos!$A$2:$H$18,8,FALSE)</f>
        <v>6.6209763314973058</v>
      </c>
      <c r="G18" s="11">
        <f t="shared" si="0"/>
        <v>52.967810651978446</v>
      </c>
    </row>
    <row r="19" spans="1:7" x14ac:dyDescent="0.2">
      <c r="A19" s="14">
        <v>43478</v>
      </c>
      <c r="B19" s="1" t="s">
        <v>108</v>
      </c>
      <c r="C19" s="9">
        <v>295</v>
      </c>
      <c r="D19" s="9" t="str">
        <f>VLOOKUP(Vendas[[#This Row],[Código do Produto]],Produtos[],6,FALSE)</f>
        <v>Linha Amigurumi Branca</v>
      </c>
      <c r="E19">
        <v>18</v>
      </c>
      <c r="F19" s="11">
        <f>VLOOKUP(C19,Produtos!$A$2:$H$18,8,FALSE)</f>
        <v>14.571659385736869</v>
      </c>
      <c r="G19" s="11">
        <f t="shared" si="0"/>
        <v>262.28986894326363</v>
      </c>
    </row>
    <row r="20" spans="1:7" x14ac:dyDescent="0.2">
      <c r="A20" s="14">
        <v>43251</v>
      </c>
      <c r="B20" s="1" t="s">
        <v>109</v>
      </c>
      <c r="C20" s="8">
        <v>752</v>
      </c>
      <c r="D20" s="8" t="str">
        <f>VLOOKUP(Vendas[[#This Row],[Código do Produto]],Produtos[],6,FALSE)</f>
        <v>Linha Amigulove Branca</v>
      </c>
      <c r="E20">
        <v>20</v>
      </c>
      <c r="F20" s="11">
        <f>VLOOKUP(C20,Produtos!$A$2:$H$18,8,FALSE)</f>
        <v>13.781797376796325</v>
      </c>
      <c r="G20" s="11">
        <f t="shared" si="0"/>
        <v>275.6359475359265</v>
      </c>
    </row>
    <row r="21" spans="1:7" x14ac:dyDescent="0.2">
      <c r="A21" s="14">
        <v>44092</v>
      </c>
      <c r="B21" s="1" t="s">
        <v>110</v>
      </c>
      <c r="C21" s="10">
        <v>157</v>
      </c>
      <c r="D21" s="10" t="str">
        <f>VLOOKUP(Vendas[[#This Row],[Código do Produto]],Produtos[],6,FALSE)</f>
        <v>Agulha Crochê Rosa</v>
      </c>
      <c r="E21">
        <v>19</v>
      </c>
      <c r="F21" s="11">
        <f>VLOOKUP(C21,Produtos!$A$2:$H$18,8,FALSE)</f>
        <v>3.6603063020372018</v>
      </c>
      <c r="G21" s="11">
        <f t="shared" si="0"/>
        <v>69.54581973870684</v>
      </c>
    </row>
    <row r="22" spans="1:7" x14ac:dyDescent="0.2">
      <c r="A22" s="14">
        <v>42919</v>
      </c>
      <c r="B22" s="1" t="s">
        <v>106</v>
      </c>
      <c r="C22" s="10">
        <v>232</v>
      </c>
      <c r="D22" s="10" t="str">
        <f>VLOOKUP(Vendas[[#This Row],[Código do Produto]],Produtos[],6,FALSE)</f>
        <v>Agulha Tricô Verde</v>
      </c>
      <c r="E22">
        <v>4</v>
      </c>
      <c r="F22" s="11">
        <f>VLOOKUP(C22,Produtos!$A$2:$H$18,8,FALSE)</f>
        <v>6.1931931807884517</v>
      </c>
      <c r="G22" s="11">
        <f t="shared" si="0"/>
        <v>24.772772723153807</v>
      </c>
    </row>
    <row r="23" spans="1:7" x14ac:dyDescent="0.2">
      <c r="A23" s="14">
        <v>43866</v>
      </c>
      <c r="B23" s="1" t="s">
        <v>107</v>
      </c>
      <c r="C23" s="10">
        <v>317</v>
      </c>
      <c r="D23" s="10" t="str">
        <f>VLOOKUP(Vendas[[#This Row],[Código do Produto]],Produtos[],6,FALSE)</f>
        <v>Linha Amigurumi Azul</v>
      </c>
      <c r="E23">
        <v>10</v>
      </c>
      <c r="F23" s="11">
        <f>VLOOKUP(C23,Produtos!$A$2:$H$18,8,FALSE)</f>
        <v>11.861166866999667</v>
      </c>
      <c r="G23" s="11">
        <f t="shared" si="0"/>
        <v>118.61166866999667</v>
      </c>
    </row>
    <row r="24" spans="1:7" x14ac:dyDescent="0.2">
      <c r="A24" s="14">
        <v>42514</v>
      </c>
      <c r="B24" s="1" t="s">
        <v>108</v>
      </c>
      <c r="C24" s="10">
        <v>775</v>
      </c>
      <c r="D24" s="10" t="str">
        <f>VLOOKUP(Vendas[[#This Row],[Código do Produto]],Produtos[],6,FALSE)</f>
        <v>Linha Barbante Branca</v>
      </c>
      <c r="E24">
        <v>7</v>
      </c>
      <c r="F24" s="11">
        <f>VLOOKUP(C24,Produtos!$A$2:$H$18,8,FALSE)</f>
        <v>4.1332342375023456</v>
      </c>
      <c r="G24" s="11">
        <f t="shared" si="0"/>
        <v>28.932639662516419</v>
      </c>
    </row>
    <row r="25" spans="1:7" x14ac:dyDescent="0.2">
      <c r="A25" s="14">
        <v>42653</v>
      </c>
      <c r="B25" s="1" t="s">
        <v>109</v>
      </c>
      <c r="C25" s="10">
        <v>371</v>
      </c>
      <c r="D25" s="10" t="str">
        <f>VLOOKUP(Vendas[[#This Row],[Código do Produto]],Produtos[],6,FALSE)</f>
        <v>Agulha Crochê Amarela</v>
      </c>
      <c r="E25">
        <v>8</v>
      </c>
      <c r="F25" s="11">
        <f>VLOOKUP(C25,Produtos!$A$2:$H$18,8,FALSE)</f>
        <v>4.2084585407934449</v>
      </c>
      <c r="G25" s="11">
        <f t="shared" si="0"/>
        <v>33.66766832634756</v>
      </c>
    </row>
    <row r="26" spans="1:7" x14ac:dyDescent="0.2">
      <c r="A26" s="14">
        <v>44099</v>
      </c>
      <c r="B26" s="1" t="s">
        <v>110</v>
      </c>
      <c r="C26" s="10">
        <v>654</v>
      </c>
      <c r="D26" s="10" t="str">
        <f>VLOOKUP(Vendas[[#This Row],[Código do Produto]],Produtos[],6,FALSE)</f>
        <v>Agulha Crochê Azul</v>
      </c>
      <c r="E26">
        <v>15</v>
      </c>
      <c r="F26" s="11">
        <f>VLOOKUP(C26,Produtos!$A$2:$H$18,8,FALSE)</f>
        <v>8.4355450103079299</v>
      </c>
      <c r="G26" s="11">
        <f t="shared" si="0"/>
        <v>126.53317515461895</v>
      </c>
    </row>
    <row r="27" spans="1:7" x14ac:dyDescent="0.2">
      <c r="A27" s="14">
        <v>42873</v>
      </c>
      <c r="B27" s="1" t="s">
        <v>106</v>
      </c>
      <c r="C27" s="10">
        <v>582</v>
      </c>
      <c r="D27" s="10" t="str">
        <f>VLOOKUP(Vendas[[#This Row],[Código do Produto]],Produtos[],6,FALSE)</f>
        <v>Linha Barbante Verde</v>
      </c>
      <c r="E27">
        <v>19</v>
      </c>
      <c r="F27" s="11">
        <f>VLOOKUP(C27,Produtos!$A$2:$H$18,8,FALSE)</f>
        <v>5.6959596300349986</v>
      </c>
      <c r="G27" s="11">
        <f t="shared" si="0"/>
        <v>108.22323297066498</v>
      </c>
    </row>
    <row r="28" spans="1:7" x14ac:dyDescent="0.2">
      <c r="A28" s="14">
        <v>42492</v>
      </c>
      <c r="B28" s="1" t="s">
        <v>107</v>
      </c>
      <c r="C28" s="8">
        <v>67</v>
      </c>
      <c r="D28" s="8" t="str">
        <f>VLOOKUP(Vendas[[#This Row],[Código do Produto]],Produtos[],6,FALSE)</f>
        <v>Linha Amigulove Preto</v>
      </c>
      <c r="E28">
        <v>9</v>
      </c>
      <c r="F28" s="11">
        <f>VLOOKUP(C28,Produtos!$A$2:$H$18,8,FALSE)</f>
        <v>4.5314251532350607</v>
      </c>
      <c r="G28" s="11">
        <f t="shared" si="0"/>
        <v>40.782826379115548</v>
      </c>
    </row>
    <row r="29" spans="1:7" x14ac:dyDescent="0.2">
      <c r="A29" s="14">
        <v>42800</v>
      </c>
      <c r="B29" s="1" t="s">
        <v>108</v>
      </c>
      <c r="C29" s="8">
        <v>26</v>
      </c>
      <c r="D29" s="8" t="str">
        <f>VLOOKUP(Vendas[[#This Row],[Código do Produto]],Produtos[],6,FALSE)</f>
        <v>Agulha Crochê Vermelha</v>
      </c>
      <c r="E29">
        <v>19</v>
      </c>
      <c r="F29" s="11">
        <f>VLOOKUP(C29,Produtos!$A$2:$H$18,8,FALSE)</f>
        <v>3.7284835511040071</v>
      </c>
      <c r="G29" s="11">
        <f t="shared" si="0"/>
        <v>70.841187470976138</v>
      </c>
    </row>
    <row r="30" spans="1:7" x14ac:dyDescent="0.2">
      <c r="A30" s="14">
        <v>42089</v>
      </c>
      <c r="B30" s="1" t="s">
        <v>109</v>
      </c>
      <c r="C30" s="9">
        <v>449</v>
      </c>
      <c r="D30" s="9" t="str">
        <f>VLOOKUP(Vendas[[#This Row],[Código do Produto]],Produtos[],6,FALSE)</f>
        <v>Agulha Tricô Vermelha</v>
      </c>
      <c r="E30">
        <v>11</v>
      </c>
      <c r="F30" s="11">
        <f>VLOOKUP(C30,Produtos!$A$2:$H$18,8,FALSE)</f>
        <v>15.715080580963685</v>
      </c>
      <c r="G30" s="11">
        <f t="shared" si="0"/>
        <v>172.86588639060054</v>
      </c>
    </row>
    <row r="31" spans="1:7" x14ac:dyDescent="0.2">
      <c r="A31" s="14">
        <v>43207</v>
      </c>
      <c r="B31" s="1" t="s">
        <v>110</v>
      </c>
      <c r="C31" s="9">
        <v>515</v>
      </c>
      <c r="D31" s="9" t="str">
        <f>VLOOKUP(Vendas[[#This Row],[Código do Produto]],Produtos[],6,FALSE)</f>
        <v>Linha Amigurumi Preto</v>
      </c>
      <c r="E31">
        <v>14</v>
      </c>
      <c r="F31" s="11">
        <f>VLOOKUP(C31,Produtos!$A$2:$H$18,8,FALSE)</f>
        <v>11.68086028863206</v>
      </c>
      <c r="G31" s="11">
        <f t="shared" si="0"/>
        <v>163.53204404084883</v>
      </c>
    </row>
    <row r="32" spans="1:7" x14ac:dyDescent="0.2">
      <c r="A32" s="14">
        <v>42243</v>
      </c>
      <c r="B32" s="1" t="s">
        <v>106</v>
      </c>
      <c r="C32" s="9">
        <v>110</v>
      </c>
      <c r="D32" s="9" t="str">
        <f>VLOOKUP(Vendas[[#This Row],[Código do Produto]],Produtos[],6,FALSE)</f>
        <v>Linha Barbante Vermelha</v>
      </c>
      <c r="E32">
        <v>7</v>
      </c>
      <c r="F32" s="11">
        <f>VLOOKUP(C32,Produtos!$A$2:$H$18,8,FALSE)</f>
        <v>2.6293582175164176</v>
      </c>
      <c r="G32" s="11">
        <f t="shared" si="0"/>
        <v>18.405507522614922</v>
      </c>
    </row>
    <row r="33" spans="1:7" x14ac:dyDescent="0.2">
      <c r="A33" s="14">
        <v>42819</v>
      </c>
      <c r="B33" s="1" t="s">
        <v>107</v>
      </c>
      <c r="C33" s="9">
        <v>573</v>
      </c>
      <c r="D33" s="9" t="str">
        <f>VLOOKUP(Vendas[[#This Row],[Código do Produto]],Produtos[],6,FALSE)</f>
        <v>Agulha Crochê Preto</v>
      </c>
      <c r="E33">
        <v>13</v>
      </c>
      <c r="F33" s="11">
        <f>VLOOKUP(C33,Produtos!$A$2:$H$18,8,FALSE)</f>
        <v>3.4154227176404239</v>
      </c>
      <c r="G33" s="11">
        <f t="shared" si="0"/>
        <v>44.400495329325508</v>
      </c>
    </row>
    <row r="34" spans="1:7" x14ac:dyDescent="0.2">
      <c r="A34" s="14">
        <v>43525</v>
      </c>
      <c r="B34" s="1" t="s">
        <v>108</v>
      </c>
      <c r="C34" s="9">
        <v>999</v>
      </c>
      <c r="D34" s="9" t="str">
        <f>VLOOKUP(Vendas[[#This Row],[Código do Produto]],Produtos[],6,FALSE)</f>
        <v>Agulha Crochê Branca</v>
      </c>
      <c r="E34">
        <v>20</v>
      </c>
      <c r="F34" s="11">
        <f>VLOOKUP(C34,Produtos!$A$2:$H$18,8,FALSE)</f>
        <v>11.439202064199087</v>
      </c>
      <c r="G34" s="11">
        <f t="shared" si="0"/>
        <v>228.78404128398174</v>
      </c>
    </row>
    <row r="35" spans="1:7" x14ac:dyDescent="0.2">
      <c r="A35" s="14">
        <v>42295</v>
      </c>
      <c r="B35" s="1" t="s">
        <v>109</v>
      </c>
      <c r="C35" s="9">
        <v>708</v>
      </c>
      <c r="D35" s="9" t="str">
        <f>VLOOKUP(Vendas[[#This Row],[Código do Produto]],Produtos[],6,FALSE)</f>
        <v>Agulha Tricô Rosa</v>
      </c>
      <c r="E35">
        <v>7</v>
      </c>
      <c r="F35" s="11">
        <f>VLOOKUP(C35,Produtos!$A$2:$H$18,8,FALSE)</f>
        <v>6.6209763314973058</v>
      </c>
      <c r="G35" s="11">
        <f t="shared" si="0"/>
        <v>46.346834320481143</v>
      </c>
    </row>
    <row r="36" spans="1:7" x14ac:dyDescent="0.2">
      <c r="A36" s="14">
        <v>42372</v>
      </c>
      <c r="B36" s="1" t="s">
        <v>110</v>
      </c>
      <c r="C36" s="9">
        <v>295</v>
      </c>
      <c r="D36" s="9" t="str">
        <f>VLOOKUP(Vendas[[#This Row],[Código do Produto]],Produtos[],6,FALSE)</f>
        <v>Linha Amigurumi Branca</v>
      </c>
      <c r="E36">
        <v>4</v>
      </c>
      <c r="F36" s="11">
        <f>VLOOKUP(C36,Produtos!$A$2:$H$18,8,FALSE)</f>
        <v>14.571659385736869</v>
      </c>
      <c r="G36" s="11">
        <f t="shared" si="0"/>
        <v>58.286637542947474</v>
      </c>
    </row>
    <row r="37" spans="1:7" x14ac:dyDescent="0.2">
      <c r="A37" s="14">
        <v>43163</v>
      </c>
      <c r="B37" s="1" t="s">
        <v>106</v>
      </c>
      <c r="C37" s="8">
        <v>752</v>
      </c>
      <c r="D37" s="8" t="str">
        <f>VLOOKUP(Vendas[[#This Row],[Código do Produto]],Produtos[],6,FALSE)</f>
        <v>Linha Amigulove Branca</v>
      </c>
      <c r="E37">
        <v>9</v>
      </c>
      <c r="F37" s="11">
        <f>VLOOKUP(C37,Produtos!$A$2:$H$18,8,FALSE)</f>
        <v>13.781797376796325</v>
      </c>
      <c r="G37" s="11">
        <f t="shared" si="0"/>
        <v>124.03617639116692</v>
      </c>
    </row>
    <row r="38" spans="1:7" x14ac:dyDescent="0.2">
      <c r="A38" s="14">
        <v>43155</v>
      </c>
      <c r="B38" s="1" t="s">
        <v>107</v>
      </c>
      <c r="C38" s="10">
        <v>157</v>
      </c>
      <c r="D38" s="10" t="str">
        <f>VLOOKUP(Vendas[[#This Row],[Código do Produto]],Produtos[],6,FALSE)</f>
        <v>Agulha Crochê Rosa</v>
      </c>
      <c r="E38">
        <v>11</v>
      </c>
      <c r="F38" s="11">
        <f>VLOOKUP(C38,Produtos!$A$2:$H$18,8,FALSE)</f>
        <v>3.6603063020372018</v>
      </c>
      <c r="G38" s="11">
        <f t="shared" si="0"/>
        <v>40.263369322409218</v>
      </c>
    </row>
    <row r="39" spans="1:7" x14ac:dyDescent="0.2">
      <c r="A39" s="14">
        <v>43129</v>
      </c>
      <c r="B39" s="1" t="s">
        <v>108</v>
      </c>
      <c r="C39" s="10">
        <v>232</v>
      </c>
      <c r="D39" s="10" t="str">
        <f>VLOOKUP(Vendas[[#This Row],[Código do Produto]],Produtos[],6,FALSE)</f>
        <v>Agulha Tricô Verde</v>
      </c>
      <c r="E39">
        <v>12</v>
      </c>
      <c r="F39" s="11">
        <f>VLOOKUP(C39,Produtos!$A$2:$H$18,8,FALSE)</f>
        <v>6.1931931807884517</v>
      </c>
      <c r="G39" s="11">
        <f t="shared" si="0"/>
        <v>74.318318169461421</v>
      </c>
    </row>
    <row r="40" spans="1:7" x14ac:dyDescent="0.2">
      <c r="A40" s="14">
        <v>42315</v>
      </c>
      <c r="B40" s="1" t="s">
        <v>109</v>
      </c>
      <c r="C40" s="10">
        <v>317</v>
      </c>
      <c r="D40" s="10" t="str">
        <f>VLOOKUP(Vendas[[#This Row],[Código do Produto]],Produtos[],6,FALSE)</f>
        <v>Linha Amigurumi Azul</v>
      </c>
      <c r="E40">
        <v>5</v>
      </c>
      <c r="F40" s="11">
        <f>VLOOKUP(C40,Produtos!$A$2:$H$18,8,FALSE)</f>
        <v>11.861166866999667</v>
      </c>
      <c r="G40" s="11">
        <f t="shared" si="0"/>
        <v>59.305834334998337</v>
      </c>
    </row>
    <row r="41" spans="1:7" x14ac:dyDescent="0.2">
      <c r="A41" s="14">
        <v>44014</v>
      </c>
      <c r="B41" s="1" t="s">
        <v>110</v>
      </c>
      <c r="C41" s="10">
        <v>775</v>
      </c>
      <c r="D41" s="10" t="str">
        <f>VLOOKUP(Vendas[[#This Row],[Código do Produto]],Produtos[],6,FALSE)</f>
        <v>Linha Barbante Branca</v>
      </c>
      <c r="E41">
        <v>3</v>
      </c>
      <c r="F41" s="11">
        <f>VLOOKUP(C41,Produtos!$A$2:$H$18,8,FALSE)</f>
        <v>4.1332342375023456</v>
      </c>
      <c r="G41" s="11">
        <f t="shared" si="0"/>
        <v>12.399702712507036</v>
      </c>
    </row>
    <row r="42" spans="1:7" x14ac:dyDescent="0.2">
      <c r="A42" s="14">
        <v>43726</v>
      </c>
      <c r="B42" s="1" t="s">
        <v>106</v>
      </c>
      <c r="C42" s="10">
        <v>371</v>
      </c>
      <c r="D42" s="10" t="str">
        <f>VLOOKUP(Vendas[[#This Row],[Código do Produto]],Produtos[],6,FALSE)</f>
        <v>Agulha Crochê Amarela</v>
      </c>
      <c r="E42">
        <v>13</v>
      </c>
      <c r="F42" s="11">
        <f>VLOOKUP(C42,Produtos!$A$2:$H$18,8,FALSE)</f>
        <v>4.2084585407934449</v>
      </c>
      <c r="G42" s="11">
        <f t="shared" si="0"/>
        <v>54.709961030314787</v>
      </c>
    </row>
    <row r="43" spans="1:7" x14ac:dyDescent="0.2">
      <c r="A43" s="14">
        <v>42177</v>
      </c>
      <c r="B43" s="1" t="s">
        <v>107</v>
      </c>
      <c r="C43" s="10">
        <v>654</v>
      </c>
      <c r="D43" s="10" t="str">
        <f>VLOOKUP(Vendas[[#This Row],[Código do Produto]],Produtos[],6,FALSE)</f>
        <v>Agulha Crochê Azul</v>
      </c>
      <c r="E43">
        <v>16</v>
      </c>
      <c r="F43" s="11">
        <f>VLOOKUP(C43,Produtos!$A$2:$H$18,8,FALSE)</f>
        <v>8.4355450103079299</v>
      </c>
      <c r="G43" s="11">
        <f t="shared" si="0"/>
        <v>134.96872016492688</v>
      </c>
    </row>
    <row r="44" spans="1:7" x14ac:dyDescent="0.2">
      <c r="A44" s="14">
        <v>43361</v>
      </c>
      <c r="B44" s="1" t="s">
        <v>108</v>
      </c>
      <c r="C44" s="10">
        <v>582</v>
      </c>
      <c r="D44" s="10" t="str">
        <f>VLOOKUP(Vendas[[#This Row],[Código do Produto]],Produtos[],6,FALSE)</f>
        <v>Linha Barbante Verde</v>
      </c>
      <c r="E44">
        <v>20</v>
      </c>
      <c r="F44" s="11">
        <f>VLOOKUP(C44,Produtos!$A$2:$H$18,8,FALSE)</f>
        <v>5.6959596300349986</v>
      </c>
      <c r="G44" s="11">
        <f t="shared" si="0"/>
        <v>113.91919260069997</v>
      </c>
    </row>
    <row r="45" spans="1:7" x14ac:dyDescent="0.2">
      <c r="A45" s="14">
        <v>42571</v>
      </c>
      <c r="B45" s="1" t="s">
        <v>109</v>
      </c>
      <c r="C45" s="8">
        <v>67</v>
      </c>
      <c r="D45" s="8" t="str">
        <f>VLOOKUP(Vendas[[#This Row],[Código do Produto]],Produtos[],6,FALSE)</f>
        <v>Linha Amigulove Preto</v>
      </c>
      <c r="E45">
        <v>2</v>
      </c>
      <c r="F45" s="11">
        <f>VLOOKUP(C45,Produtos!$A$2:$H$18,8,FALSE)</f>
        <v>4.5314251532350607</v>
      </c>
      <c r="G45" s="11">
        <f t="shared" si="0"/>
        <v>9.0628503064701214</v>
      </c>
    </row>
    <row r="46" spans="1:7" x14ac:dyDescent="0.2">
      <c r="A46" s="14">
        <v>42603</v>
      </c>
      <c r="B46" s="1" t="s">
        <v>110</v>
      </c>
      <c r="C46" s="8">
        <v>26</v>
      </c>
      <c r="D46" s="8" t="str">
        <f>VLOOKUP(Vendas[[#This Row],[Código do Produto]],Produtos[],6,FALSE)</f>
        <v>Agulha Crochê Vermelha</v>
      </c>
      <c r="E46">
        <v>8</v>
      </c>
      <c r="F46" s="11">
        <f>VLOOKUP(C46,Produtos!$A$2:$H$18,8,FALSE)</f>
        <v>3.7284835511040071</v>
      </c>
      <c r="G46" s="11">
        <f t="shared" si="0"/>
        <v>29.827868408832057</v>
      </c>
    </row>
    <row r="47" spans="1:7" x14ac:dyDescent="0.2">
      <c r="A47" s="14">
        <v>43955</v>
      </c>
      <c r="B47" s="1" t="s">
        <v>106</v>
      </c>
      <c r="C47" s="9">
        <v>295</v>
      </c>
      <c r="D47" s="9" t="str">
        <f>VLOOKUP(Vendas[[#This Row],[Código do Produto]],Produtos[],6,FALSE)</f>
        <v>Linha Amigurumi Branca</v>
      </c>
      <c r="E47">
        <v>9</v>
      </c>
      <c r="F47" s="11">
        <f>VLOOKUP(C47,Produtos!$A$2:$H$18,8,FALSE)</f>
        <v>14.571659385736869</v>
      </c>
      <c r="G47" s="11">
        <f>E47*F47</f>
        <v>131.14493447163181</v>
      </c>
    </row>
    <row r="48" spans="1:7" x14ac:dyDescent="0.2">
      <c r="A48" s="14">
        <v>43257</v>
      </c>
      <c r="B48" s="1" t="s">
        <v>107</v>
      </c>
      <c r="C48" s="8">
        <v>752</v>
      </c>
      <c r="D48" s="8" t="str">
        <f>VLOOKUP(Vendas[[#This Row],[Código do Produto]],Produtos[],6,FALSE)</f>
        <v>Linha Amigulove Branca</v>
      </c>
      <c r="E48">
        <v>11</v>
      </c>
      <c r="F48" s="11">
        <f>VLOOKUP(C48,Produtos!$A$2:$H$18,8,FALSE)</f>
        <v>13.781797376796325</v>
      </c>
      <c r="G48" s="11">
        <f t="shared" ref="G48:G91" si="1">E48*F48</f>
        <v>151.59977114475959</v>
      </c>
    </row>
    <row r="49" spans="1:7" x14ac:dyDescent="0.2">
      <c r="A49" s="14">
        <v>43622</v>
      </c>
      <c r="B49" s="1" t="s">
        <v>108</v>
      </c>
      <c r="C49" s="10">
        <v>157</v>
      </c>
      <c r="D49" s="10" t="str">
        <f>VLOOKUP(Vendas[[#This Row],[Código do Produto]],Produtos[],6,FALSE)</f>
        <v>Agulha Crochê Rosa</v>
      </c>
      <c r="E49">
        <v>10</v>
      </c>
      <c r="F49" s="11">
        <f>VLOOKUP(C49,Produtos!$A$2:$H$18,8,FALSE)</f>
        <v>3.6603063020372018</v>
      </c>
      <c r="G49" s="11">
        <f t="shared" si="1"/>
        <v>36.603063020372019</v>
      </c>
    </row>
    <row r="50" spans="1:7" x14ac:dyDescent="0.2">
      <c r="A50" s="14">
        <v>42585</v>
      </c>
      <c r="B50" s="1" t="s">
        <v>109</v>
      </c>
      <c r="C50" s="10">
        <v>232</v>
      </c>
      <c r="D50" s="10" t="str">
        <f>VLOOKUP(Vendas[[#This Row],[Código do Produto]],Produtos[],6,FALSE)</f>
        <v>Agulha Tricô Verde</v>
      </c>
      <c r="E50">
        <v>13</v>
      </c>
      <c r="F50" s="11">
        <f>VLOOKUP(C50,Produtos!$A$2:$H$18,8,FALSE)</f>
        <v>6.1931931807884517</v>
      </c>
      <c r="G50" s="11">
        <f t="shared" si="1"/>
        <v>80.511511350249876</v>
      </c>
    </row>
    <row r="51" spans="1:7" x14ac:dyDescent="0.2">
      <c r="A51" s="14">
        <v>44154</v>
      </c>
      <c r="B51" s="1" t="s">
        <v>110</v>
      </c>
      <c r="C51" s="10">
        <v>317</v>
      </c>
      <c r="D51" s="10" t="str">
        <f>VLOOKUP(Vendas[[#This Row],[Código do Produto]],Produtos[],6,FALSE)</f>
        <v>Linha Amigurumi Azul</v>
      </c>
      <c r="E51">
        <v>2</v>
      </c>
      <c r="F51" s="11">
        <f>VLOOKUP(C51,Produtos!$A$2:$H$18,8,FALSE)</f>
        <v>11.861166866999667</v>
      </c>
      <c r="G51" s="11">
        <f t="shared" si="1"/>
        <v>23.722333733999335</v>
      </c>
    </row>
    <row r="52" spans="1:7" x14ac:dyDescent="0.2">
      <c r="A52" s="14">
        <v>42517</v>
      </c>
      <c r="B52" s="1" t="s">
        <v>106</v>
      </c>
      <c r="C52" s="10">
        <v>775</v>
      </c>
      <c r="D52" s="10" t="str">
        <f>VLOOKUP(Vendas[[#This Row],[Código do Produto]],Produtos[],6,FALSE)</f>
        <v>Linha Barbante Branca</v>
      </c>
      <c r="E52">
        <v>2</v>
      </c>
      <c r="F52" s="11">
        <f>VLOOKUP(C52,Produtos!$A$2:$H$18,8,FALSE)</f>
        <v>4.1332342375023456</v>
      </c>
      <c r="G52" s="11">
        <f t="shared" si="1"/>
        <v>8.2664684750046913</v>
      </c>
    </row>
    <row r="53" spans="1:7" x14ac:dyDescent="0.2">
      <c r="A53" s="14">
        <v>42591</v>
      </c>
      <c r="B53" s="1" t="s">
        <v>107</v>
      </c>
      <c r="C53" s="10">
        <v>371</v>
      </c>
      <c r="D53" s="10" t="str">
        <f>VLOOKUP(Vendas[[#This Row],[Código do Produto]],Produtos[],6,FALSE)</f>
        <v>Agulha Crochê Amarela</v>
      </c>
      <c r="E53">
        <v>12</v>
      </c>
      <c r="F53" s="11">
        <f>VLOOKUP(C53,Produtos!$A$2:$H$18,8,FALSE)</f>
        <v>4.2084585407934449</v>
      </c>
      <c r="G53" s="11">
        <f t="shared" si="1"/>
        <v>50.501502489521343</v>
      </c>
    </row>
    <row r="54" spans="1:7" x14ac:dyDescent="0.2">
      <c r="A54" s="14">
        <v>44025</v>
      </c>
      <c r="B54" s="1" t="s">
        <v>108</v>
      </c>
      <c r="C54" s="10">
        <v>654</v>
      </c>
      <c r="D54" s="10" t="str">
        <f>VLOOKUP(Vendas[[#This Row],[Código do Produto]],Produtos[],6,FALSE)</f>
        <v>Agulha Crochê Azul</v>
      </c>
      <c r="E54">
        <v>4</v>
      </c>
      <c r="F54" s="11">
        <f>VLOOKUP(C54,Produtos!$A$2:$H$18,8,FALSE)</f>
        <v>8.4355450103079299</v>
      </c>
      <c r="G54" s="11">
        <f t="shared" si="1"/>
        <v>33.74218004123172</v>
      </c>
    </row>
    <row r="55" spans="1:7" x14ac:dyDescent="0.2">
      <c r="A55" s="14">
        <v>42772</v>
      </c>
      <c r="B55" s="1" t="s">
        <v>109</v>
      </c>
      <c r="C55" s="10">
        <v>582</v>
      </c>
      <c r="D55" s="10" t="str">
        <f>VLOOKUP(Vendas[[#This Row],[Código do Produto]],Produtos[],6,FALSE)</f>
        <v>Linha Barbante Verde</v>
      </c>
      <c r="E55">
        <v>18</v>
      </c>
      <c r="F55" s="11">
        <f>VLOOKUP(C55,Produtos!$A$2:$H$18,8,FALSE)</f>
        <v>5.6959596300349986</v>
      </c>
      <c r="G55" s="11">
        <f t="shared" si="1"/>
        <v>102.52727334062997</v>
      </c>
    </row>
    <row r="56" spans="1:7" x14ac:dyDescent="0.2">
      <c r="A56" s="14">
        <v>43454</v>
      </c>
      <c r="B56" s="1" t="s">
        <v>110</v>
      </c>
      <c r="C56" s="8">
        <v>67</v>
      </c>
      <c r="D56" s="8" t="str">
        <f>VLOOKUP(Vendas[[#This Row],[Código do Produto]],Produtos[],6,FALSE)</f>
        <v>Linha Amigulove Preto</v>
      </c>
      <c r="E56">
        <v>18</v>
      </c>
      <c r="F56" s="11">
        <f>VLOOKUP(C56,Produtos!$A$2:$H$18,8,FALSE)</f>
        <v>4.5314251532350607</v>
      </c>
      <c r="G56" s="11">
        <f t="shared" si="1"/>
        <v>81.565652758231096</v>
      </c>
    </row>
    <row r="57" spans="1:7" x14ac:dyDescent="0.2">
      <c r="A57" s="14">
        <v>44195</v>
      </c>
      <c r="B57" s="1" t="s">
        <v>106</v>
      </c>
      <c r="C57" s="8">
        <v>26</v>
      </c>
      <c r="D57" s="8" t="str">
        <f>VLOOKUP(Vendas[[#This Row],[Código do Produto]],Produtos[],6,FALSE)</f>
        <v>Agulha Crochê Vermelha</v>
      </c>
      <c r="E57">
        <v>8</v>
      </c>
      <c r="F57" s="11">
        <f>VLOOKUP(C57,Produtos!$A$2:$H$18,8,FALSE)</f>
        <v>3.7284835511040071</v>
      </c>
      <c r="G57" s="11">
        <f t="shared" si="1"/>
        <v>29.827868408832057</v>
      </c>
    </row>
    <row r="58" spans="1:7" x14ac:dyDescent="0.2">
      <c r="A58" s="14">
        <v>42842</v>
      </c>
      <c r="B58" s="1" t="s">
        <v>107</v>
      </c>
      <c r="C58" s="9">
        <v>449</v>
      </c>
      <c r="D58" s="9" t="str">
        <f>VLOOKUP(Vendas[[#This Row],[Código do Produto]],Produtos[],6,FALSE)</f>
        <v>Agulha Tricô Vermelha</v>
      </c>
      <c r="E58">
        <v>20</v>
      </c>
      <c r="F58" s="11">
        <f>VLOOKUP(C58,Produtos!$A$2:$H$18,8,FALSE)</f>
        <v>15.715080580963685</v>
      </c>
      <c r="G58" s="11">
        <f t="shared" si="1"/>
        <v>314.30161161927367</v>
      </c>
    </row>
    <row r="59" spans="1:7" x14ac:dyDescent="0.2">
      <c r="A59" s="14">
        <v>42572</v>
      </c>
      <c r="B59" s="1" t="s">
        <v>108</v>
      </c>
      <c r="C59" s="9">
        <v>515</v>
      </c>
      <c r="D59" s="9" t="str">
        <f>VLOOKUP(Vendas[[#This Row],[Código do Produto]],Produtos[],6,FALSE)</f>
        <v>Linha Amigurumi Preto</v>
      </c>
      <c r="E59">
        <v>19</v>
      </c>
      <c r="F59" s="11">
        <f>VLOOKUP(C59,Produtos!$A$2:$H$18,8,FALSE)</f>
        <v>11.68086028863206</v>
      </c>
      <c r="G59" s="11">
        <f t="shared" si="1"/>
        <v>221.93634548400914</v>
      </c>
    </row>
    <row r="60" spans="1:7" x14ac:dyDescent="0.2">
      <c r="A60" s="14">
        <v>42206</v>
      </c>
      <c r="B60" s="1" t="s">
        <v>109</v>
      </c>
      <c r="C60" s="9">
        <v>110</v>
      </c>
      <c r="D60" s="9" t="str">
        <f>VLOOKUP(Vendas[[#This Row],[Código do Produto]],Produtos[],6,FALSE)</f>
        <v>Linha Barbante Vermelha</v>
      </c>
      <c r="E60">
        <v>19</v>
      </c>
      <c r="F60" s="11">
        <f>VLOOKUP(C60,Produtos!$A$2:$H$18,8,FALSE)</f>
        <v>2.6293582175164176</v>
      </c>
      <c r="G60" s="11">
        <f t="shared" si="1"/>
        <v>49.957806132811932</v>
      </c>
    </row>
    <row r="61" spans="1:7" x14ac:dyDescent="0.2">
      <c r="A61" s="14">
        <v>42523</v>
      </c>
      <c r="B61" s="1" t="s">
        <v>110</v>
      </c>
      <c r="C61" s="9">
        <v>573</v>
      </c>
      <c r="D61" s="9" t="str">
        <f>VLOOKUP(Vendas[[#This Row],[Código do Produto]],Produtos[],6,FALSE)</f>
        <v>Agulha Crochê Preto</v>
      </c>
      <c r="E61">
        <v>8</v>
      </c>
      <c r="F61" s="11">
        <f>VLOOKUP(C61,Produtos!$A$2:$H$18,8,FALSE)</f>
        <v>3.4154227176404239</v>
      </c>
      <c r="G61" s="11">
        <f t="shared" si="1"/>
        <v>27.323381741123391</v>
      </c>
    </row>
    <row r="62" spans="1:7" x14ac:dyDescent="0.2">
      <c r="A62" s="14">
        <v>42224</v>
      </c>
      <c r="B62" s="1" t="s">
        <v>106</v>
      </c>
      <c r="C62" s="9">
        <v>999</v>
      </c>
      <c r="D62" s="9" t="str">
        <f>VLOOKUP(Vendas[[#This Row],[Código do Produto]],Produtos[],6,FALSE)</f>
        <v>Agulha Crochê Branca</v>
      </c>
      <c r="E62">
        <v>5</v>
      </c>
      <c r="F62" s="11">
        <f>VLOOKUP(C62,Produtos!$A$2:$H$18,8,FALSE)</f>
        <v>11.439202064199087</v>
      </c>
      <c r="G62" s="11">
        <f t="shared" si="1"/>
        <v>57.196010320995434</v>
      </c>
    </row>
    <row r="63" spans="1:7" x14ac:dyDescent="0.2">
      <c r="A63" s="14">
        <v>42600</v>
      </c>
      <c r="B63" s="1" t="s">
        <v>107</v>
      </c>
      <c r="C63" s="9">
        <v>708</v>
      </c>
      <c r="D63" s="9" t="str">
        <f>VLOOKUP(Vendas[[#This Row],[Código do Produto]],Produtos[],6,FALSE)</f>
        <v>Agulha Tricô Rosa</v>
      </c>
      <c r="E63">
        <v>8</v>
      </c>
      <c r="F63" s="11">
        <f>VLOOKUP(C63,Produtos!$A$2:$H$18,8,FALSE)</f>
        <v>6.6209763314973058</v>
      </c>
      <c r="G63" s="11">
        <f t="shared" si="1"/>
        <v>52.967810651978446</v>
      </c>
    </row>
    <row r="64" spans="1:7" x14ac:dyDescent="0.2">
      <c r="A64" s="14">
        <v>42589</v>
      </c>
      <c r="B64" s="1" t="s">
        <v>108</v>
      </c>
      <c r="C64" s="9">
        <v>295</v>
      </c>
      <c r="D64" s="9" t="str">
        <f>VLOOKUP(Vendas[[#This Row],[Código do Produto]],Produtos[],6,FALSE)</f>
        <v>Linha Amigurumi Branca</v>
      </c>
      <c r="E64">
        <v>18</v>
      </c>
      <c r="F64" s="11">
        <f>VLOOKUP(C64,Produtos!$A$2:$H$18,8,FALSE)</f>
        <v>14.571659385736869</v>
      </c>
      <c r="G64" s="11">
        <f t="shared" si="1"/>
        <v>262.28986894326363</v>
      </c>
    </row>
    <row r="65" spans="1:7" x14ac:dyDescent="0.2">
      <c r="A65" s="14">
        <v>43090</v>
      </c>
      <c r="B65" s="1" t="s">
        <v>109</v>
      </c>
      <c r="C65" s="8">
        <v>752</v>
      </c>
      <c r="D65" s="8" t="str">
        <f>VLOOKUP(Vendas[[#This Row],[Código do Produto]],Produtos[],6,FALSE)</f>
        <v>Linha Amigulove Branca</v>
      </c>
      <c r="E65">
        <v>20</v>
      </c>
      <c r="F65" s="11">
        <f>VLOOKUP(C65,Produtos!$A$2:$H$18,8,FALSE)</f>
        <v>13.781797376796325</v>
      </c>
      <c r="G65" s="11">
        <f t="shared" si="1"/>
        <v>275.6359475359265</v>
      </c>
    </row>
    <row r="66" spans="1:7" x14ac:dyDescent="0.2">
      <c r="A66" s="14">
        <v>43451</v>
      </c>
      <c r="B66" s="1" t="s">
        <v>110</v>
      </c>
      <c r="C66" s="10">
        <v>157</v>
      </c>
      <c r="D66" s="10" t="str">
        <f>VLOOKUP(Vendas[[#This Row],[Código do Produto]],Produtos[],6,FALSE)</f>
        <v>Agulha Crochê Rosa</v>
      </c>
      <c r="E66">
        <v>19</v>
      </c>
      <c r="F66" s="11">
        <f>VLOOKUP(C66,Produtos!$A$2:$H$18,8,FALSE)</f>
        <v>3.6603063020372018</v>
      </c>
      <c r="G66" s="11">
        <f t="shared" si="1"/>
        <v>69.54581973870684</v>
      </c>
    </row>
    <row r="67" spans="1:7" x14ac:dyDescent="0.2">
      <c r="A67" s="14">
        <v>42148</v>
      </c>
      <c r="B67" s="1" t="s">
        <v>106</v>
      </c>
      <c r="C67" s="10">
        <v>232</v>
      </c>
      <c r="D67" s="10" t="str">
        <f>VLOOKUP(Vendas[[#This Row],[Código do Produto]],Produtos[],6,FALSE)</f>
        <v>Agulha Tricô Verde</v>
      </c>
      <c r="E67">
        <v>4</v>
      </c>
      <c r="F67" s="11">
        <f>VLOOKUP(C67,Produtos!$A$2:$H$18,8,FALSE)</f>
        <v>6.1931931807884517</v>
      </c>
      <c r="G67" s="11">
        <f t="shared" si="1"/>
        <v>24.772772723153807</v>
      </c>
    </row>
    <row r="68" spans="1:7" x14ac:dyDescent="0.2">
      <c r="A68" s="14">
        <v>42486</v>
      </c>
      <c r="B68" s="1" t="s">
        <v>107</v>
      </c>
      <c r="C68" s="10">
        <v>317</v>
      </c>
      <c r="D68" s="10" t="str">
        <f>VLOOKUP(Vendas[[#This Row],[Código do Produto]],Produtos[],6,FALSE)</f>
        <v>Linha Amigurumi Azul</v>
      </c>
      <c r="E68">
        <v>10</v>
      </c>
      <c r="F68" s="11">
        <f>VLOOKUP(C68,Produtos!$A$2:$H$18,8,FALSE)</f>
        <v>11.861166866999667</v>
      </c>
      <c r="G68" s="11">
        <f t="shared" si="1"/>
        <v>118.61166866999667</v>
      </c>
    </row>
    <row r="69" spans="1:7" x14ac:dyDescent="0.2">
      <c r="A69" s="14">
        <v>43238</v>
      </c>
      <c r="B69" s="1" t="s">
        <v>108</v>
      </c>
      <c r="C69" s="10">
        <v>775</v>
      </c>
      <c r="D69" s="10" t="str">
        <f>VLOOKUP(Vendas[[#This Row],[Código do Produto]],Produtos[],6,FALSE)</f>
        <v>Linha Barbante Branca</v>
      </c>
      <c r="E69">
        <v>7</v>
      </c>
      <c r="F69" s="11">
        <f>VLOOKUP(C69,Produtos!$A$2:$H$18,8,FALSE)</f>
        <v>4.1332342375023456</v>
      </c>
      <c r="G69" s="11">
        <f t="shared" si="1"/>
        <v>28.932639662516419</v>
      </c>
    </row>
    <row r="70" spans="1:7" x14ac:dyDescent="0.2">
      <c r="A70" s="14">
        <v>43056</v>
      </c>
      <c r="B70" s="1" t="s">
        <v>109</v>
      </c>
      <c r="C70" s="10">
        <v>371</v>
      </c>
      <c r="D70" s="10" t="str">
        <f>VLOOKUP(Vendas[[#This Row],[Código do Produto]],Produtos[],6,FALSE)</f>
        <v>Agulha Crochê Amarela</v>
      </c>
      <c r="E70">
        <v>8</v>
      </c>
      <c r="F70" s="11">
        <f>VLOOKUP(C70,Produtos!$A$2:$H$18,8,FALSE)</f>
        <v>4.2084585407934449</v>
      </c>
      <c r="G70" s="11">
        <f t="shared" si="1"/>
        <v>33.66766832634756</v>
      </c>
    </row>
    <row r="71" spans="1:7" x14ac:dyDescent="0.2">
      <c r="A71" s="14">
        <v>43851</v>
      </c>
      <c r="B71" s="1" t="s">
        <v>110</v>
      </c>
      <c r="C71" s="10">
        <v>654</v>
      </c>
      <c r="D71" s="10" t="str">
        <f>VLOOKUP(Vendas[[#This Row],[Código do Produto]],Produtos[],6,FALSE)</f>
        <v>Agulha Crochê Azul</v>
      </c>
      <c r="E71">
        <v>15</v>
      </c>
      <c r="F71" s="11">
        <f>VLOOKUP(C71,Produtos!$A$2:$H$18,8,FALSE)</f>
        <v>8.4355450103079299</v>
      </c>
      <c r="G71" s="11">
        <f t="shared" si="1"/>
        <v>126.53317515461895</v>
      </c>
    </row>
    <row r="72" spans="1:7" x14ac:dyDescent="0.2">
      <c r="A72" s="14">
        <v>44038</v>
      </c>
      <c r="B72" s="1" t="s">
        <v>106</v>
      </c>
      <c r="C72" s="10">
        <v>582</v>
      </c>
      <c r="D72" s="10" t="str">
        <f>VLOOKUP(Vendas[[#This Row],[Código do Produto]],Produtos[],6,FALSE)</f>
        <v>Linha Barbante Verde</v>
      </c>
      <c r="E72">
        <v>19</v>
      </c>
      <c r="F72" s="11">
        <f>VLOOKUP(C72,Produtos!$A$2:$H$18,8,FALSE)</f>
        <v>5.6959596300349986</v>
      </c>
      <c r="G72" s="11">
        <f t="shared" si="1"/>
        <v>108.22323297066498</v>
      </c>
    </row>
    <row r="73" spans="1:7" x14ac:dyDescent="0.2">
      <c r="A73" s="14">
        <v>43452</v>
      </c>
      <c r="B73" s="1" t="s">
        <v>107</v>
      </c>
      <c r="C73" s="8">
        <v>67</v>
      </c>
      <c r="D73" s="8" t="str">
        <f>VLOOKUP(Vendas[[#This Row],[Código do Produto]],Produtos[],6,FALSE)</f>
        <v>Linha Amigulove Preto</v>
      </c>
      <c r="E73">
        <v>9</v>
      </c>
      <c r="F73" s="11">
        <f>VLOOKUP(C73,Produtos!$A$2:$H$18,8,FALSE)</f>
        <v>4.5314251532350607</v>
      </c>
      <c r="G73" s="11">
        <f t="shared" si="1"/>
        <v>40.782826379115548</v>
      </c>
    </row>
    <row r="74" spans="1:7" x14ac:dyDescent="0.2">
      <c r="A74" s="14">
        <v>43837</v>
      </c>
      <c r="B74" s="1" t="s">
        <v>108</v>
      </c>
      <c r="C74" s="8">
        <v>26</v>
      </c>
      <c r="D74" s="8" t="str">
        <f>VLOOKUP(Vendas[[#This Row],[Código do Produto]],Produtos[],6,FALSE)</f>
        <v>Agulha Crochê Vermelha</v>
      </c>
      <c r="E74">
        <v>19</v>
      </c>
      <c r="F74" s="11">
        <f>VLOOKUP(C74,Produtos!$A$2:$H$18,8,FALSE)</f>
        <v>3.7284835511040071</v>
      </c>
      <c r="G74" s="11">
        <f t="shared" si="1"/>
        <v>70.841187470976138</v>
      </c>
    </row>
    <row r="75" spans="1:7" x14ac:dyDescent="0.2">
      <c r="A75" s="14">
        <v>43888</v>
      </c>
      <c r="B75" s="1" t="s">
        <v>109</v>
      </c>
      <c r="C75" s="9">
        <v>449</v>
      </c>
      <c r="D75" s="9" t="str">
        <f>VLOOKUP(Vendas[[#This Row],[Código do Produto]],Produtos[],6,FALSE)</f>
        <v>Agulha Tricô Vermelha</v>
      </c>
      <c r="E75">
        <v>11</v>
      </c>
      <c r="F75" s="11">
        <f>VLOOKUP(C75,Produtos!$A$2:$H$18,8,FALSE)</f>
        <v>15.715080580963685</v>
      </c>
      <c r="G75" s="11">
        <f t="shared" si="1"/>
        <v>172.86588639060054</v>
      </c>
    </row>
    <row r="76" spans="1:7" x14ac:dyDescent="0.2">
      <c r="A76" s="14">
        <v>43987</v>
      </c>
      <c r="B76" s="1" t="s">
        <v>110</v>
      </c>
      <c r="C76" s="9">
        <v>515</v>
      </c>
      <c r="D76" s="9" t="str">
        <f>VLOOKUP(Vendas[[#This Row],[Código do Produto]],Produtos[],6,FALSE)</f>
        <v>Linha Amigurumi Preto</v>
      </c>
      <c r="E76">
        <v>14</v>
      </c>
      <c r="F76" s="11">
        <f>VLOOKUP(C76,Produtos!$A$2:$H$18,8,FALSE)</f>
        <v>11.68086028863206</v>
      </c>
      <c r="G76" s="11">
        <f t="shared" si="1"/>
        <v>163.53204404084883</v>
      </c>
    </row>
    <row r="77" spans="1:7" x14ac:dyDescent="0.2">
      <c r="A77" s="14">
        <v>43494</v>
      </c>
      <c r="B77" s="1" t="s">
        <v>106</v>
      </c>
      <c r="C77" s="9">
        <v>110</v>
      </c>
      <c r="D77" s="9" t="str">
        <f>VLOOKUP(Vendas[[#This Row],[Código do Produto]],Produtos[],6,FALSE)</f>
        <v>Linha Barbante Vermelha</v>
      </c>
      <c r="E77">
        <v>7</v>
      </c>
      <c r="F77" s="11">
        <f>VLOOKUP(C77,Produtos!$A$2:$H$18,8,FALSE)</f>
        <v>2.6293582175164176</v>
      </c>
      <c r="G77" s="11">
        <f t="shared" si="1"/>
        <v>18.405507522614922</v>
      </c>
    </row>
    <row r="78" spans="1:7" x14ac:dyDescent="0.2">
      <c r="A78" s="14">
        <v>42464</v>
      </c>
      <c r="B78" s="1" t="s">
        <v>107</v>
      </c>
      <c r="C78" s="9">
        <v>573</v>
      </c>
      <c r="D78" s="9" t="str">
        <f>VLOOKUP(Vendas[[#This Row],[Código do Produto]],Produtos[],6,FALSE)</f>
        <v>Agulha Crochê Preto</v>
      </c>
      <c r="E78">
        <v>13</v>
      </c>
      <c r="F78" s="11">
        <f>VLOOKUP(C78,Produtos!$A$2:$H$18,8,FALSE)</f>
        <v>3.4154227176404239</v>
      </c>
      <c r="G78" s="11">
        <f t="shared" si="1"/>
        <v>44.400495329325508</v>
      </c>
    </row>
    <row r="79" spans="1:7" x14ac:dyDescent="0.2">
      <c r="A79" s="14">
        <v>43730</v>
      </c>
      <c r="B79" s="1" t="s">
        <v>108</v>
      </c>
      <c r="C79" s="9">
        <v>999</v>
      </c>
      <c r="D79" s="9" t="str">
        <f>VLOOKUP(Vendas[[#This Row],[Código do Produto]],Produtos[],6,FALSE)</f>
        <v>Agulha Crochê Branca</v>
      </c>
      <c r="E79">
        <v>20</v>
      </c>
      <c r="F79" s="11">
        <f>VLOOKUP(C79,Produtos!$A$2:$H$18,8,FALSE)</f>
        <v>11.439202064199087</v>
      </c>
      <c r="G79" s="11">
        <f t="shared" si="1"/>
        <v>228.78404128398174</v>
      </c>
    </row>
    <row r="80" spans="1:7" x14ac:dyDescent="0.2">
      <c r="A80" s="14">
        <v>44076</v>
      </c>
      <c r="B80" s="1" t="s">
        <v>109</v>
      </c>
      <c r="C80" s="9">
        <v>708</v>
      </c>
      <c r="D80" s="9" t="str">
        <f>VLOOKUP(Vendas[[#This Row],[Código do Produto]],Produtos[],6,FALSE)</f>
        <v>Agulha Tricô Rosa</v>
      </c>
      <c r="E80">
        <v>7</v>
      </c>
      <c r="F80" s="11">
        <f>VLOOKUP(C80,Produtos!$A$2:$H$18,8,FALSE)</f>
        <v>6.6209763314973058</v>
      </c>
      <c r="G80" s="11">
        <f t="shared" si="1"/>
        <v>46.346834320481143</v>
      </c>
    </row>
    <row r="81" spans="1:7" x14ac:dyDescent="0.2">
      <c r="A81" s="14">
        <v>42458</v>
      </c>
      <c r="B81" s="1" t="s">
        <v>110</v>
      </c>
      <c r="C81" s="9">
        <v>295</v>
      </c>
      <c r="D81" s="9" t="str">
        <f>VLOOKUP(Vendas[[#This Row],[Código do Produto]],Produtos[],6,FALSE)</f>
        <v>Linha Amigurumi Branca</v>
      </c>
      <c r="E81">
        <v>4</v>
      </c>
      <c r="F81" s="11">
        <f>VLOOKUP(C81,Produtos!$A$2:$H$18,8,FALSE)</f>
        <v>14.571659385736869</v>
      </c>
      <c r="G81" s="11">
        <f t="shared" si="1"/>
        <v>58.286637542947474</v>
      </c>
    </row>
    <row r="82" spans="1:7" x14ac:dyDescent="0.2">
      <c r="A82" s="14">
        <v>42774</v>
      </c>
      <c r="B82" s="1" t="s">
        <v>106</v>
      </c>
      <c r="C82" s="8">
        <v>752</v>
      </c>
      <c r="D82" s="8" t="str">
        <f>VLOOKUP(Vendas[[#This Row],[Código do Produto]],Produtos[],6,FALSE)</f>
        <v>Linha Amigulove Branca</v>
      </c>
      <c r="E82">
        <v>9</v>
      </c>
      <c r="F82" s="11">
        <f>VLOOKUP(C82,Produtos!$A$2:$H$18,8,FALSE)</f>
        <v>13.781797376796325</v>
      </c>
      <c r="G82" s="11">
        <f t="shared" si="1"/>
        <v>124.03617639116692</v>
      </c>
    </row>
    <row r="83" spans="1:7" x14ac:dyDescent="0.2">
      <c r="A83" s="14">
        <v>43109</v>
      </c>
      <c r="B83" s="1" t="s">
        <v>107</v>
      </c>
      <c r="C83" s="10">
        <v>157</v>
      </c>
      <c r="D83" s="10" t="str">
        <f>VLOOKUP(Vendas[[#This Row],[Código do Produto]],Produtos[],6,FALSE)</f>
        <v>Agulha Crochê Rosa</v>
      </c>
      <c r="E83">
        <v>11</v>
      </c>
      <c r="F83" s="11">
        <f>VLOOKUP(C83,Produtos!$A$2:$H$18,8,FALSE)</f>
        <v>3.6603063020372018</v>
      </c>
      <c r="G83" s="11">
        <f t="shared" si="1"/>
        <v>40.263369322409218</v>
      </c>
    </row>
    <row r="84" spans="1:7" x14ac:dyDescent="0.2">
      <c r="A84" s="14">
        <v>43780</v>
      </c>
      <c r="B84" s="1" t="s">
        <v>108</v>
      </c>
      <c r="C84" s="10">
        <v>232</v>
      </c>
      <c r="D84" s="10" t="str">
        <f>VLOOKUP(Vendas[[#This Row],[Código do Produto]],Produtos[],6,FALSE)</f>
        <v>Agulha Tricô Verde</v>
      </c>
      <c r="E84">
        <v>12</v>
      </c>
      <c r="F84" s="11">
        <f>VLOOKUP(C84,Produtos!$A$2:$H$18,8,FALSE)</f>
        <v>6.1931931807884517</v>
      </c>
      <c r="G84" s="11">
        <f t="shared" si="1"/>
        <v>74.318318169461421</v>
      </c>
    </row>
    <row r="85" spans="1:7" x14ac:dyDescent="0.2">
      <c r="A85" s="14">
        <v>43704</v>
      </c>
      <c r="B85" s="1" t="s">
        <v>109</v>
      </c>
      <c r="C85" s="10">
        <v>317</v>
      </c>
      <c r="D85" s="10" t="str">
        <f>VLOOKUP(Vendas[[#This Row],[Código do Produto]],Produtos[],6,FALSE)</f>
        <v>Linha Amigurumi Azul</v>
      </c>
      <c r="E85">
        <v>5</v>
      </c>
      <c r="F85" s="11">
        <f>VLOOKUP(C85,Produtos!$A$2:$H$18,8,FALSE)</f>
        <v>11.861166866999667</v>
      </c>
      <c r="G85" s="11">
        <f t="shared" si="1"/>
        <v>59.305834334998337</v>
      </c>
    </row>
    <row r="86" spans="1:7" x14ac:dyDescent="0.2">
      <c r="A86" s="14">
        <v>43660</v>
      </c>
      <c r="B86" s="1" t="s">
        <v>110</v>
      </c>
      <c r="C86" s="10">
        <v>775</v>
      </c>
      <c r="D86" s="10" t="str">
        <f>VLOOKUP(Vendas[[#This Row],[Código do Produto]],Produtos[],6,FALSE)</f>
        <v>Linha Barbante Branca</v>
      </c>
      <c r="E86">
        <v>3</v>
      </c>
      <c r="F86" s="11">
        <f>VLOOKUP(C86,Produtos!$A$2:$H$18,8,FALSE)</f>
        <v>4.1332342375023456</v>
      </c>
      <c r="G86" s="11">
        <f t="shared" si="1"/>
        <v>12.399702712507036</v>
      </c>
    </row>
    <row r="87" spans="1:7" x14ac:dyDescent="0.2">
      <c r="A87" s="14">
        <v>43504</v>
      </c>
      <c r="B87" s="1" t="s">
        <v>106</v>
      </c>
      <c r="C87" s="10">
        <v>371</v>
      </c>
      <c r="D87" s="10" t="str">
        <f>VLOOKUP(Vendas[[#This Row],[Código do Produto]],Produtos[],6,FALSE)</f>
        <v>Agulha Crochê Amarela</v>
      </c>
      <c r="E87">
        <v>13</v>
      </c>
      <c r="F87" s="11">
        <f>VLOOKUP(C87,Produtos!$A$2:$H$18,8,FALSE)</f>
        <v>4.2084585407934449</v>
      </c>
      <c r="G87" s="11">
        <f t="shared" si="1"/>
        <v>54.709961030314787</v>
      </c>
    </row>
    <row r="88" spans="1:7" x14ac:dyDescent="0.2">
      <c r="A88" s="14">
        <v>43465</v>
      </c>
      <c r="B88" s="1" t="s">
        <v>107</v>
      </c>
      <c r="C88" s="10">
        <v>654</v>
      </c>
      <c r="D88" s="10" t="str">
        <f>VLOOKUP(Vendas[[#This Row],[Código do Produto]],Produtos[],6,FALSE)</f>
        <v>Agulha Crochê Azul</v>
      </c>
      <c r="E88">
        <v>16</v>
      </c>
      <c r="F88" s="11">
        <f>VLOOKUP(C88,Produtos!$A$2:$H$18,8,FALSE)</f>
        <v>8.4355450103079299</v>
      </c>
      <c r="G88" s="11">
        <f t="shared" si="1"/>
        <v>134.96872016492688</v>
      </c>
    </row>
    <row r="89" spans="1:7" x14ac:dyDescent="0.2">
      <c r="A89" s="14">
        <v>42216</v>
      </c>
      <c r="B89" s="1" t="s">
        <v>108</v>
      </c>
      <c r="C89" s="10">
        <v>582</v>
      </c>
      <c r="D89" s="10" t="str">
        <f>VLOOKUP(Vendas[[#This Row],[Código do Produto]],Produtos[],6,FALSE)</f>
        <v>Linha Barbante Verde</v>
      </c>
      <c r="E89">
        <v>20</v>
      </c>
      <c r="F89" s="11">
        <f>VLOOKUP(C89,Produtos!$A$2:$H$18,8,FALSE)</f>
        <v>5.6959596300349986</v>
      </c>
      <c r="G89" s="11">
        <f t="shared" si="1"/>
        <v>113.91919260069997</v>
      </c>
    </row>
    <row r="90" spans="1:7" x14ac:dyDescent="0.2">
      <c r="A90" s="14">
        <v>42881</v>
      </c>
      <c r="B90" s="1" t="s">
        <v>109</v>
      </c>
      <c r="C90" s="8">
        <v>67</v>
      </c>
      <c r="D90" s="8" t="str">
        <f>VLOOKUP(Vendas[[#This Row],[Código do Produto]],Produtos[],6,FALSE)</f>
        <v>Linha Amigulove Preto</v>
      </c>
      <c r="E90">
        <v>2</v>
      </c>
      <c r="F90" s="11">
        <f>VLOOKUP(C90,Produtos!$A$2:$H$18,8,FALSE)</f>
        <v>4.5314251532350607</v>
      </c>
      <c r="G90" s="11">
        <f t="shared" si="1"/>
        <v>9.0628503064701214</v>
      </c>
    </row>
    <row r="91" spans="1:7" x14ac:dyDescent="0.2">
      <c r="A91" s="14">
        <v>42411</v>
      </c>
      <c r="B91" s="1" t="s">
        <v>110</v>
      </c>
      <c r="C91" s="8">
        <v>26</v>
      </c>
      <c r="D91" s="8" t="str">
        <f>VLOOKUP(Vendas[[#This Row],[Código do Produto]],Produtos[],6,FALSE)</f>
        <v>Agulha Crochê Vermelha</v>
      </c>
      <c r="E91">
        <v>8</v>
      </c>
      <c r="F91" s="11">
        <f>VLOOKUP(C91,Produtos!$A$2:$H$18,8,FALSE)</f>
        <v>3.7284835511040071</v>
      </c>
      <c r="G91" s="11">
        <f t="shared" si="1"/>
        <v>29.827868408832057</v>
      </c>
    </row>
    <row r="92" spans="1:7" x14ac:dyDescent="0.2">
      <c r="A92" s="14">
        <v>42953</v>
      </c>
      <c r="B92" s="1" t="s">
        <v>106</v>
      </c>
      <c r="C92" s="9">
        <v>295</v>
      </c>
      <c r="D92" s="9" t="str">
        <f>VLOOKUP(Vendas[[#This Row],[Código do Produto]],Produtos[],6,FALSE)</f>
        <v>Linha Amigurumi Branca</v>
      </c>
      <c r="E92">
        <v>9</v>
      </c>
      <c r="F92" s="11">
        <f>VLOOKUP(C92,Produtos!$A$2:$H$18,8,FALSE)</f>
        <v>14.571659385736869</v>
      </c>
      <c r="G92" s="11">
        <f>E92*F92</f>
        <v>131.14493447163181</v>
      </c>
    </row>
    <row r="93" spans="1:7" x14ac:dyDescent="0.2">
      <c r="A93" s="14">
        <v>43347</v>
      </c>
      <c r="B93" s="1" t="s">
        <v>107</v>
      </c>
      <c r="C93" s="8">
        <v>752</v>
      </c>
      <c r="D93" s="8" t="str">
        <f>VLOOKUP(Vendas[[#This Row],[Código do Produto]],Produtos[],6,FALSE)</f>
        <v>Linha Amigulove Branca</v>
      </c>
      <c r="E93">
        <v>11</v>
      </c>
      <c r="F93" s="11">
        <f>VLOOKUP(C93,Produtos!$A$2:$H$18,8,FALSE)</f>
        <v>13.781797376796325</v>
      </c>
      <c r="G93" s="11">
        <f t="shared" ref="G93:G136" si="2">E93*F93</f>
        <v>151.59977114475959</v>
      </c>
    </row>
    <row r="94" spans="1:7" x14ac:dyDescent="0.2">
      <c r="A94" s="14">
        <v>43138</v>
      </c>
      <c r="B94" s="1" t="s">
        <v>108</v>
      </c>
      <c r="C94" s="10">
        <v>157</v>
      </c>
      <c r="D94" s="10" t="str">
        <f>VLOOKUP(Vendas[[#This Row],[Código do Produto]],Produtos[],6,FALSE)</f>
        <v>Agulha Crochê Rosa</v>
      </c>
      <c r="E94">
        <v>10</v>
      </c>
      <c r="F94" s="11">
        <f>VLOOKUP(C94,Produtos!$A$2:$H$18,8,FALSE)</f>
        <v>3.6603063020372018</v>
      </c>
      <c r="G94" s="11">
        <f t="shared" si="2"/>
        <v>36.603063020372019</v>
      </c>
    </row>
    <row r="95" spans="1:7" x14ac:dyDescent="0.2">
      <c r="A95" s="14">
        <v>42077</v>
      </c>
      <c r="B95" s="1" t="s">
        <v>109</v>
      </c>
      <c r="C95" s="10">
        <v>232</v>
      </c>
      <c r="D95" s="10" t="str">
        <f>VLOOKUP(Vendas[[#This Row],[Código do Produto]],Produtos[],6,FALSE)</f>
        <v>Agulha Tricô Verde</v>
      </c>
      <c r="E95">
        <v>13</v>
      </c>
      <c r="F95" s="11">
        <f>VLOOKUP(C95,Produtos!$A$2:$H$18,8,FALSE)</f>
        <v>6.1931931807884517</v>
      </c>
      <c r="G95" s="11">
        <f t="shared" si="2"/>
        <v>80.511511350249876</v>
      </c>
    </row>
    <row r="96" spans="1:7" x14ac:dyDescent="0.2">
      <c r="A96" s="14">
        <v>44149</v>
      </c>
      <c r="B96" s="1" t="s">
        <v>110</v>
      </c>
      <c r="C96" s="10">
        <v>317</v>
      </c>
      <c r="D96" s="10" t="str">
        <f>VLOOKUP(Vendas[[#This Row],[Código do Produto]],Produtos[],6,FALSE)</f>
        <v>Linha Amigurumi Azul</v>
      </c>
      <c r="E96">
        <v>2</v>
      </c>
      <c r="F96" s="11">
        <f>VLOOKUP(C96,Produtos!$A$2:$H$18,8,FALSE)</f>
        <v>11.861166866999667</v>
      </c>
      <c r="G96" s="11">
        <f t="shared" si="2"/>
        <v>23.722333733999335</v>
      </c>
    </row>
    <row r="97" spans="1:7" x14ac:dyDescent="0.2">
      <c r="A97" s="14">
        <v>43993</v>
      </c>
      <c r="B97" s="1" t="s">
        <v>106</v>
      </c>
      <c r="C97" s="10">
        <v>775</v>
      </c>
      <c r="D97" s="10" t="str">
        <f>VLOOKUP(Vendas[[#This Row],[Código do Produto]],Produtos[],6,FALSE)</f>
        <v>Linha Barbante Branca</v>
      </c>
      <c r="E97">
        <v>2</v>
      </c>
      <c r="F97" s="11">
        <f>VLOOKUP(C97,Produtos!$A$2:$H$18,8,FALSE)</f>
        <v>4.1332342375023456</v>
      </c>
      <c r="G97" s="11">
        <f t="shared" si="2"/>
        <v>8.2664684750046913</v>
      </c>
    </row>
    <row r="98" spans="1:7" x14ac:dyDescent="0.2">
      <c r="A98" s="14">
        <v>42513</v>
      </c>
      <c r="B98" s="1" t="s">
        <v>107</v>
      </c>
      <c r="C98" s="10">
        <v>371</v>
      </c>
      <c r="D98" s="10" t="str">
        <f>VLOOKUP(Vendas[[#This Row],[Código do Produto]],Produtos[],6,FALSE)</f>
        <v>Agulha Crochê Amarela</v>
      </c>
      <c r="E98">
        <v>12</v>
      </c>
      <c r="F98" s="11">
        <f>VLOOKUP(C98,Produtos!$A$2:$H$18,8,FALSE)</f>
        <v>4.2084585407934449</v>
      </c>
      <c r="G98" s="11">
        <f t="shared" si="2"/>
        <v>50.501502489521343</v>
      </c>
    </row>
    <row r="99" spans="1:7" x14ac:dyDescent="0.2">
      <c r="A99" s="14">
        <v>42882</v>
      </c>
      <c r="B99" s="1" t="s">
        <v>108</v>
      </c>
      <c r="C99" s="10">
        <v>654</v>
      </c>
      <c r="D99" s="10" t="str">
        <f>VLOOKUP(Vendas[[#This Row],[Código do Produto]],Produtos[],6,FALSE)</f>
        <v>Agulha Crochê Azul</v>
      </c>
      <c r="E99">
        <v>4</v>
      </c>
      <c r="F99" s="11">
        <f>VLOOKUP(C99,Produtos!$A$2:$H$18,8,FALSE)</f>
        <v>8.4355450103079299</v>
      </c>
      <c r="G99" s="11">
        <f t="shared" si="2"/>
        <v>33.74218004123172</v>
      </c>
    </row>
    <row r="100" spans="1:7" x14ac:dyDescent="0.2">
      <c r="A100" s="14">
        <v>43059</v>
      </c>
      <c r="B100" s="1" t="s">
        <v>109</v>
      </c>
      <c r="C100" s="10">
        <v>582</v>
      </c>
      <c r="D100" s="10" t="str">
        <f>VLOOKUP(Vendas[[#This Row],[Código do Produto]],Produtos[],6,FALSE)</f>
        <v>Linha Barbante Verde</v>
      </c>
      <c r="E100">
        <v>18</v>
      </c>
      <c r="F100" s="11">
        <f>VLOOKUP(C100,Produtos!$A$2:$H$18,8,FALSE)</f>
        <v>5.6959596300349986</v>
      </c>
      <c r="G100" s="11">
        <f t="shared" si="2"/>
        <v>102.52727334062997</v>
      </c>
    </row>
    <row r="101" spans="1:7" x14ac:dyDescent="0.2">
      <c r="A101" s="14">
        <v>42211</v>
      </c>
      <c r="B101" s="1" t="s">
        <v>110</v>
      </c>
      <c r="C101" s="8">
        <v>67</v>
      </c>
      <c r="D101" s="8" t="str">
        <f>VLOOKUP(Vendas[[#This Row],[Código do Produto]],Produtos[],6,FALSE)</f>
        <v>Linha Amigulove Preto</v>
      </c>
      <c r="E101">
        <v>18</v>
      </c>
      <c r="F101" s="11">
        <f>VLOOKUP(C101,Produtos!$A$2:$H$18,8,FALSE)</f>
        <v>4.5314251532350607</v>
      </c>
      <c r="G101" s="11">
        <f t="shared" si="2"/>
        <v>81.565652758231096</v>
      </c>
    </row>
    <row r="102" spans="1:7" x14ac:dyDescent="0.2">
      <c r="A102" s="14">
        <v>43645</v>
      </c>
      <c r="B102" s="1" t="s">
        <v>106</v>
      </c>
      <c r="C102" s="8">
        <v>26</v>
      </c>
      <c r="D102" s="8" t="str">
        <f>VLOOKUP(Vendas[[#This Row],[Código do Produto]],Produtos[],6,FALSE)</f>
        <v>Agulha Crochê Vermelha</v>
      </c>
      <c r="E102">
        <v>8</v>
      </c>
      <c r="F102" s="11">
        <f>VLOOKUP(C102,Produtos!$A$2:$H$18,8,FALSE)</f>
        <v>3.7284835511040071</v>
      </c>
      <c r="G102" s="11">
        <f t="shared" si="2"/>
        <v>29.827868408832057</v>
      </c>
    </row>
    <row r="103" spans="1:7" x14ac:dyDescent="0.2">
      <c r="A103" s="14">
        <v>43620</v>
      </c>
      <c r="B103" s="1" t="s">
        <v>107</v>
      </c>
      <c r="C103" s="9">
        <v>449</v>
      </c>
      <c r="D103" s="9" t="str">
        <f>VLOOKUP(Vendas[[#This Row],[Código do Produto]],Produtos[],6,FALSE)</f>
        <v>Agulha Tricô Vermelha</v>
      </c>
      <c r="E103">
        <v>20</v>
      </c>
      <c r="F103" s="11">
        <f>VLOOKUP(C103,Produtos!$A$2:$H$18,8,FALSE)</f>
        <v>15.715080580963685</v>
      </c>
      <c r="G103" s="11">
        <f t="shared" si="2"/>
        <v>314.30161161927367</v>
      </c>
    </row>
    <row r="104" spans="1:7" x14ac:dyDescent="0.2">
      <c r="A104" s="14">
        <v>42467</v>
      </c>
      <c r="B104" s="1" t="s">
        <v>108</v>
      </c>
      <c r="C104" s="9">
        <v>515</v>
      </c>
      <c r="D104" s="9" t="str">
        <f>VLOOKUP(Vendas[[#This Row],[Código do Produto]],Produtos[],6,FALSE)</f>
        <v>Linha Amigurumi Preto</v>
      </c>
      <c r="E104">
        <v>19</v>
      </c>
      <c r="F104" s="11">
        <f>VLOOKUP(C104,Produtos!$A$2:$H$18,8,FALSE)</f>
        <v>11.68086028863206</v>
      </c>
      <c r="G104" s="11">
        <f t="shared" si="2"/>
        <v>221.93634548400914</v>
      </c>
    </row>
    <row r="105" spans="1:7" x14ac:dyDescent="0.2">
      <c r="A105" s="14">
        <v>42684</v>
      </c>
      <c r="B105" s="1" t="s">
        <v>109</v>
      </c>
      <c r="C105" s="9">
        <v>110</v>
      </c>
      <c r="D105" s="9" t="str">
        <f>VLOOKUP(Vendas[[#This Row],[Código do Produto]],Produtos[],6,FALSE)</f>
        <v>Linha Barbante Vermelha</v>
      </c>
      <c r="E105">
        <v>19</v>
      </c>
      <c r="F105" s="11">
        <f>VLOOKUP(C105,Produtos!$A$2:$H$18,8,FALSE)</f>
        <v>2.6293582175164176</v>
      </c>
      <c r="G105" s="11">
        <f t="shared" si="2"/>
        <v>49.957806132811932</v>
      </c>
    </row>
    <row r="106" spans="1:7" x14ac:dyDescent="0.2">
      <c r="A106" s="14">
        <v>42312</v>
      </c>
      <c r="B106" s="1" t="s">
        <v>110</v>
      </c>
      <c r="C106" s="9">
        <v>573</v>
      </c>
      <c r="D106" s="9" t="str">
        <f>VLOOKUP(Vendas[[#This Row],[Código do Produto]],Produtos[],6,FALSE)</f>
        <v>Agulha Crochê Preto</v>
      </c>
      <c r="E106">
        <v>8</v>
      </c>
      <c r="F106" s="11">
        <f>VLOOKUP(C106,Produtos!$A$2:$H$18,8,FALSE)</f>
        <v>3.4154227176404239</v>
      </c>
      <c r="G106" s="11">
        <f t="shared" si="2"/>
        <v>27.323381741123391</v>
      </c>
    </row>
    <row r="107" spans="1:7" x14ac:dyDescent="0.2">
      <c r="A107" s="14">
        <v>42270</v>
      </c>
      <c r="B107" s="1" t="s">
        <v>106</v>
      </c>
      <c r="C107" s="9">
        <v>999</v>
      </c>
      <c r="D107" s="9" t="str">
        <f>VLOOKUP(Vendas[[#This Row],[Código do Produto]],Produtos[],6,FALSE)</f>
        <v>Agulha Crochê Branca</v>
      </c>
      <c r="E107">
        <v>5</v>
      </c>
      <c r="F107" s="11">
        <f>VLOOKUP(C107,Produtos!$A$2:$H$18,8,FALSE)</f>
        <v>11.439202064199087</v>
      </c>
      <c r="G107" s="11">
        <f t="shared" si="2"/>
        <v>57.196010320995434</v>
      </c>
    </row>
    <row r="108" spans="1:7" x14ac:dyDescent="0.2">
      <c r="A108" s="14">
        <v>43480</v>
      </c>
      <c r="B108" s="1" t="s">
        <v>107</v>
      </c>
      <c r="C108" s="9">
        <v>708</v>
      </c>
      <c r="D108" s="9" t="str">
        <f>VLOOKUP(Vendas[[#This Row],[Código do Produto]],Produtos[],6,FALSE)</f>
        <v>Agulha Tricô Rosa</v>
      </c>
      <c r="E108">
        <v>8</v>
      </c>
      <c r="F108" s="11">
        <f>VLOOKUP(C108,Produtos!$A$2:$H$18,8,FALSE)</f>
        <v>6.6209763314973058</v>
      </c>
      <c r="G108" s="11">
        <f t="shared" si="2"/>
        <v>52.967810651978446</v>
      </c>
    </row>
    <row r="109" spans="1:7" x14ac:dyDescent="0.2">
      <c r="A109" s="14">
        <v>42553</v>
      </c>
      <c r="B109" s="1" t="s">
        <v>108</v>
      </c>
      <c r="C109" s="9">
        <v>295</v>
      </c>
      <c r="D109" s="9" t="str">
        <f>VLOOKUP(Vendas[[#This Row],[Código do Produto]],Produtos[],6,FALSE)</f>
        <v>Linha Amigurumi Branca</v>
      </c>
      <c r="E109">
        <v>18</v>
      </c>
      <c r="F109" s="11">
        <f>VLOOKUP(C109,Produtos!$A$2:$H$18,8,FALSE)</f>
        <v>14.571659385736869</v>
      </c>
      <c r="G109" s="11">
        <f t="shared" si="2"/>
        <v>262.28986894326363</v>
      </c>
    </row>
    <row r="110" spans="1:7" x14ac:dyDescent="0.2">
      <c r="A110" s="14">
        <v>43575</v>
      </c>
      <c r="B110" s="1" t="s">
        <v>109</v>
      </c>
      <c r="C110" s="8">
        <v>752</v>
      </c>
      <c r="D110" s="8" t="str">
        <f>VLOOKUP(Vendas[[#This Row],[Código do Produto]],Produtos[],6,FALSE)</f>
        <v>Linha Amigulove Branca</v>
      </c>
      <c r="E110">
        <v>20</v>
      </c>
      <c r="F110" s="11">
        <f>VLOOKUP(C110,Produtos!$A$2:$H$18,8,FALSE)</f>
        <v>13.781797376796325</v>
      </c>
      <c r="G110" s="11">
        <f t="shared" si="2"/>
        <v>275.6359475359265</v>
      </c>
    </row>
    <row r="111" spans="1:7" x14ac:dyDescent="0.2">
      <c r="A111" s="14">
        <v>43473</v>
      </c>
      <c r="B111" s="1" t="s">
        <v>110</v>
      </c>
      <c r="C111" s="10">
        <v>157</v>
      </c>
      <c r="D111" s="10" t="str">
        <f>VLOOKUP(Vendas[[#This Row],[Código do Produto]],Produtos[],6,FALSE)</f>
        <v>Agulha Crochê Rosa</v>
      </c>
      <c r="E111">
        <v>19</v>
      </c>
      <c r="F111" s="11">
        <f>VLOOKUP(C111,Produtos!$A$2:$H$18,8,FALSE)</f>
        <v>3.6603063020372018</v>
      </c>
      <c r="G111" s="11">
        <f t="shared" si="2"/>
        <v>69.54581973870684</v>
      </c>
    </row>
    <row r="112" spans="1:7" x14ac:dyDescent="0.2">
      <c r="A112" s="14">
        <v>42984</v>
      </c>
      <c r="B112" s="1" t="s">
        <v>106</v>
      </c>
      <c r="C112" s="10">
        <v>232</v>
      </c>
      <c r="D112" s="10" t="str">
        <f>VLOOKUP(Vendas[[#This Row],[Código do Produto]],Produtos[],6,FALSE)</f>
        <v>Agulha Tricô Verde</v>
      </c>
      <c r="E112">
        <v>4</v>
      </c>
      <c r="F112" s="11">
        <f>VLOOKUP(C112,Produtos!$A$2:$H$18,8,FALSE)</f>
        <v>6.1931931807884517</v>
      </c>
      <c r="G112" s="11">
        <f t="shared" si="2"/>
        <v>24.772772723153807</v>
      </c>
    </row>
    <row r="113" spans="1:7" x14ac:dyDescent="0.2">
      <c r="A113" s="14">
        <v>43197</v>
      </c>
      <c r="B113" s="1" t="s">
        <v>107</v>
      </c>
      <c r="C113" s="10">
        <v>317</v>
      </c>
      <c r="D113" s="10" t="str">
        <f>VLOOKUP(Vendas[[#This Row],[Código do Produto]],Produtos[],6,FALSE)</f>
        <v>Linha Amigurumi Azul</v>
      </c>
      <c r="E113">
        <v>10</v>
      </c>
      <c r="F113" s="11">
        <f>VLOOKUP(C113,Produtos!$A$2:$H$18,8,FALSE)</f>
        <v>11.861166866999667</v>
      </c>
      <c r="G113" s="11">
        <f t="shared" si="2"/>
        <v>118.61166866999667</v>
      </c>
    </row>
    <row r="114" spans="1:7" x14ac:dyDescent="0.2">
      <c r="A114" s="14">
        <v>42058</v>
      </c>
      <c r="B114" s="1" t="s">
        <v>108</v>
      </c>
      <c r="C114" s="10">
        <v>775</v>
      </c>
      <c r="D114" s="10" t="str">
        <f>VLOOKUP(Vendas[[#This Row],[Código do Produto]],Produtos[],6,FALSE)</f>
        <v>Linha Barbante Branca</v>
      </c>
      <c r="E114">
        <v>7</v>
      </c>
      <c r="F114" s="11">
        <f>VLOOKUP(C114,Produtos!$A$2:$H$18,8,FALSE)</f>
        <v>4.1332342375023456</v>
      </c>
      <c r="G114" s="11">
        <f t="shared" si="2"/>
        <v>28.932639662516419</v>
      </c>
    </row>
    <row r="115" spans="1:7" x14ac:dyDescent="0.2">
      <c r="A115" s="14">
        <v>42328</v>
      </c>
      <c r="B115" s="1" t="s">
        <v>109</v>
      </c>
      <c r="C115" s="10">
        <v>371</v>
      </c>
      <c r="D115" s="10" t="str">
        <f>VLOOKUP(Vendas[[#This Row],[Código do Produto]],Produtos[],6,FALSE)</f>
        <v>Agulha Crochê Amarela</v>
      </c>
      <c r="E115">
        <v>8</v>
      </c>
      <c r="F115" s="11">
        <f>VLOOKUP(C115,Produtos!$A$2:$H$18,8,FALSE)</f>
        <v>4.2084585407934449</v>
      </c>
      <c r="G115" s="11">
        <f t="shared" si="2"/>
        <v>33.66766832634756</v>
      </c>
    </row>
    <row r="116" spans="1:7" x14ac:dyDescent="0.2">
      <c r="A116" s="14">
        <v>43021</v>
      </c>
      <c r="B116" s="1" t="s">
        <v>110</v>
      </c>
      <c r="C116" s="10">
        <v>654</v>
      </c>
      <c r="D116" s="10" t="str">
        <f>VLOOKUP(Vendas[[#This Row],[Código do Produto]],Produtos[],6,FALSE)</f>
        <v>Agulha Crochê Azul</v>
      </c>
      <c r="E116">
        <v>15</v>
      </c>
      <c r="F116" s="11">
        <f>VLOOKUP(C116,Produtos!$A$2:$H$18,8,FALSE)</f>
        <v>8.4355450103079299</v>
      </c>
      <c r="G116" s="11">
        <f t="shared" si="2"/>
        <v>126.53317515461895</v>
      </c>
    </row>
    <row r="117" spans="1:7" x14ac:dyDescent="0.2">
      <c r="A117" s="14">
        <v>42656</v>
      </c>
      <c r="B117" s="1" t="s">
        <v>106</v>
      </c>
      <c r="C117" s="10">
        <v>582</v>
      </c>
      <c r="D117" s="10" t="str">
        <f>VLOOKUP(Vendas[[#This Row],[Código do Produto]],Produtos[],6,FALSE)</f>
        <v>Linha Barbante Verde</v>
      </c>
      <c r="E117">
        <v>19</v>
      </c>
      <c r="F117" s="11">
        <f>VLOOKUP(C117,Produtos!$A$2:$H$18,8,FALSE)</f>
        <v>5.6959596300349986</v>
      </c>
      <c r="G117" s="11">
        <f t="shared" si="2"/>
        <v>108.22323297066498</v>
      </c>
    </row>
    <row r="118" spans="1:7" x14ac:dyDescent="0.2">
      <c r="A118" s="14">
        <v>42055</v>
      </c>
      <c r="B118" s="1" t="s">
        <v>107</v>
      </c>
      <c r="C118" s="8">
        <v>67</v>
      </c>
      <c r="D118" s="8" t="str">
        <f>VLOOKUP(Vendas[[#This Row],[Código do Produto]],Produtos[],6,FALSE)</f>
        <v>Linha Amigulove Preto</v>
      </c>
      <c r="E118">
        <v>9</v>
      </c>
      <c r="F118" s="11">
        <f>VLOOKUP(C118,Produtos!$A$2:$H$18,8,FALSE)</f>
        <v>4.5314251532350607</v>
      </c>
      <c r="G118" s="11">
        <f t="shared" si="2"/>
        <v>40.782826379115548</v>
      </c>
    </row>
    <row r="119" spans="1:7" x14ac:dyDescent="0.2">
      <c r="A119" s="14">
        <v>43335</v>
      </c>
      <c r="B119" s="1" t="s">
        <v>108</v>
      </c>
      <c r="C119" s="8">
        <v>26</v>
      </c>
      <c r="D119" s="8" t="str">
        <f>VLOOKUP(Vendas[[#This Row],[Código do Produto]],Produtos[],6,FALSE)</f>
        <v>Agulha Crochê Vermelha</v>
      </c>
      <c r="E119">
        <v>19</v>
      </c>
      <c r="F119" s="11">
        <f>VLOOKUP(C119,Produtos!$A$2:$H$18,8,FALSE)</f>
        <v>3.7284835511040071</v>
      </c>
      <c r="G119" s="11">
        <f t="shared" si="2"/>
        <v>70.841187470976138</v>
      </c>
    </row>
    <row r="120" spans="1:7" x14ac:dyDescent="0.2">
      <c r="A120" s="14">
        <v>42047</v>
      </c>
      <c r="B120" s="1" t="s">
        <v>109</v>
      </c>
      <c r="C120" s="9">
        <v>449</v>
      </c>
      <c r="D120" s="9" t="str">
        <f>VLOOKUP(Vendas[[#This Row],[Código do Produto]],Produtos[],6,FALSE)</f>
        <v>Agulha Tricô Vermelha</v>
      </c>
      <c r="E120">
        <v>11</v>
      </c>
      <c r="F120" s="11">
        <f>VLOOKUP(C120,Produtos!$A$2:$H$18,8,FALSE)</f>
        <v>15.715080580963685</v>
      </c>
      <c r="G120" s="11">
        <f t="shared" si="2"/>
        <v>172.86588639060054</v>
      </c>
    </row>
    <row r="121" spans="1:7" x14ac:dyDescent="0.2">
      <c r="A121" s="14">
        <v>43145</v>
      </c>
      <c r="B121" s="1" t="s">
        <v>110</v>
      </c>
      <c r="C121" s="9">
        <v>515</v>
      </c>
      <c r="D121" s="9" t="str">
        <f>VLOOKUP(Vendas[[#This Row],[Código do Produto]],Produtos[],6,FALSE)</f>
        <v>Linha Amigurumi Preto</v>
      </c>
      <c r="E121">
        <v>14</v>
      </c>
      <c r="F121" s="11">
        <f>VLOOKUP(C121,Produtos!$A$2:$H$18,8,FALSE)</f>
        <v>11.68086028863206</v>
      </c>
      <c r="G121" s="11">
        <f t="shared" si="2"/>
        <v>163.53204404084883</v>
      </c>
    </row>
    <row r="122" spans="1:7" x14ac:dyDescent="0.2">
      <c r="A122" s="14">
        <v>42083</v>
      </c>
      <c r="B122" s="1" t="s">
        <v>106</v>
      </c>
      <c r="C122" s="9">
        <v>110</v>
      </c>
      <c r="D122" s="9" t="str">
        <f>VLOOKUP(Vendas[[#This Row],[Código do Produto]],Produtos[],6,FALSE)</f>
        <v>Linha Barbante Vermelha</v>
      </c>
      <c r="E122">
        <v>7</v>
      </c>
      <c r="F122" s="11">
        <f>VLOOKUP(C122,Produtos!$A$2:$H$18,8,FALSE)</f>
        <v>2.6293582175164176</v>
      </c>
      <c r="G122" s="11">
        <f t="shared" si="2"/>
        <v>18.405507522614922</v>
      </c>
    </row>
    <row r="123" spans="1:7" x14ac:dyDescent="0.2">
      <c r="A123" s="14">
        <v>42125</v>
      </c>
      <c r="B123" s="1" t="s">
        <v>107</v>
      </c>
      <c r="C123" s="9">
        <v>573</v>
      </c>
      <c r="D123" s="9" t="str">
        <f>VLOOKUP(Vendas[[#This Row],[Código do Produto]],Produtos[],6,FALSE)</f>
        <v>Agulha Crochê Preto</v>
      </c>
      <c r="E123">
        <v>13</v>
      </c>
      <c r="F123" s="11">
        <f>VLOOKUP(C123,Produtos!$A$2:$H$18,8,FALSE)</f>
        <v>3.4154227176404239</v>
      </c>
      <c r="G123" s="11">
        <f t="shared" si="2"/>
        <v>44.400495329325508</v>
      </c>
    </row>
    <row r="124" spans="1:7" x14ac:dyDescent="0.2">
      <c r="A124" s="14">
        <v>43573</v>
      </c>
      <c r="B124" s="1" t="s">
        <v>108</v>
      </c>
      <c r="C124" s="9">
        <v>999</v>
      </c>
      <c r="D124" s="9" t="str">
        <f>VLOOKUP(Vendas[[#This Row],[Código do Produto]],Produtos[],6,FALSE)</f>
        <v>Agulha Crochê Branca</v>
      </c>
      <c r="E124">
        <v>20</v>
      </c>
      <c r="F124" s="11">
        <f>VLOOKUP(C124,Produtos!$A$2:$H$18,8,FALSE)</f>
        <v>11.439202064199087</v>
      </c>
      <c r="G124" s="11">
        <f t="shared" si="2"/>
        <v>228.78404128398174</v>
      </c>
    </row>
    <row r="125" spans="1:7" x14ac:dyDescent="0.2">
      <c r="A125" s="14">
        <v>42705</v>
      </c>
      <c r="B125" s="1" t="s">
        <v>109</v>
      </c>
      <c r="C125" s="9">
        <v>708</v>
      </c>
      <c r="D125" s="9" t="str">
        <f>VLOOKUP(Vendas[[#This Row],[Código do Produto]],Produtos[],6,FALSE)</f>
        <v>Agulha Tricô Rosa</v>
      </c>
      <c r="E125">
        <v>7</v>
      </c>
      <c r="F125" s="11">
        <f>VLOOKUP(C125,Produtos!$A$2:$H$18,8,FALSE)</f>
        <v>6.6209763314973058</v>
      </c>
      <c r="G125" s="11">
        <f t="shared" si="2"/>
        <v>46.346834320481143</v>
      </c>
    </row>
    <row r="126" spans="1:7" x14ac:dyDescent="0.2">
      <c r="A126" s="14">
        <v>44144</v>
      </c>
      <c r="B126" s="1" t="s">
        <v>110</v>
      </c>
      <c r="C126" s="9">
        <v>295</v>
      </c>
      <c r="D126" s="9" t="str">
        <f>VLOOKUP(Vendas[[#This Row],[Código do Produto]],Produtos[],6,FALSE)</f>
        <v>Linha Amigurumi Branca</v>
      </c>
      <c r="E126">
        <v>4</v>
      </c>
      <c r="F126" s="11">
        <f>VLOOKUP(C126,Produtos!$A$2:$H$18,8,FALSE)</f>
        <v>14.571659385736869</v>
      </c>
      <c r="G126" s="11">
        <f t="shared" si="2"/>
        <v>58.286637542947474</v>
      </c>
    </row>
    <row r="127" spans="1:7" x14ac:dyDescent="0.2">
      <c r="A127" s="14">
        <v>43428</v>
      </c>
      <c r="B127" s="1" t="s">
        <v>106</v>
      </c>
      <c r="C127" s="8">
        <v>752</v>
      </c>
      <c r="D127" s="8" t="str">
        <f>VLOOKUP(Vendas[[#This Row],[Código do Produto]],Produtos[],6,FALSE)</f>
        <v>Linha Amigulove Branca</v>
      </c>
      <c r="E127">
        <v>9</v>
      </c>
      <c r="F127" s="11">
        <f>VLOOKUP(C127,Produtos!$A$2:$H$18,8,FALSE)</f>
        <v>13.781797376796325</v>
      </c>
      <c r="G127" s="11">
        <f t="shared" si="2"/>
        <v>124.03617639116692</v>
      </c>
    </row>
    <row r="128" spans="1:7" x14ac:dyDescent="0.2">
      <c r="A128" s="14">
        <v>44122</v>
      </c>
      <c r="B128" s="1" t="s">
        <v>107</v>
      </c>
      <c r="C128" s="10">
        <v>157</v>
      </c>
      <c r="D128" s="10" t="str">
        <f>VLOOKUP(Vendas[[#This Row],[Código do Produto]],Produtos[],6,FALSE)</f>
        <v>Agulha Crochê Rosa</v>
      </c>
      <c r="E128">
        <v>11</v>
      </c>
      <c r="F128" s="11">
        <f>VLOOKUP(C128,Produtos!$A$2:$H$18,8,FALSE)</f>
        <v>3.6603063020372018</v>
      </c>
      <c r="G128" s="11">
        <f t="shared" si="2"/>
        <v>40.263369322409218</v>
      </c>
    </row>
    <row r="129" spans="1:7" x14ac:dyDescent="0.2">
      <c r="A129" s="14">
        <v>43964</v>
      </c>
      <c r="B129" s="1" t="s">
        <v>108</v>
      </c>
      <c r="C129" s="10">
        <v>232</v>
      </c>
      <c r="D129" s="10" t="str">
        <f>VLOOKUP(Vendas[[#This Row],[Código do Produto]],Produtos[],6,FALSE)</f>
        <v>Agulha Tricô Verde</v>
      </c>
      <c r="E129">
        <v>12</v>
      </c>
      <c r="F129" s="11">
        <f>VLOOKUP(C129,Produtos!$A$2:$H$18,8,FALSE)</f>
        <v>6.1931931807884517</v>
      </c>
      <c r="G129" s="11">
        <f t="shared" si="2"/>
        <v>74.318318169461421</v>
      </c>
    </row>
    <row r="130" spans="1:7" x14ac:dyDescent="0.2">
      <c r="A130" s="14">
        <v>43681</v>
      </c>
      <c r="B130" s="1" t="s">
        <v>109</v>
      </c>
      <c r="C130" s="10">
        <v>317</v>
      </c>
      <c r="D130" s="10" t="str">
        <f>VLOOKUP(Vendas[[#This Row],[Código do Produto]],Produtos[],6,FALSE)</f>
        <v>Linha Amigurumi Azul</v>
      </c>
      <c r="E130">
        <v>5</v>
      </c>
      <c r="F130" s="11">
        <f>VLOOKUP(C130,Produtos!$A$2:$H$18,8,FALSE)</f>
        <v>11.861166866999667</v>
      </c>
      <c r="G130" s="11">
        <f t="shared" si="2"/>
        <v>59.305834334998337</v>
      </c>
    </row>
    <row r="131" spans="1:7" x14ac:dyDescent="0.2">
      <c r="A131" s="14">
        <v>43625</v>
      </c>
      <c r="B131" s="1" t="s">
        <v>110</v>
      </c>
      <c r="C131" s="10">
        <v>775</v>
      </c>
      <c r="D131" s="10" t="str">
        <f>VLOOKUP(Vendas[[#This Row],[Código do Produto]],Produtos[],6,FALSE)</f>
        <v>Linha Barbante Branca</v>
      </c>
      <c r="E131">
        <v>3</v>
      </c>
      <c r="F131" s="11">
        <f>VLOOKUP(C131,Produtos!$A$2:$H$18,8,FALSE)</f>
        <v>4.1332342375023456</v>
      </c>
      <c r="G131" s="11">
        <f t="shared" si="2"/>
        <v>12.399702712507036</v>
      </c>
    </row>
    <row r="132" spans="1:7" x14ac:dyDescent="0.2">
      <c r="A132" s="14">
        <v>43744</v>
      </c>
      <c r="B132" s="1" t="s">
        <v>106</v>
      </c>
      <c r="C132" s="10">
        <v>371</v>
      </c>
      <c r="D132" s="10" t="str">
        <f>VLOOKUP(Vendas[[#This Row],[Código do Produto]],Produtos[],6,FALSE)</f>
        <v>Agulha Crochê Amarela</v>
      </c>
      <c r="E132">
        <v>13</v>
      </c>
      <c r="F132" s="11">
        <f>VLOOKUP(C132,Produtos!$A$2:$H$18,8,FALSE)</f>
        <v>4.2084585407934449</v>
      </c>
      <c r="G132" s="11">
        <f t="shared" si="2"/>
        <v>54.709961030314787</v>
      </c>
    </row>
    <row r="133" spans="1:7" x14ac:dyDescent="0.2">
      <c r="A133" s="14">
        <v>43860</v>
      </c>
      <c r="B133" s="1" t="s">
        <v>107</v>
      </c>
      <c r="C133" s="10">
        <v>654</v>
      </c>
      <c r="D133" s="10" t="str">
        <f>VLOOKUP(Vendas[[#This Row],[Código do Produto]],Produtos[],6,FALSE)</f>
        <v>Agulha Crochê Azul</v>
      </c>
      <c r="E133">
        <v>16</v>
      </c>
      <c r="F133" s="11">
        <f>VLOOKUP(C133,Produtos!$A$2:$H$18,8,FALSE)</f>
        <v>8.4355450103079299</v>
      </c>
      <c r="G133" s="11">
        <f t="shared" si="2"/>
        <v>134.96872016492688</v>
      </c>
    </row>
    <row r="134" spans="1:7" x14ac:dyDescent="0.2">
      <c r="A134" s="14">
        <v>42048</v>
      </c>
      <c r="B134" s="1" t="s">
        <v>108</v>
      </c>
      <c r="C134" s="10">
        <v>582</v>
      </c>
      <c r="D134" s="10" t="str">
        <f>VLOOKUP(Vendas[[#This Row],[Código do Produto]],Produtos[],6,FALSE)</f>
        <v>Linha Barbante Verde</v>
      </c>
      <c r="E134">
        <v>20</v>
      </c>
      <c r="F134" s="11">
        <f>VLOOKUP(C134,Produtos!$A$2:$H$18,8,FALSE)</f>
        <v>5.6959596300349986</v>
      </c>
      <c r="G134" s="11">
        <f t="shared" si="2"/>
        <v>113.91919260069997</v>
      </c>
    </row>
    <row r="135" spans="1:7" x14ac:dyDescent="0.2">
      <c r="A135" s="14">
        <v>42897</v>
      </c>
      <c r="B135" s="1" t="s">
        <v>109</v>
      </c>
      <c r="C135" s="8">
        <v>67</v>
      </c>
      <c r="D135" s="8" t="str">
        <f>VLOOKUP(Vendas[[#This Row],[Código do Produto]],Produtos[],6,FALSE)</f>
        <v>Linha Amigulove Preto</v>
      </c>
      <c r="E135">
        <v>2</v>
      </c>
      <c r="F135" s="11">
        <f>VLOOKUP(C135,Produtos!$A$2:$H$18,8,FALSE)</f>
        <v>4.5314251532350607</v>
      </c>
      <c r="G135" s="11">
        <f t="shared" si="2"/>
        <v>9.0628503064701214</v>
      </c>
    </row>
    <row r="136" spans="1:7" x14ac:dyDescent="0.2">
      <c r="A136" s="14">
        <v>42898</v>
      </c>
      <c r="B136" s="1" t="s">
        <v>110</v>
      </c>
      <c r="C136" s="8">
        <v>26</v>
      </c>
      <c r="D136" s="8" t="str">
        <f>VLOOKUP(Vendas[[#This Row],[Código do Produto]],Produtos[],6,FALSE)</f>
        <v>Agulha Crochê Vermelha</v>
      </c>
      <c r="E136">
        <v>8</v>
      </c>
      <c r="F136" s="11">
        <f>VLOOKUP(C136,Produtos!$A$2:$H$18,8,FALSE)</f>
        <v>3.7284835511040071</v>
      </c>
      <c r="G136" s="11">
        <f t="shared" si="2"/>
        <v>29.827868408832057</v>
      </c>
    </row>
    <row r="137" spans="1:7" x14ac:dyDescent="0.2">
      <c r="A137" s="14">
        <v>43389</v>
      </c>
      <c r="B137" s="1" t="s">
        <v>106</v>
      </c>
      <c r="C137" s="9">
        <v>295</v>
      </c>
      <c r="D137" s="9" t="str">
        <f>VLOOKUP(Vendas[[#This Row],[Código do Produto]],Produtos[],6,FALSE)</f>
        <v>Linha Amigurumi Branca</v>
      </c>
      <c r="E137">
        <v>9</v>
      </c>
      <c r="F137" s="11">
        <f>VLOOKUP(C137,Produtos!$A$2:$H$18,8,FALSE)</f>
        <v>14.571659385736869</v>
      </c>
      <c r="G137" s="11">
        <f>E137*F137</f>
        <v>131.14493447163181</v>
      </c>
    </row>
    <row r="138" spans="1:7" x14ac:dyDescent="0.2">
      <c r="A138" s="14">
        <v>43886</v>
      </c>
      <c r="B138" s="1" t="s">
        <v>107</v>
      </c>
      <c r="C138" s="8">
        <v>752</v>
      </c>
      <c r="D138" s="8" t="str">
        <f>VLOOKUP(Vendas[[#This Row],[Código do Produto]],Produtos[],6,FALSE)</f>
        <v>Linha Amigulove Branca</v>
      </c>
      <c r="E138">
        <v>11</v>
      </c>
      <c r="F138" s="11">
        <f>VLOOKUP(C138,Produtos!$A$2:$H$18,8,FALSE)</f>
        <v>13.781797376796325</v>
      </c>
      <c r="G138" s="11">
        <f t="shared" ref="G138:G181" si="3">E138*F138</f>
        <v>151.59977114475959</v>
      </c>
    </row>
    <row r="139" spans="1:7" x14ac:dyDescent="0.2">
      <c r="A139" s="14">
        <v>43432</v>
      </c>
      <c r="B139" s="1" t="s">
        <v>108</v>
      </c>
      <c r="C139" s="10">
        <v>157</v>
      </c>
      <c r="D139" s="10" t="str">
        <f>VLOOKUP(Vendas[[#This Row],[Código do Produto]],Produtos[],6,FALSE)</f>
        <v>Agulha Crochê Rosa</v>
      </c>
      <c r="E139">
        <v>10</v>
      </c>
      <c r="F139" s="11">
        <f>VLOOKUP(C139,Produtos!$A$2:$H$18,8,FALSE)</f>
        <v>3.6603063020372018</v>
      </c>
      <c r="G139" s="11">
        <f t="shared" si="3"/>
        <v>36.603063020372019</v>
      </c>
    </row>
    <row r="140" spans="1:7" x14ac:dyDescent="0.2">
      <c r="A140" s="14">
        <v>43681</v>
      </c>
      <c r="B140" s="1" t="s">
        <v>109</v>
      </c>
      <c r="C140" s="10">
        <v>232</v>
      </c>
      <c r="D140" s="10" t="str">
        <f>VLOOKUP(Vendas[[#This Row],[Código do Produto]],Produtos[],6,FALSE)</f>
        <v>Agulha Tricô Verde</v>
      </c>
      <c r="E140">
        <v>13</v>
      </c>
      <c r="F140" s="11">
        <f>VLOOKUP(C140,Produtos!$A$2:$H$18,8,FALSE)</f>
        <v>6.1931931807884517</v>
      </c>
      <c r="G140" s="11">
        <f t="shared" si="3"/>
        <v>80.511511350249876</v>
      </c>
    </row>
    <row r="141" spans="1:7" x14ac:dyDescent="0.2">
      <c r="A141" s="14">
        <v>42382</v>
      </c>
      <c r="B141" s="1" t="s">
        <v>110</v>
      </c>
      <c r="C141" s="10">
        <v>317</v>
      </c>
      <c r="D141" s="10" t="str">
        <f>VLOOKUP(Vendas[[#This Row],[Código do Produto]],Produtos[],6,FALSE)</f>
        <v>Linha Amigurumi Azul</v>
      </c>
      <c r="E141">
        <v>2</v>
      </c>
      <c r="F141" s="11">
        <f>VLOOKUP(C141,Produtos!$A$2:$H$18,8,FALSE)</f>
        <v>11.861166866999667</v>
      </c>
      <c r="G141" s="11">
        <f t="shared" si="3"/>
        <v>23.722333733999335</v>
      </c>
    </row>
    <row r="142" spans="1:7" x14ac:dyDescent="0.2">
      <c r="A142" s="14">
        <v>42215</v>
      </c>
      <c r="B142" s="1" t="s">
        <v>106</v>
      </c>
      <c r="C142" s="10">
        <v>775</v>
      </c>
      <c r="D142" s="10" t="str">
        <f>VLOOKUP(Vendas[[#This Row],[Código do Produto]],Produtos[],6,FALSE)</f>
        <v>Linha Barbante Branca</v>
      </c>
      <c r="E142">
        <v>2</v>
      </c>
      <c r="F142" s="11">
        <f>VLOOKUP(C142,Produtos!$A$2:$H$18,8,FALSE)</f>
        <v>4.1332342375023456</v>
      </c>
      <c r="G142" s="11">
        <f t="shared" si="3"/>
        <v>8.2664684750046913</v>
      </c>
    </row>
    <row r="143" spans="1:7" x14ac:dyDescent="0.2">
      <c r="A143" s="14">
        <v>43621</v>
      </c>
      <c r="B143" s="1" t="s">
        <v>107</v>
      </c>
      <c r="C143" s="10">
        <v>371</v>
      </c>
      <c r="D143" s="10" t="str">
        <f>VLOOKUP(Vendas[[#This Row],[Código do Produto]],Produtos[],6,FALSE)</f>
        <v>Agulha Crochê Amarela</v>
      </c>
      <c r="E143">
        <v>12</v>
      </c>
      <c r="F143" s="11">
        <f>VLOOKUP(C143,Produtos!$A$2:$H$18,8,FALSE)</f>
        <v>4.2084585407934449</v>
      </c>
      <c r="G143" s="11">
        <f t="shared" si="3"/>
        <v>50.501502489521343</v>
      </c>
    </row>
    <row r="144" spans="1:7" x14ac:dyDescent="0.2">
      <c r="A144" s="14">
        <v>42277</v>
      </c>
      <c r="B144" s="1" t="s">
        <v>108</v>
      </c>
      <c r="C144" s="10">
        <v>654</v>
      </c>
      <c r="D144" s="10" t="str">
        <f>VLOOKUP(Vendas[[#This Row],[Código do Produto]],Produtos[],6,FALSE)</f>
        <v>Agulha Crochê Azul</v>
      </c>
      <c r="E144">
        <v>4</v>
      </c>
      <c r="F144" s="11">
        <f>VLOOKUP(C144,Produtos!$A$2:$H$18,8,FALSE)</f>
        <v>8.4355450103079299</v>
      </c>
      <c r="G144" s="11">
        <f t="shared" si="3"/>
        <v>33.74218004123172</v>
      </c>
    </row>
    <row r="145" spans="1:7" x14ac:dyDescent="0.2">
      <c r="A145" s="14">
        <v>42155</v>
      </c>
      <c r="B145" s="1" t="s">
        <v>109</v>
      </c>
      <c r="C145" s="10">
        <v>582</v>
      </c>
      <c r="D145" s="10" t="str">
        <f>VLOOKUP(Vendas[[#This Row],[Código do Produto]],Produtos[],6,FALSE)</f>
        <v>Linha Barbante Verde</v>
      </c>
      <c r="E145">
        <v>18</v>
      </c>
      <c r="F145" s="11">
        <f>VLOOKUP(C145,Produtos!$A$2:$H$18,8,FALSE)</f>
        <v>5.6959596300349986</v>
      </c>
      <c r="G145" s="11">
        <f t="shared" si="3"/>
        <v>102.52727334062997</v>
      </c>
    </row>
    <row r="146" spans="1:7" x14ac:dyDescent="0.2">
      <c r="A146" s="14">
        <v>42687</v>
      </c>
      <c r="B146" s="1" t="s">
        <v>110</v>
      </c>
      <c r="C146" s="8">
        <v>67</v>
      </c>
      <c r="D146" s="8" t="str">
        <f>VLOOKUP(Vendas[[#This Row],[Código do Produto]],Produtos[],6,FALSE)</f>
        <v>Linha Amigulove Preto</v>
      </c>
      <c r="E146">
        <v>18</v>
      </c>
      <c r="F146" s="11">
        <f>VLOOKUP(C146,Produtos!$A$2:$H$18,8,FALSE)</f>
        <v>4.5314251532350607</v>
      </c>
      <c r="G146" s="11">
        <f t="shared" si="3"/>
        <v>81.565652758231096</v>
      </c>
    </row>
    <row r="147" spans="1:7" x14ac:dyDescent="0.2">
      <c r="A147" s="14">
        <v>43929</v>
      </c>
      <c r="B147" s="1" t="s">
        <v>106</v>
      </c>
      <c r="C147" s="8">
        <v>26</v>
      </c>
      <c r="D147" s="8" t="str">
        <f>VLOOKUP(Vendas[[#This Row],[Código do Produto]],Produtos[],6,FALSE)</f>
        <v>Agulha Crochê Vermelha</v>
      </c>
      <c r="E147">
        <v>8</v>
      </c>
      <c r="F147" s="11">
        <f>VLOOKUP(C147,Produtos!$A$2:$H$18,8,FALSE)</f>
        <v>3.7284835511040071</v>
      </c>
      <c r="G147" s="11">
        <f t="shared" si="3"/>
        <v>29.827868408832057</v>
      </c>
    </row>
    <row r="148" spans="1:7" x14ac:dyDescent="0.2">
      <c r="A148" s="14">
        <v>43913</v>
      </c>
      <c r="B148" s="1" t="s">
        <v>107</v>
      </c>
      <c r="C148" s="9">
        <v>449</v>
      </c>
      <c r="D148" s="9" t="str">
        <f>VLOOKUP(Vendas[[#This Row],[Código do Produto]],Produtos[],6,FALSE)</f>
        <v>Agulha Tricô Vermelha</v>
      </c>
      <c r="E148">
        <v>20</v>
      </c>
      <c r="F148" s="11">
        <f>VLOOKUP(C148,Produtos!$A$2:$H$18,8,FALSE)</f>
        <v>15.715080580963685</v>
      </c>
      <c r="G148" s="11">
        <f t="shared" si="3"/>
        <v>314.30161161927367</v>
      </c>
    </row>
    <row r="149" spans="1:7" x14ac:dyDescent="0.2">
      <c r="A149" s="14">
        <v>43798</v>
      </c>
      <c r="B149" s="1" t="s">
        <v>108</v>
      </c>
      <c r="C149" s="9">
        <v>515</v>
      </c>
      <c r="D149" s="9" t="str">
        <f>VLOOKUP(Vendas[[#This Row],[Código do Produto]],Produtos[],6,FALSE)</f>
        <v>Linha Amigurumi Preto</v>
      </c>
      <c r="E149">
        <v>19</v>
      </c>
      <c r="F149" s="11">
        <f>VLOOKUP(C149,Produtos!$A$2:$H$18,8,FALSE)</f>
        <v>11.68086028863206</v>
      </c>
      <c r="G149" s="11">
        <f t="shared" si="3"/>
        <v>221.93634548400914</v>
      </c>
    </row>
    <row r="150" spans="1:7" x14ac:dyDescent="0.2">
      <c r="A150" s="14">
        <v>43783</v>
      </c>
      <c r="B150" s="1" t="s">
        <v>109</v>
      </c>
      <c r="C150" s="9">
        <v>110</v>
      </c>
      <c r="D150" s="9" t="str">
        <f>VLOOKUP(Vendas[[#This Row],[Código do Produto]],Produtos[],6,FALSE)</f>
        <v>Linha Barbante Vermelha</v>
      </c>
      <c r="E150">
        <v>19</v>
      </c>
      <c r="F150" s="11">
        <f>VLOOKUP(C150,Produtos!$A$2:$H$18,8,FALSE)</f>
        <v>2.6293582175164176</v>
      </c>
      <c r="G150" s="11">
        <f t="shared" si="3"/>
        <v>49.957806132811932</v>
      </c>
    </row>
    <row r="151" spans="1:7" x14ac:dyDescent="0.2">
      <c r="A151" s="14">
        <v>42944</v>
      </c>
      <c r="B151" s="1" t="s">
        <v>110</v>
      </c>
      <c r="C151" s="9">
        <v>573</v>
      </c>
      <c r="D151" s="9" t="str">
        <f>VLOOKUP(Vendas[[#This Row],[Código do Produto]],Produtos[],6,FALSE)</f>
        <v>Agulha Crochê Preto</v>
      </c>
      <c r="E151">
        <v>8</v>
      </c>
      <c r="F151" s="11">
        <f>VLOOKUP(C151,Produtos!$A$2:$H$18,8,FALSE)</f>
        <v>3.4154227176404239</v>
      </c>
      <c r="G151" s="11">
        <f t="shared" si="3"/>
        <v>27.323381741123391</v>
      </c>
    </row>
    <row r="152" spans="1:7" x14ac:dyDescent="0.2">
      <c r="A152" s="14">
        <v>43636</v>
      </c>
      <c r="B152" s="1" t="s">
        <v>106</v>
      </c>
      <c r="C152" s="9">
        <v>999</v>
      </c>
      <c r="D152" s="9" t="str">
        <f>VLOOKUP(Vendas[[#This Row],[Código do Produto]],Produtos[],6,FALSE)</f>
        <v>Agulha Crochê Branca</v>
      </c>
      <c r="E152">
        <v>5</v>
      </c>
      <c r="F152" s="11">
        <f>VLOOKUP(C152,Produtos!$A$2:$H$18,8,FALSE)</f>
        <v>11.439202064199087</v>
      </c>
      <c r="G152" s="11">
        <f t="shared" si="3"/>
        <v>57.196010320995434</v>
      </c>
    </row>
    <row r="153" spans="1:7" x14ac:dyDescent="0.2">
      <c r="A153" s="14">
        <v>43585</v>
      </c>
      <c r="B153" s="1" t="s">
        <v>107</v>
      </c>
      <c r="C153" s="9">
        <v>708</v>
      </c>
      <c r="D153" s="9" t="str">
        <f>VLOOKUP(Vendas[[#This Row],[Código do Produto]],Produtos[],6,FALSE)</f>
        <v>Agulha Tricô Rosa</v>
      </c>
      <c r="E153">
        <v>8</v>
      </c>
      <c r="F153" s="11">
        <f>VLOOKUP(C153,Produtos!$A$2:$H$18,8,FALSE)</f>
        <v>6.6209763314973058</v>
      </c>
      <c r="G153" s="11">
        <f t="shared" si="3"/>
        <v>52.967810651978446</v>
      </c>
    </row>
    <row r="154" spans="1:7" x14ac:dyDescent="0.2">
      <c r="A154" s="14">
        <v>43449</v>
      </c>
      <c r="B154" s="1" t="s">
        <v>108</v>
      </c>
      <c r="C154" s="9">
        <v>295</v>
      </c>
      <c r="D154" s="9" t="str">
        <f>VLOOKUP(Vendas[[#This Row],[Código do Produto]],Produtos[],6,FALSE)</f>
        <v>Linha Amigurumi Branca</v>
      </c>
      <c r="E154">
        <v>18</v>
      </c>
      <c r="F154" s="11">
        <f>VLOOKUP(C154,Produtos!$A$2:$H$18,8,FALSE)</f>
        <v>14.571659385736869</v>
      </c>
      <c r="G154" s="11">
        <f t="shared" si="3"/>
        <v>262.28986894326363</v>
      </c>
    </row>
    <row r="155" spans="1:7" x14ac:dyDescent="0.2">
      <c r="A155" s="14">
        <v>43374</v>
      </c>
      <c r="B155" s="1" t="s">
        <v>109</v>
      </c>
      <c r="C155" s="8">
        <v>752</v>
      </c>
      <c r="D155" s="8" t="str">
        <f>VLOOKUP(Vendas[[#This Row],[Código do Produto]],Produtos[],6,FALSE)</f>
        <v>Linha Amigulove Branca</v>
      </c>
      <c r="E155">
        <v>20</v>
      </c>
      <c r="F155" s="11">
        <f>VLOOKUP(C155,Produtos!$A$2:$H$18,8,FALSE)</f>
        <v>13.781797376796325</v>
      </c>
      <c r="G155" s="11">
        <f t="shared" si="3"/>
        <v>275.6359475359265</v>
      </c>
    </row>
    <row r="156" spans="1:7" x14ac:dyDescent="0.2">
      <c r="A156" s="14">
        <v>43619</v>
      </c>
      <c r="B156" s="1" t="s">
        <v>110</v>
      </c>
      <c r="C156" s="10">
        <v>157</v>
      </c>
      <c r="D156" s="10" t="str">
        <f>VLOOKUP(Vendas[[#This Row],[Código do Produto]],Produtos[],6,FALSE)</f>
        <v>Agulha Crochê Rosa</v>
      </c>
      <c r="E156">
        <v>19</v>
      </c>
      <c r="F156" s="11">
        <f>VLOOKUP(C156,Produtos!$A$2:$H$18,8,FALSE)</f>
        <v>3.6603063020372018</v>
      </c>
      <c r="G156" s="11">
        <f t="shared" si="3"/>
        <v>69.54581973870684</v>
      </c>
    </row>
    <row r="157" spans="1:7" x14ac:dyDescent="0.2">
      <c r="A157" s="14">
        <v>43448</v>
      </c>
      <c r="B157" s="1" t="s">
        <v>106</v>
      </c>
      <c r="C157" s="10">
        <v>232</v>
      </c>
      <c r="D157" s="10" t="str">
        <f>VLOOKUP(Vendas[[#This Row],[Código do Produto]],Produtos[],6,FALSE)</f>
        <v>Agulha Tricô Verde</v>
      </c>
      <c r="E157">
        <v>4</v>
      </c>
      <c r="F157" s="11">
        <f>VLOOKUP(C157,Produtos!$A$2:$H$18,8,FALSE)</f>
        <v>6.1931931807884517</v>
      </c>
      <c r="G157" s="11">
        <f t="shared" si="3"/>
        <v>24.772772723153807</v>
      </c>
    </row>
    <row r="158" spans="1:7" x14ac:dyDescent="0.2">
      <c r="A158" s="14">
        <v>43947</v>
      </c>
      <c r="B158" s="1" t="s">
        <v>107</v>
      </c>
      <c r="C158" s="10">
        <v>317</v>
      </c>
      <c r="D158" s="10" t="str">
        <f>VLOOKUP(Vendas[[#This Row],[Código do Produto]],Produtos[],6,FALSE)</f>
        <v>Linha Amigurumi Azul</v>
      </c>
      <c r="E158">
        <v>10</v>
      </c>
      <c r="F158" s="11">
        <f>VLOOKUP(C158,Produtos!$A$2:$H$18,8,FALSE)</f>
        <v>11.861166866999667</v>
      </c>
      <c r="G158" s="11">
        <f t="shared" si="3"/>
        <v>118.61166866999667</v>
      </c>
    </row>
    <row r="159" spans="1:7" x14ac:dyDescent="0.2">
      <c r="A159" s="14">
        <v>42992</v>
      </c>
      <c r="B159" s="1" t="s">
        <v>108</v>
      </c>
      <c r="C159" s="10">
        <v>775</v>
      </c>
      <c r="D159" s="10" t="str">
        <f>VLOOKUP(Vendas[[#This Row],[Código do Produto]],Produtos[],6,FALSE)</f>
        <v>Linha Barbante Branca</v>
      </c>
      <c r="E159">
        <v>7</v>
      </c>
      <c r="F159" s="11">
        <f>VLOOKUP(C159,Produtos!$A$2:$H$18,8,FALSE)</f>
        <v>4.1332342375023456</v>
      </c>
      <c r="G159" s="11">
        <f t="shared" si="3"/>
        <v>28.932639662516419</v>
      </c>
    </row>
    <row r="160" spans="1:7" x14ac:dyDescent="0.2">
      <c r="A160" s="14">
        <v>43145</v>
      </c>
      <c r="B160" s="1" t="s">
        <v>109</v>
      </c>
      <c r="C160" s="10">
        <v>371</v>
      </c>
      <c r="D160" s="10" t="str">
        <f>VLOOKUP(Vendas[[#This Row],[Código do Produto]],Produtos[],6,FALSE)</f>
        <v>Agulha Crochê Amarela</v>
      </c>
      <c r="E160">
        <v>8</v>
      </c>
      <c r="F160" s="11">
        <f>VLOOKUP(C160,Produtos!$A$2:$H$18,8,FALSE)</f>
        <v>4.2084585407934449</v>
      </c>
      <c r="G160" s="11">
        <f t="shared" si="3"/>
        <v>33.66766832634756</v>
      </c>
    </row>
    <row r="161" spans="1:7" x14ac:dyDescent="0.2">
      <c r="A161" s="14">
        <v>42081</v>
      </c>
      <c r="B161" s="1" t="s">
        <v>110</v>
      </c>
      <c r="C161" s="10">
        <v>654</v>
      </c>
      <c r="D161" s="10" t="str">
        <f>VLOOKUP(Vendas[[#This Row],[Código do Produto]],Produtos[],6,FALSE)</f>
        <v>Agulha Crochê Azul</v>
      </c>
      <c r="E161">
        <v>15</v>
      </c>
      <c r="F161" s="11">
        <f>VLOOKUP(C161,Produtos!$A$2:$H$18,8,FALSE)</f>
        <v>8.4355450103079299</v>
      </c>
      <c r="G161" s="11">
        <f t="shared" si="3"/>
        <v>126.53317515461895</v>
      </c>
    </row>
    <row r="162" spans="1:7" x14ac:dyDescent="0.2">
      <c r="A162" s="14">
        <v>42853</v>
      </c>
      <c r="B162" s="1" t="s">
        <v>106</v>
      </c>
      <c r="C162" s="10">
        <v>582</v>
      </c>
      <c r="D162" s="10" t="str">
        <f>VLOOKUP(Vendas[[#This Row],[Código do Produto]],Produtos[],6,FALSE)</f>
        <v>Linha Barbante Verde</v>
      </c>
      <c r="E162">
        <v>19</v>
      </c>
      <c r="F162" s="11">
        <f>VLOOKUP(C162,Produtos!$A$2:$H$18,8,FALSE)</f>
        <v>5.6959596300349986</v>
      </c>
      <c r="G162" s="11">
        <f t="shared" si="3"/>
        <v>108.22323297066498</v>
      </c>
    </row>
    <row r="163" spans="1:7" x14ac:dyDescent="0.2">
      <c r="A163" s="14">
        <v>42478</v>
      </c>
      <c r="B163" s="1" t="s">
        <v>107</v>
      </c>
      <c r="C163" s="8">
        <v>67</v>
      </c>
      <c r="D163" s="8" t="str">
        <f>VLOOKUP(Vendas[[#This Row],[Código do Produto]],Produtos[],6,FALSE)</f>
        <v>Linha Amigulove Preto</v>
      </c>
      <c r="E163">
        <v>9</v>
      </c>
      <c r="F163" s="11">
        <f>VLOOKUP(C163,Produtos!$A$2:$H$18,8,FALSE)</f>
        <v>4.5314251532350607</v>
      </c>
      <c r="G163" s="11">
        <f t="shared" si="3"/>
        <v>40.782826379115548</v>
      </c>
    </row>
    <row r="164" spans="1:7" x14ac:dyDescent="0.2">
      <c r="A164" s="14">
        <v>42198</v>
      </c>
      <c r="B164" s="1" t="s">
        <v>108</v>
      </c>
      <c r="C164" s="8">
        <v>26</v>
      </c>
      <c r="D164" s="8" t="str">
        <f>VLOOKUP(Vendas[[#This Row],[Código do Produto]],Produtos[],6,FALSE)</f>
        <v>Agulha Crochê Vermelha</v>
      </c>
      <c r="E164">
        <v>19</v>
      </c>
      <c r="F164" s="11">
        <f>VLOOKUP(C164,Produtos!$A$2:$H$18,8,FALSE)</f>
        <v>3.7284835511040071</v>
      </c>
      <c r="G164" s="11">
        <f t="shared" si="3"/>
        <v>70.841187470976138</v>
      </c>
    </row>
    <row r="165" spans="1:7" x14ac:dyDescent="0.2">
      <c r="A165" s="14">
        <v>43140</v>
      </c>
      <c r="B165" s="1" t="s">
        <v>109</v>
      </c>
      <c r="C165" s="9">
        <v>449</v>
      </c>
      <c r="D165" s="9" t="str">
        <f>VLOOKUP(Vendas[[#This Row],[Código do Produto]],Produtos[],6,FALSE)</f>
        <v>Agulha Tricô Vermelha</v>
      </c>
      <c r="E165">
        <v>11</v>
      </c>
      <c r="F165" s="11">
        <f>VLOOKUP(C165,Produtos!$A$2:$H$18,8,FALSE)</f>
        <v>15.715080580963685</v>
      </c>
      <c r="G165" s="11">
        <f t="shared" si="3"/>
        <v>172.86588639060054</v>
      </c>
    </row>
    <row r="166" spans="1:7" x14ac:dyDescent="0.2">
      <c r="A166" s="14">
        <v>44009</v>
      </c>
      <c r="B166" s="1" t="s">
        <v>110</v>
      </c>
      <c r="C166" s="9">
        <v>515</v>
      </c>
      <c r="D166" s="9" t="str">
        <f>VLOOKUP(Vendas[[#This Row],[Código do Produto]],Produtos[],6,FALSE)</f>
        <v>Linha Amigurumi Preto</v>
      </c>
      <c r="E166">
        <v>14</v>
      </c>
      <c r="F166" s="11">
        <f>VLOOKUP(C166,Produtos!$A$2:$H$18,8,FALSE)</f>
        <v>11.68086028863206</v>
      </c>
      <c r="G166" s="11">
        <f t="shared" si="3"/>
        <v>163.53204404084883</v>
      </c>
    </row>
    <row r="167" spans="1:7" x14ac:dyDescent="0.2">
      <c r="A167" s="14">
        <v>43735</v>
      </c>
      <c r="B167" s="1" t="s">
        <v>106</v>
      </c>
      <c r="C167" s="9">
        <v>110</v>
      </c>
      <c r="D167" s="9" t="str">
        <f>VLOOKUP(Vendas[[#This Row],[Código do Produto]],Produtos[],6,FALSE)</f>
        <v>Linha Barbante Vermelha</v>
      </c>
      <c r="E167">
        <v>7</v>
      </c>
      <c r="F167" s="11">
        <f>VLOOKUP(C167,Produtos!$A$2:$H$18,8,FALSE)</f>
        <v>2.6293582175164176</v>
      </c>
      <c r="G167" s="11">
        <f t="shared" si="3"/>
        <v>18.405507522614922</v>
      </c>
    </row>
    <row r="168" spans="1:7" x14ac:dyDescent="0.2">
      <c r="A168" s="14">
        <v>42678</v>
      </c>
      <c r="B168" s="1" t="s">
        <v>107</v>
      </c>
      <c r="C168" s="9">
        <v>573</v>
      </c>
      <c r="D168" s="9" t="str">
        <f>VLOOKUP(Vendas[[#This Row],[Código do Produto]],Produtos[],6,FALSE)</f>
        <v>Agulha Crochê Preto</v>
      </c>
      <c r="E168">
        <v>13</v>
      </c>
      <c r="F168" s="11">
        <f>VLOOKUP(C168,Produtos!$A$2:$H$18,8,FALSE)</f>
        <v>3.4154227176404239</v>
      </c>
      <c r="G168" s="11">
        <f t="shared" si="3"/>
        <v>44.400495329325508</v>
      </c>
    </row>
    <row r="169" spans="1:7" x14ac:dyDescent="0.2">
      <c r="A169" s="14">
        <v>42749</v>
      </c>
      <c r="B169" s="1" t="s">
        <v>108</v>
      </c>
      <c r="C169" s="9">
        <v>999</v>
      </c>
      <c r="D169" s="9" t="str">
        <f>VLOOKUP(Vendas[[#This Row],[Código do Produto]],Produtos[],6,FALSE)</f>
        <v>Agulha Crochê Branca</v>
      </c>
      <c r="E169">
        <v>20</v>
      </c>
      <c r="F169" s="11">
        <f>VLOOKUP(C169,Produtos!$A$2:$H$18,8,FALSE)</f>
        <v>11.439202064199087</v>
      </c>
      <c r="G169" s="11">
        <f t="shared" si="3"/>
        <v>228.78404128398174</v>
      </c>
    </row>
    <row r="170" spans="1:7" x14ac:dyDescent="0.2">
      <c r="A170" s="14">
        <v>42904</v>
      </c>
      <c r="B170" s="1" t="s">
        <v>109</v>
      </c>
      <c r="C170" s="9">
        <v>708</v>
      </c>
      <c r="D170" s="9" t="str">
        <f>VLOOKUP(Vendas[[#This Row],[Código do Produto]],Produtos[],6,FALSE)</f>
        <v>Agulha Tricô Rosa</v>
      </c>
      <c r="E170">
        <v>7</v>
      </c>
      <c r="F170" s="11">
        <f>VLOOKUP(C170,Produtos!$A$2:$H$18,8,FALSE)</f>
        <v>6.6209763314973058</v>
      </c>
      <c r="G170" s="11">
        <f t="shared" si="3"/>
        <v>46.346834320481143</v>
      </c>
    </row>
    <row r="171" spans="1:7" x14ac:dyDescent="0.2">
      <c r="A171" s="14">
        <v>43189</v>
      </c>
      <c r="B171" s="1" t="s">
        <v>110</v>
      </c>
      <c r="C171" s="9">
        <v>295</v>
      </c>
      <c r="D171" s="9" t="str">
        <f>VLOOKUP(Vendas[[#This Row],[Código do Produto]],Produtos[],6,FALSE)</f>
        <v>Linha Amigurumi Branca</v>
      </c>
      <c r="E171">
        <v>4</v>
      </c>
      <c r="F171" s="11">
        <f>VLOOKUP(C171,Produtos!$A$2:$H$18,8,FALSE)</f>
        <v>14.571659385736869</v>
      </c>
      <c r="G171" s="11">
        <f t="shared" si="3"/>
        <v>58.286637542947474</v>
      </c>
    </row>
    <row r="172" spans="1:7" x14ac:dyDescent="0.2">
      <c r="A172" s="14">
        <v>42962</v>
      </c>
      <c r="B172" s="1" t="s">
        <v>106</v>
      </c>
      <c r="C172" s="8">
        <v>752</v>
      </c>
      <c r="D172" s="8" t="str">
        <f>VLOOKUP(Vendas[[#This Row],[Código do Produto]],Produtos[],6,FALSE)</f>
        <v>Linha Amigulove Branca</v>
      </c>
      <c r="E172">
        <v>9</v>
      </c>
      <c r="F172" s="11">
        <f>VLOOKUP(C172,Produtos!$A$2:$H$18,8,FALSE)</f>
        <v>13.781797376796325</v>
      </c>
      <c r="G172" s="11">
        <f t="shared" si="3"/>
        <v>124.03617639116692</v>
      </c>
    </row>
    <row r="173" spans="1:7" x14ac:dyDescent="0.2">
      <c r="A173" s="14">
        <v>42225</v>
      </c>
      <c r="B173" s="1" t="s">
        <v>107</v>
      </c>
      <c r="C173" s="10">
        <v>157</v>
      </c>
      <c r="D173" s="10" t="str">
        <f>VLOOKUP(Vendas[[#This Row],[Código do Produto]],Produtos[],6,FALSE)</f>
        <v>Agulha Crochê Rosa</v>
      </c>
      <c r="E173">
        <v>11</v>
      </c>
      <c r="F173" s="11">
        <f>VLOOKUP(C173,Produtos!$A$2:$H$18,8,FALSE)</f>
        <v>3.6603063020372018</v>
      </c>
      <c r="G173" s="11">
        <f t="shared" si="3"/>
        <v>40.263369322409218</v>
      </c>
    </row>
    <row r="174" spans="1:7" x14ac:dyDescent="0.2">
      <c r="A174" s="14">
        <v>43066</v>
      </c>
      <c r="B174" s="1" t="s">
        <v>108</v>
      </c>
      <c r="C174" s="10">
        <v>232</v>
      </c>
      <c r="D174" s="10" t="str">
        <f>VLOOKUP(Vendas[[#This Row],[Código do Produto]],Produtos[],6,FALSE)</f>
        <v>Agulha Tricô Verde</v>
      </c>
      <c r="E174">
        <v>12</v>
      </c>
      <c r="F174" s="11">
        <f>VLOOKUP(C174,Produtos!$A$2:$H$18,8,FALSE)</f>
        <v>6.1931931807884517</v>
      </c>
      <c r="G174" s="11">
        <f t="shared" si="3"/>
        <v>74.318318169461421</v>
      </c>
    </row>
    <row r="175" spans="1:7" x14ac:dyDescent="0.2">
      <c r="A175" s="14">
        <v>43670</v>
      </c>
      <c r="B175" s="1" t="s">
        <v>109</v>
      </c>
      <c r="C175" s="10">
        <v>317</v>
      </c>
      <c r="D175" s="10" t="str">
        <f>VLOOKUP(Vendas[[#This Row],[Código do Produto]],Produtos[],6,FALSE)</f>
        <v>Linha Amigurumi Azul</v>
      </c>
      <c r="E175">
        <v>5</v>
      </c>
      <c r="F175" s="11">
        <f>VLOOKUP(C175,Produtos!$A$2:$H$18,8,FALSE)</f>
        <v>11.861166866999667</v>
      </c>
      <c r="G175" s="11">
        <f t="shared" si="3"/>
        <v>59.305834334998337</v>
      </c>
    </row>
    <row r="176" spans="1:7" x14ac:dyDescent="0.2">
      <c r="A176" s="14">
        <v>43389</v>
      </c>
      <c r="B176" s="1" t="s">
        <v>110</v>
      </c>
      <c r="C176" s="10">
        <v>775</v>
      </c>
      <c r="D176" s="10" t="str">
        <f>VLOOKUP(Vendas[[#This Row],[Código do Produto]],Produtos[],6,FALSE)</f>
        <v>Linha Barbante Branca</v>
      </c>
      <c r="E176">
        <v>3</v>
      </c>
      <c r="F176" s="11">
        <f>VLOOKUP(C176,Produtos!$A$2:$H$18,8,FALSE)</f>
        <v>4.1332342375023456</v>
      </c>
      <c r="G176" s="11">
        <f t="shared" si="3"/>
        <v>12.399702712507036</v>
      </c>
    </row>
    <row r="177" spans="1:7" x14ac:dyDescent="0.2">
      <c r="A177" s="14">
        <v>42329</v>
      </c>
      <c r="B177" s="1" t="s">
        <v>106</v>
      </c>
      <c r="C177" s="10">
        <v>371</v>
      </c>
      <c r="D177" s="10" t="str">
        <f>VLOOKUP(Vendas[[#This Row],[Código do Produto]],Produtos[],6,FALSE)</f>
        <v>Agulha Crochê Amarela</v>
      </c>
      <c r="E177">
        <v>13</v>
      </c>
      <c r="F177" s="11">
        <f>VLOOKUP(C177,Produtos!$A$2:$H$18,8,FALSE)</f>
        <v>4.2084585407934449</v>
      </c>
      <c r="G177" s="11">
        <f t="shared" si="3"/>
        <v>54.709961030314787</v>
      </c>
    </row>
    <row r="178" spans="1:7" x14ac:dyDescent="0.2">
      <c r="A178" s="14">
        <v>42084</v>
      </c>
      <c r="B178" s="1" t="s">
        <v>107</v>
      </c>
      <c r="C178" s="10">
        <v>654</v>
      </c>
      <c r="D178" s="10" t="str">
        <f>VLOOKUP(Vendas[[#This Row],[Código do Produto]],Produtos[],6,FALSE)</f>
        <v>Agulha Crochê Azul</v>
      </c>
      <c r="E178">
        <v>16</v>
      </c>
      <c r="F178" s="11">
        <f>VLOOKUP(C178,Produtos!$A$2:$H$18,8,FALSE)</f>
        <v>8.4355450103079299</v>
      </c>
      <c r="G178" s="11">
        <f t="shared" si="3"/>
        <v>134.96872016492688</v>
      </c>
    </row>
    <row r="179" spans="1:7" x14ac:dyDescent="0.2">
      <c r="A179" s="14">
        <v>43154</v>
      </c>
      <c r="B179" s="1" t="s">
        <v>108</v>
      </c>
      <c r="C179" s="10">
        <v>582</v>
      </c>
      <c r="D179" s="10" t="str">
        <f>VLOOKUP(Vendas[[#This Row],[Código do Produto]],Produtos[],6,FALSE)</f>
        <v>Linha Barbante Verde</v>
      </c>
      <c r="E179">
        <v>20</v>
      </c>
      <c r="F179" s="11">
        <f>VLOOKUP(C179,Produtos!$A$2:$H$18,8,FALSE)</f>
        <v>5.6959596300349986</v>
      </c>
      <c r="G179" s="11">
        <f t="shared" si="3"/>
        <v>113.91919260069997</v>
      </c>
    </row>
    <row r="180" spans="1:7" x14ac:dyDescent="0.2">
      <c r="A180" s="14">
        <v>43885</v>
      </c>
      <c r="B180" s="1" t="s">
        <v>109</v>
      </c>
      <c r="C180" s="8">
        <v>67</v>
      </c>
      <c r="D180" s="8" t="str">
        <f>VLOOKUP(Vendas[[#This Row],[Código do Produto]],Produtos[],6,FALSE)</f>
        <v>Linha Amigulove Preto</v>
      </c>
      <c r="E180">
        <v>2</v>
      </c>
      <c r="F180" s="11">
        <f>VLOOKUP(C180,Produtos!$A$2:$H$18,8,FALSE)</f>
        <v>4.5314251532350607</v>
      </c>
      <c r="G180" s="11">
        <f t="shared" si="3"/>
        <v>9.0628503064701214</v>
      </c>
    </row>
    <row r="181" spans="1:7" x14ac:dyDescent="0.2">
      <c r="A181" s="14">
        <v>42930</v>
      </c>
      <c r="B181" s="1" t="s">
        <v>110</v>
      </c>
      <c r="C181" s="8">
        <v>26</v>
      </c>
      <c r="D181" s="8" t="str">
        <f>VLOOKUP(Vendas[[#This Row],[Código do Produto]],Produtos[],6,FALSE)</f>
        <v>Agulha Crochê Vermelha</v>
      </c>
      <c r="E181">
        <v>8</v>
      </c>
      <c r="F181" s="11">
        <f>VLOOKUP(C181,Produtos!$A$2:$H$18,8,FALSE)</f>
        <v>3.7284835511040071</v>
      </c>
      <c r="G181" s="11">
        <f t="shared" si="3"/>
        <v>29.827868408832057</v>
      </c>
    </row>
    <row r="182" spans="1:7" x14ac:dyDescent="0.2">
      <c r="A182" s="14">
        <v>43631</v>
      </c>
      <c r="B182" s="1" t="s">
        <v>106</v>
      </c>
      <c r="C182" s="9">
        <v>295</v>
      </c>
      <c r="D182" s="9" t="str">
        <f>VLOOKUP(Vendas[[#This Row],[Código do Produto]],Produtos[],6,FALSE)</f>
        <v>Linha Amigurumi Branca</v>
      </c>
      <c r="E182">
        <v>9</v>
      </c>
      <c r="F182" s="11">
        <f>VLOOKUP(C182,Produtos!$A$2:$H$18,8,FALSE)</f>
        <v>14.571659385736869</v>
      </c>
      <c r="G182" s="11">
        <f>E182*F182</f>
        <v>131.14493447163181</v>
      </c>
    </row>
    <row r="183" spans="1:7" x14ac:dyDescent="0.2">
      <c r="A183" s="14">
        <v>43881</v>
      </c>
      <c r="B183" s="1" t="s">
        <v>107</v>
      </c>
      <c r="C183" s="8">
        <v>752</v>
      </c>
      <c r="D183" s="8" t="str">
        <f>VLOOKUP(Vendas[[#This Row],[Código do Produto]],Produtos[],6,FALSE)</f>
        <v>Linha Amigulove Branca</v>
      </c>
      <c r="E183">
        <v>11</v>
      </c>
      <c r="F183" s="11">
        <f>VLOOKUP(C183,Produtos!$A$2:$H$18,8,FALSE)</f>
        <v>13.781797376796325</v>
      </c>
      <c r="G183" s="11">
        <f t="shared" ref="G183:G226" si="4">E183*F183</f>
        <v>151.59977114475959</v>
      </c>
    </row>
    <row r="184" spans="1:7" x14ac:dyDescent="0.2">
      <c r="A184" s="14">
        <v>42735</v>
      </c>
      <c r="B184" s="1" t="s">
        <v>108</v>
      </c>
      <c r="C184" s="10">
        <v>157</v>
      </c>
      <c r="D184" s="10" t="str">
        <f>VLOOKUP(Vendas[[#This Row],[Código do Produto]],Produtos[],6,FALSE)</f>
        <v>Agulha Crochê Rosa</v>
      </c>
      <c r="E184">
        <v>10</v>
      </c>
      <c r="F184" s="11">
        <f>VLOOKUP(C184,Produtos!$A$2:$H$18,8,FALSE)</f>
        <v>3.6603063020372018</v>
      </c>
      <c r="G184" s="11">
        <f t="shared" si="4"/>
        <v>36.603063020372019</v>
      </c>
    </row>
    <row r="185" spans="1:7" x14ac:dyDescent="0.2">
      <c r="A185" s="14">
        <v>43478</v>
      </c>
      <c r="B185" s="1" t="s">
        <v>109</v>
      </c>
      <c r="C185" s="10">
        <v>232</v>
      </c>
      <c r="D185" s="10" t="str">
        <f>VLOOKUP(Vendas[[#This Row],[Código do Produto]],Produtos[],6,FALSE)</f>
        <v>Agulha Tricô Verde</v>
      </c>
      <c r="E185">
        <v>13</v>
      </c>
      <c r="F185" s="11">
        <f>VLOOKUP(C185,Produtos!$A$2:$H$18,8,FALSE)</f>
        <v>6.1931931807884517</v>
      </c>
      <c r="G185" s="11">
        <f t="shared" si="4"/>
        <v>80.511511350249876</v>
      </c>
    </row>
    <row r="186" spans="1:7" x14ac:dyDescent="0.2">
      <c r="A186" s="14">
        <v>44151</v>
      </c>
      <c r="B186" s="1" t="s">
        <v>110</v>
      </c>
      <c r="C186" s="10">
        <v>317</v>
      </c>
      <c r="D186" s="10" t="str">
        <f>VLOOKUP(Vendas[[#This Row],[Código do Produto]],Produtos[],6,FALSE)</f>
        <v>Linha Amigurumi Azul</v>
      </c>
      <c r="E186">
        <v>2</v>
      </c>
      <c r="F186" s="11">
        <f>VLOOKUP(C186,Produtos!$A$2:$H$18,8,FALSE)</f>
        <v>11.861166866999667</v>
      </c>
      <c r="G186" s="11">
        <f t="shared" si="4"/>
        <v>23.722333733999335</v>
      </c>
    </row>
    <row r="187" spans="1:7" x14ac:dyDescent="0.2">
      <c r="A187" s="14">
        <v>43592</v>
      </c>
      <c r="B187" s="1" t="s">
        <v>106</v>
      </c>
      <c r="C187" s="10">
        <v>775</v>
      </c>
      <c r="D187" s="10" t="str">
        <f>VLOOKUP(Vendas[[#This Row],[Código do Produto]],Produtos[],6,FALSE)</f>
        <v>Linha Barbante Branca</v>
      </c>
      <c r="E187">
        <v>2</v>
      </c>
      <c r="F187" s="11">
        <f>VLOOKUP(C187,Produtos!$A$2:$H$18,8,FALSE)</f>
        <v>4.1332342375023456</v>
      </c>
      <c r="G187" s="11">
        <f t="shared" si="4"/>
        <v>8.2664684750046913</v>
      </c>
    </row>
    <row r="188" spans="1:7" x14ac:dyDescent="0.2">
      <c r="A188" s="14">
        <v>44166</v>
      </c>
      <c r="B188" s="1" t="s">
        <v>107</v>
      </c>
      <c r="C188" s="10">
        <v>371</v>
      </c>
      <c r="D188" s="10" t="str">
        <f>VLOOKUP(Vendas[[#This Row],[Código do Produto]],Produtos[],6,FALSE)</f>
        <v>Agulha Crochê Amarela</v>
      </c>
      <c r="E188">
        <v>12</v>
      </c>
      <c r="F188" s="11">
        <f>VLOOKUP(C188,Produtos!$A$2:$H$18,8,FALSE)</f>
        <v>4.2084585407934449</v>
      </c>
      <c r="G188" s="11">
        <f t="shared" si="4"/>
        <v>50.501502489521343</v>
      </c>
    </row>
    <row r="189" spans="1:7" x14ac:dyDescent="0.2">
      <c r="A189" s="14">
        <v>42645</v>
      </c>
      <c r="B189" s="1" t="s">
        <v>108</v>
      </c>
      <c r="C189" s="10">
        <v>654</v>
      </c>
      <c r="D189" s="10" t="str">
        <f>VLOOKUP(Vendas[[#This Row],[Código do Produto]],Produtos[],6,FALSE)</f>
        <v>Agulha Crochê Azul</v>
      </c>
      <c r="E189">
        <v>4</v>
      </c>
      <c r="F189" s="11">
        <f>VLOOKUP(C189,Produtos!$A$2:$H$18,8,FALSE)</f>
        <v>8.4355450103079299</v>
      </c>
      <c r="G189" s="11">
        <f t="shared" si="4"/>
        <v>33.74218004123172</v>
      </c>
    </row>
    <row r="190" spans="1:7" x14ac:dyDescent="0.2">
      <c r="A190" s="14">
        <v>43810</v>
      </c>
      <c r="B190" s="1" t="s">
        <v>109</v>
      </c>
      <c r="C190" s="10">
        <v>582</v>
      </c>
      <c r="D190" s="10" t="str">
        <f>VLOOKUP(Vendas[[#This Row],[Código do Produto]],Produtos[],6,FALSE)</f>
        <v>Linha Barbante Verde</v>
      </c>
      <c r="E190">
        <v>18</v>
      </c>
      <c r="F190" s="11">
        <f>VLOOKUP(C190,Produtos!$A$2:$H$18,8,FALSE)</f>
        <v>5.6959596300349986</v>
      </c>
      <c r="G190" s="11">
        <f t="shared" si="4"/>
        <v>102.52727334062997</v>
      </c>
    </row>
    <row r="191" spans="1:7" x14ac:dyDescent="0.2">
      <c r="A191" s="14">
        <v>43721</v>
      </c>
      <c r="B191" s="1" t="s">
        <v>110</v>
      </c>
      <c r="C191" s="8">
        <v>67</v>
      </c>
      <c r="D191" s="8" t="str">
        <f>VLOOKUP(Vendas[[#This Row],[Código do Produto]],Produtos[],6,FALSE)</f>
        <v>Linha Amigulove Preto</v>
      </c>
      <c r="E191">
        <v>18</v>
      </c>
      <c r="F191" s="11">
        <f>VLOOKUP(C191,Produtos!$A$2:$H$18,8,FALSE)</f>
        <v>4.5314251532350607</v>
      </c>
      <c r="G191" s="11">
        <f t="shared" si="4"/>
        <v>81.565652758231096</v>
      </c>
    </row>
    <row r="192" spans="1:7" x14ac:dyDescent="0.2">
      <c r="A192" s="14">
        <v>42184</v>
      </c>
      <c r="B192" s="1" t="s">
        <v>106</v>
      </c>
      <c r="C192" s="8">
        <v>26</v>
      </c>
      <c r="D192" s="8" t="str">
        <f>VLOOKUP(Vendas[[#This Row],[Código do Produto]],Produtos[],6,FALSE)</f>
        <v>Agulha Crochê Vermelha</v>
      </c>
      <c r="E192">
        <v>8</v>
      </c>
      <c r="F192" s="11">
        <f>VLOOKUP(C192,Produtos!$A$2:$H$18,8,FALSE)</f>
        <v>3.7284835511040071</v>
      </c>
      <c r="G192" s="11">
        <f t="shared" si="4"/>
        <v>29.827868408832057</v>
      </c>
    </row>
    <row r="193" spans="1:7" x14ac:dyDescent="0.2">
      <c r="A193" s="14">
        <v>42722</v>
      </c>
      <c r="B193" s="1" t="s">
        <v>107</v>
      </c>
      <c r="C193" s="9">
        <v>449</v>
      </c>
      <c r="D193" s="9" t="str">
        <f>VLOOKUP(Vendas[[#This Row],[Código do Produto]],Produtos[],6,FALSE)</f>
        <v>Agulha Tricô Vermelha</v>
      </c>
      <c r="E193">
        <v>20</v>
      </c>
      <c r="F193" s="11">
        <f>VLOOKUP(C193,Produtos!$A$2:$H$18,8,FALSE)</f>
        <v>15.715080580963685</v>
      </c>
      <c r="G193" s="11">
        <f t="shared" si="4"/>
        <v>314.30161161927367</v>
      </c>
    </row>
    <row r="194" spans="1:7" x14ac:dyDescent="0.2">
      <c r="A194" s="14">
        <v>44143</v>
      </c>
      <c r="B194" s="1" t="s">
        <v>108</v>
      </c>
      <c r="C194" s="9">
        <v>515</v>
      </c>
      <c r="D194" s="9" t="str">
        <f>VLOOKUP(Vendas[[#This Row],[Código do Produto]],Produtos[],6,FALSE)</f>
        <v>Linha Amigurumi Preto</v>
      </c>
      <c r="E194">
        <v>19</v>
      </c>
      <c r="F194" s="11">
        <f>VLOOKUP(C194,Produtos!$A$2:$H$18,8,FALSE)</f>
        <v>11.68086028863206</v>
      </c>
      <c r="G194" s="11">
        <f t="shared" si="4"/>
        <v>221.93634548400914</v>
      </c>
    </row>
    <row r="195" spans="1:7" x14ac:dyDescent="0.2">
      <c r="A195" s="14">
        <v>42628</v>
      </c>
      <c r="B195" s="1" t="s">
        <v>109</v>
      </c>
      <c r="C195" s="9">
        <v>110</v>
      </c>
      <c r="D195" s="9" t="str">
        <f>VLOOKUP(Vendas[[#This Row],[Código do Produto]],Produtos[],6,FALSE)</f>
        <v>Linha Barbante Vermelha</v>
      </c>
      <c r="E195">
        <v>19</v>
      </c>
      <c r="F195" s="11">
        <f>VLOOKUP(C195,Produtos!$A$2:$H$18,8,FALSE)</f>
        <v>2.6293582175164176</v>
      </c>
      <c r="G195" s="11">
        <f t="shared" si="4"/>
        <v>49.957806132811932</v>
      </c>
    </row>
    <row r="196" spans="1:7" x14ac:dyDescent="0.2">
      <c r="A196" s="14">
        <v>42590</v>
      </c>
      <c r="B196" s="1" t="s">
        <v>110</v>
      </c>
      <c r="C196" s="9">
        <v>573</v>
      </c>
      <c r="D196" s="9" t="str">
        <f>VLOOKUP(Vendas[[#This Row],[Código do Produto]],Produtos[],6,FALSE)</f>
        <v>Agulha Crochê Preto</v>
      </c>
      <c r="E196">
        <v>8</v>
      </c>
      <c r="F196" s="11">
        <f>VLOOKUP(C196,Produtos!$A$2:$H$18,8,FALSE)</f>
        <v>3.4154227176404239</v>
      </c>
      <c r="G196" s="11">
        <f t="shared" si="4"/>
        <v>27.323381741123391</v>
      </c>
    </row>
    <row r="197" spans="1:7" x14ac:dyDescent="0.2">
      <c r="A197" s="14">
        <v>44126</v>
      </c>
      <c r="B197" s="1" t="s">
        <v>106</v>
      </c>
      <c r="C197" s="9">
        <v>999</v>
      </c>
      <c r="D197" s="9" t="str">
        <f>VLOOKUP(Vendas[[#This Row],[Código do Produto]],Produtos[],6,FALSE)</f>
        <v>Agulha Crochê Branca</v>
      </c>
      <c r="E197">
        <v>5</v>
      </c>
      <c r="F197" s="11">
        <f>VLOOKUP(C197,Produtos!$A$2:$H$18,8,FALSE)</f>
        <v>11.439202064199087</v>
      </c>
      <c r="G197" s="11">
        <f t="shared" si="4"/>
        <v>57.196010320995434</v>
      </c>
    </row>
    <row r="198" spans="1:7" x14ac:dyDescent="0.2">
      <c r="A198" s="14">
        <v>43503</v>
      </c>
      <c r="B198" s="1" t="s">
        <v>107</v>
      </c>
      <c r="C198" s="9">
        <v>708</v>
      </c>
      <c r="D198" s="9" t="str">
        <f>VLOOKUP(Vendas[[#This Row],[Código do Produto]],Produtos[],6,FALSE)</f>
        <v>Agulha Tricô Rosa</v>
      </c>
      <c r="E198">
        <v>8</v>
      </c>
      <c r="F198" s="11">
        <f>VLOOKUP(C198,Produtos!$A$2:$H$18,8,FALSE)</f>
        <v>6.6209763314973058</v>
      </c>
      <c r="G198" s="11">
        <f t="shared" si="4"/>
        <v>52.967810651978446</v>
      </c>
    </row>
    <row r="199" spans="1:7" x14ac:dyDescent="0.2">
      <c r="A199" s="14">
        <v>42641</v>
      </c>
      <c r="B199" s="1" t="s">
        <v>108</v>
      </c>
      <c r="C199" s="9">
        <v>295</v>
      </c>
      <c r="D199" s="9" t="str">
        <f>VLOOKUP(Vendas[[#This Row],[Código do Produto]],Produtos[],6,FALSE)</f>
        <v>Linha Amigurumi Branca</v>
      </c>
      <c r="E199">
        <v>18</v>
      </c>
      <c r="F199" s="11">
        <f>VLOOKUP(C199,Produtos!$A$2:$H$18,8,FALSE)</f>
        <v>14.571659385736869</v>
      </c>
      <c r="G199" s="11">
        <f t="shared" si="4"/>
        <v>262.28986894326363</v>
      </c>
    </row>
    <row r="200" spans="1:7" x14ac:dyDescent="0.2">
      <c r="A200" s="14">
        <v>43252</v>
      </c>
      <c r="B200" s="1" t="s">
        <v>109</v>
      </c>
      <c r="C200" s="8">
        <v>752</v>
      </c>
      <c r="D200" s="8" t="str">
        <f>VLOOKUP(Vendas[[#This Row],[Código do Produto]],Produtos[],6,FALSE)</f>
        <v>Linha Amigulove Branca</v>
      </c>
      <c r="E200">
        <v>20</v>
      </c>
      <c r="F200" s="11">
        <f>VLOOKUP(C200,Produtos!$A$2:$H$18,8,FALSE)</f>
        <v>13.781797376796325</v>
      </c>
      <c r="G200" s="11">
        <f t="shared" si="4"/>
        <v>275.6359475359265</v>
      </c>
    </row>
    <row r="201" spans="1:7" x14ac:dyDescent="0.2">
      <c r="A201" s="14">
        <v>42089</v>
      </c>
      <c r="B201" s="1" t="s">
        <v>110</v>
      </c>
      <c r="C201" s="10">
        <v>157</v>
      </c>
      <c r="D201" s="10" t="str">
        <f>VLOOKUP(Vendas[[#This Row],[Código do Produto]],Produtos[],6,FALSE)</f>
        <v>Agulha Crochê Rosa</v>
      </c>
      <c r="E201">
        <v>19</v>
      </c>
      <c r="F201" s="11">
        <f>VLOOKUP(C201,Produtos!$A$2:$H$18,8,FALSE)</f>
        <v>3.6603063020372018</v>
      </c>
      <c r="G201" s="11">
        <f t="shared" si="4"/>
        <v>69.54581973870684</v>
      </c>
    </row>
    <row r="202" spans="1:7" x14ac:dyDescent="0.2">
      <c r="A202" s="14">
        <v>42859</v>
      </c>
      <c r="B202" s="1" t="s">
        <v>106</v>
      </c>
      <c r="C202" s="10">
        <v>232</v>
      </c>
      <c r="D202" s="10" t="str">
        <f>VLOOKUP(Vendas[[#This Row],[Código do Produto]],Produtos[],6,FALSE)</f>
        <v>Agulha Tricô Verde</v>
      </c>
      <c r="E202">
        <v>4</v>
      </c>
      <c r="F202" s="11">
        <f>VLOOKUP(C202,Produtos!$A$2:$H$18,8,FALSE)</f>
        <v>6.1931931807884517</v>
      </c>
      <c r="G202" s="11">
        <f t="shared" si="4"/>
        <v>24.772772723153807</v>
      </c>
    </row>
    <row r="203" spans="1:7" x14ac:dyDescent="0.2">
      <c r="A203" s="14">
        <v>42968</v>
      </c>
      <c r="B203" s="1" t="s">
        <v>107</v>
      </c>
      <c r="C203" s="10">
        <v>317</v>
      </c>
      <c r="D203" s="10" t="str">
        <f>VLOOKUP(Vendas[[#This Row],[Código do Produto]],Produtos[],6,FALSE)</f>
        <v>Linha Amigurumi Azul</v>
      </c>
      <c r="E203">
        <v>10</v>
      </c>
      <c r="F203" s="11">
        <f>VLOOKUP(C203,Produtos!$A$2:$H$18,8,FALSE)</f>
        <v>11.861166866999667</v>
      </c>
      <c r="G203" s="11">
        <f t="shared" si="4"/>
        <v>118.61166866999667</v>
      </c>
    </row>
    <row r="204" spans="1:7" x14ac:dyDescent="0.2">
      <c r="A204" s="14">
        <v>42190</v>
      </c>
      <c r="B204" s="1" t="s">
        <v>108</v>
      </c>
      <c r="C204" s="10">
        <v>775</v>
      </c>
      <c r="D204" s="10" t="str">
        <f>VLOOKUP(Vendas[[#This Row],[Código do Produto]],Produtos[],6,FALSE)</f>
        <v>Linha Barbante Branca</v>
      </c>
      <c r="E204">
        <v>7</v>
      </c>
      <c r="F204" s="11">
        <f>VLOOKUP(C204,Produtos!$A$2:$H$18,8,FALSE)</f>
        <v>4.1332342375023456</v>
      </c>
      <c r="G204" s="11">
        <f t="shared" si="4"/>
        <v>28.932639662516419</v>
      </c>
    </row>
    <row r="205" spans="1:7" x14ac:dyDescent="0.2">
      <c r="A205" s="14">
        <v>43020</v>
      </c>
      <c r="B205" s="1" t="s">
        <v>109</v>
      </c>
      <c r="C205" s="10">
        <v>371</v>
      </c>
      <c r="D205" s="10" t="str">
        <f>VLOOKUP(Vendas[[#This Row],[Código do Produto]],Produtos[],6,FALSE)</f>
        <v>Agulha Crochê Amarela</v>
      </c>
      <c r="E205">
        <v>8</v>
      </c>
      <c r="F205" s="11">
        <f>VLOOKUP(C205,Produtos!$A$2:$H$18,8,FALSE)</f>
        <v>4.2084585407934449</v>
      </c>
      <c r="G205" s="11">
        <f t="shared" si="4"/>
        <v>33.66766832634756</v>
      </c>
    </row>
    <row r="206" spans="1:7" x14ac:dyDescent="0.2">
      <c r="A206" s="14">
        <v>43195</v>
      </c>
      <c r="B206" s="1" t="s">
        <v>110</v>
      </c>
      <c r="C206" s="10">
        <v>654</v>
      </c>
      <c r="D206" s="10" t="str">
        <f>VLOOKUP(Vendas[[#This Row],[Código do Produto]],Produtos[],6,FALSE)</f>
        <v>Agulha Crochê Azul</v>
      </c>
      <c r="E206">
        <v>15</v>
      </c>
      <c r="F206" s="11">
        <f>VLOOKUP(C206,Produtos!$A$2:$H$18,8,FALSE)</f>
        <v>8.4355450103079299</v>
      </c>
      <c r="G206" s="11">
        <f t="shared" si="4"/>
        <v>126.53317515461895</v>
      </c>
    </row>
    <row r="207" spans="1:7" x14ac:dyDescent="0.2">
      <c r="A207" s="14">
        <v>42689</v>
      </c>
      <c r="B207" s="1" t="s">
        <v>106</v>
      </c>
      <c r="C207" s="10">
        <v>582</v>
      </c>
      <c r="D207" s="10" t="str">
        <f>VLOOKUP(Vendas[[#This Row],[Código do Produto]],Produtos[],6,FALSE)</f>
        <v>Linha Barbante Verde</v>
      </c>
      <c r="E207">
        <v>19</v>
      </c>
      <c r="F207" s="11">
        <f>VLOOKUP(C207,Produtos!$A$2:$H$18,8,FALSE)</f>
        <v>5.6959596300349986</v>
      </c>
      <c r="G207" s="11">
        <f t="shared" si="4"/>
        <v>108.22323297066498</v>
      </c>
    </row>
    <row r="208" spans="1:7" x14ac:dyDescent="0.2">
      <c r="A208" s="14">
        <v>43703</v>
      </c>
      <c r="B208" s="1" t="s">
        <v>107</v>
      </c>
      <c r="C208" s="8">
        <v>67</v>
      </c>
      <c r="D208" s="8" t="str">
        <f>VLOOKUP(Vendas[[#This Row],[Código do Produto]],Produtos[],6,FALSE)</f>
        <v>Linha Amigulove Preto</v>
      </c>
      <c r="E208">
        <v>9</v>
      </c>
      <c r="F208" s="11">
        <f>VLOOKUP(C208,Produtos!$A$2:$H$18,8,FALSE)</f>
        <v>4.5314251532350607</v>
      </c>
      <c r="G208" s="11">
        <f t="shared" si="4"/>
        <v>40.782826379115548</v>
      </c>
    </row>
    <row r="209" spans="1:7" x14ac:dyDescent="0.2">
      <c r="A209" s="14">
        <v>43415</v>
      </c>
      <c r="B209" s="1" t="s">
        <v>108</v>
      </c>
      <c r="C209" s="8">
        <v>26</v>
      </c>
      <c r="D209" s="8" t="str">
        <f>VLOOKUP(Vendas[[#This Row],[Código do Produto]],Produtos[],6,FALSE)</f>
        <v>Agulha Crochê Vermelha</v>
      </c>
      <c r="E209">
        <v>19</v>
      </c>
      <c r="F209" s="11">
        <f>VLOOKUP(C209,Produtos!$A$2:$H$18,8,FALSE)</f>
        <v>3.7284835511040071</v>
      </c>
      <c r="G209" s="11">
        <f t="shared" si="4"/>
        <v>70.841187470976138</v>
      </c>
    </row>
    <row r="210" spans="1:7" x14ac:dyDescent="0.2">
      <c r="A210" s="14">
        <v>42007</v>
      </c>
      <c r="B210" s="1" t="s">
        <v>109</v>
      </c>
      <c r="C210" s="9">
        <v>449</v>
      </c>
      <c r="D210" s="9" t="str">
        <f>VLOOKUP(Vendas[[#This Row],[Código do Produto]],Produtos[],6,FALSE)</f>
        <v>Agulha Tricô Vermelha</v>
      </c>
      <c r="E210">
        <v>11</v>
      </c>
      <c r="F210" s="11">
        <f>VLOOKUP(C210,Produtos!$A$2:$H$18,8,FALSE)</f>
        <v>15.715080580963685</v>
      </c>
      <c r="G210" s="11">
        <f t="shared" si="4"/>
        <v>172.86588639060054</v>
      </c>
    </row>
    <row r="211" spans="1:7" x14ac:dyDescent="0.2">
      <c r="A211" s="14">
        <v>43247</v>
      </c>
      <c r="B211" s="1" t="s">
        <v>110</v>
      </c>
      <c r="C211" s="9">
        <v>515</v>
      </c>
      <c r="D211" s="9" t="str">
        <f>VLOOKUP(Vendas[[#This Row],[Código do Produto]],Produtos[],6,FALSE)</f>
        <v>Linha Amigurumi Preto</v>
      </c>
      <c r="E211">
        <v>14</v>
      </c>
      <c r="F211" s="11">
        <f>VLOOKUP(C211,Produtos!$A$2:$H$18,8,FALSE)</f>
        <v>11.68086028863206</v>
      </c>
      <c r="G211" s="11">
        <f t="shared" si="4"/>
        <v>163.53204404084883</v>
      </c>
    </row>
    <row r="212" spans="1:7" x14ac:dyDescent="0.2">
      <c r="A212" s="14">
        <v>43135</v>
      </c>
      <c r="B212" s="1" t="s">
        <v>106</v>
      </c>
      <c r="C212" s="9">
        <v>110</v>
      </c>
      <c r="D212" s="9" t="str">
        <f>VLOOKUP(Vendas[[#This Row],[Código do Produto]],Produtos[],6,FALSE)</f>
        <v>Linha Barbante Vermelha</v>
      </c>
      <c r="E212">
        <v>7</v>
      </c>
      <c r="F212" s="11">
        <f>VLOOKUP(C212,Produtos!$A$2:$H$18,8,FALSE)</f>
        <v>2.6293582175164176</v>
      </c>
      <c r="G212" s="11">
        <f t="shared" si="4"/>
        <v>18.405507522614922</v>
      </c>
    </row>
    <row r="213" spans="1:7" x14ac:dyDescent="0.2">
      <c r="A213" s="14">
        <v>42439</v>
      </c>
      <c r="B213" s="1" t="s">
        <v>107</v>
      </c>
      <c r="C213" s="9">
        <v>573</v>
      </c>
      <c r="D213" s="9" t="str">
        <f>VLOOKUP(Vendas[[#This Row],[Código do Produto]],Produtos[],6,FALSE)</f>
        <v>Agulha Crochê Preto</v>
      </c>
      <c r="E213">
        <v>13</v>
      </c>
      <c r="F213" s="11">
        <f>VLOOKUP(C213,Produtos!$A$2:$H$18,8,FALSE)</f>
        <v>3.4154227176404239</v>
      </c>
      <c r="G213" s="11">
        <f t="shared" si="4"/>
        <v>44.400495329325508</v>
      </c>
    </row>
    <row r="214" spans="1:7" x14ac:dyDescent="0.2">
      <c r="A214" s="14">
        <v>42566</v>
      </c>
      <c r="B214" s="1" t="s">
        <v>108</v>
      </c>
      <c r="C214" s="9">
        <v>999</v>
      </c>
      <c r="D214" s="9" t="str">
        <f>VLOOKUP(Vendas[[#This Row],[Código do Produto]],Produtos[],6,FALSE)</f>
        <v>Agulha Crochê Branca</v>
      </c>
      <c r="E214">
        <v>20</v>
      </c>
      <c r="F214" s="11">
        <f>VLOOKUP(C214,Produtos!$A$2:$H$18,8,FALSE)</f>
        <v>11.439202064199087</v>
      </c>
      <c r="G214" s="11">
        <f t="shared" si="4"/>
        <v>228.78404128398174</v>
      </c>
    </row>
    <row r="215" spans="1:7" x14ac:dyDescent="0.2">
      <c r="A215" s="14">
        <v>44132</v>
      </c>
      <c r="B215" s="1" t="s">
        <v>109</v>
      </c>
      <c r="C215" s="9">
        <v>708</v>
      </c>
      <c r="D215" s="9" t="str">
        <f>VLOOKUP(Vendas[[#This Row],[Código do Produto]],Produtos[],6,FALSE)</f>
        <v>Agulha Tricô Rosa</v>
      </c>
      <c r="E215">
        <v>7</v>
      </c>
      <c r="F215" s="11">
        <f>VLOOKUP(C215,Produtos!$A$2:$H$18,8,FALSE)</f>
        <v>6.6209763314973058</v>
      </c>
      <c r="G215" s="11">
        <f t="shared" si="4"/>
        <v>46.346834320481143</v>
      </c>
    </row>
    <row r="216" spans="1:7" x14ac:dyDescent="0.2">
      <c r="A216" s="14">
        <v>43431</v>
      </c>
      <c r="B216" s="1" t="s">
        <v>110</v>
      </c>
      <c r="C216" s="9">
        <v>295</v>
      </c>
      <c r="D216" s="9" t="str">
        <f>VLOOKUP(Vendas[[#This Row],[Código do Produto]],Produtos[],6,FALSE)</f>
        <v>Linha Amigurumi Branca</v>
      </c>
      <c r="E216">
        <v>4</v>
      </c>
      <c r="F216" s="11">
        <f>VLOOKUP(C216,Produtos!$A$2:$H$18,8,FALSE)</f>
        <v>14.571659385736869</v>
      </c>
      <c r="G216" s="11">
        <f t="shared" si="4"/>
        <v>58.286637542947474</v>
      </c>
    </row>
    <row r="217" spans="1:7" x14ac:dyDescent="0.2">
      <c r="A217" s="14">
        <v>44143</v>
      </c>
      <c r="B217" s="1" t="s">
        <v>106</v>
      </c>
      <c r="C217" s="8">
        <v>752</v>
      </c>
      <c r="D217" s="8" t="str">
        <f>VLOOKUP(Vendas[[#This Row],[Código do Produto]],Produtos[],6,FALSE)</f>
        <v>Linha Amigulove Branca</v>
      </c>
      <c r="E217">
        <v>9</v>
      </c>
      <c r="F217" s="11">
        <f>VLOOKUP(C217,Produtos!$A$2:$H$18,8,FALSE)</f>
        <v>13.781797376796325</v>
      </c>
      <c r="G217" s="11">
        <f t="shared" si="4"/>
        <v>124.03617639116692</v>
      </c>
    </row>
    <row r="218" spans="1:7" x14ac:dyDescent="0.2">
      <c r="A218" s="14">
        <v>43009</v>
      </c>
      <c r="B218" s="1" t="s">
        <v>107</v>
      </c>
      <c r="C218" s="10">
        <v>157</v>
      </c>
      <c r="D218" s="10" t="str">
        <f>VLOOKUP(Vendas[[#This Row],[Código do Produto]],Produtos[],6,FALSE)</f>
        <v>Agulha Crochê Rosa</v>
      </c>
      <c r="E218">
        <v>11</v>
      </c>
      <c r="F218" s="11">
        <f>VLOOKUP(C218,Produtos!$A$2:$H$18,8,FALSE)</f>
        <v>3.6603063020372018</v>
      </c>
      <c r="G218" s="11">
        <f t="shared" si="4"/>
        <v>40.263369322409218</v>
      </c>
    </row>
    <row r="219" spans="1:7" x14ac:dyDescent="0.2">
      <c r="A219" s="14">
        <v>43639</v>
      </c>
      <c r="B219" s="1" t="s">
        <v>108</v>
      </c>
      <c r="C219" s="10">
        <v>232</v>
      </c>
      <c r="D219" s="10" t="str">
        <f>VLOOKUP(Vendas[[#This Row],[Código do Produto]],Produtos[],6,FALSE)</f>
        <v>Agulha Tricô Verde</v>
      </c>
      <c r="E219">
        <v>12</v>
      </c>
      <c r="F219" s="11">
        <f>VLOOKUP(C219,Produtos!$A$2:$H$18,8,FALSE)</f>
        <v>6.1931931807884517</v>
      </c>
      <c r="G219" s="11">
        <f t="shared" si="4"/>
        <v>74.318318169461421</v>
      </c>
    </row>
    <row r="220" spans="1:7" x14ac:dyDescent="0.2">
      <c r="A220" s="14">
        <v>42945</v>
      </c>
      <c r="B220" s="1" t="s">
        <v>109</v>
      </c>
      <c r="C220" s="10">
        <v>317</v>
      </c>
      <c r="D220" s="10" t="str">
        <f>VLOOKUP(Vendas[[#This Row],[Código do Produto]],Produtos[],6,FALSE)</f>
        <v>Linha Amigurumi Azul</v>
      </c>
      <c r="E220">
        <v>5</v>
      </c>
      <c r="F220" s="11">
        <f>VLOOKUP(C220,Produtos!$A$2:$H$18,8,FALSE)</f>
        <v>11.861166866999667</v>
      </c>
      <c r="G220" s="11">
        <f t="shared" si="4"/>
        <v>59.305834334998337</v>
      </c>
    </row>
    <row r="221" spans="1:7" x14ac:dyDescent="0.2">
      <c r="A221" s="14">
        <v>42694</v>
      </c>
      <c r="B221" s="1" t="s">
        <v>110</v>
      </c>
      <c r="C221" s="10">
        <v>775</v>
      </c>
      <c r="D221" s="10" t="str">
        <f>VLOOKUP(Vendas[[#This Row],[Código do Produto]],Produtos[],6,FALSE)</f>
        <v>Linha Barbante Branca</v>
      </c>
      <c r="E221">
        <v>3</v>
      </c>
      <c r="F221" s="11">
        <f>VLOOKUP(C221,Produtos!$A$2:$H$18,8,FALSE)</f>
        <v>4.1332342375023456</v>
      </c>
      <c r="G221" s="11">
        <f t="shared" si="4"/>
        <v>12.399702712507036</v>
      </c>
    </row>
    <row r="222" spans="1:7" x14ac:dyDescent="0.2">
      <c r="A222" s="14">
        <v>42655</v>
      </c>
      <c r="B222" s="1" t="s">
        <v>106</v>
      </c>
      <c r="C222" s="10">
        <v>371</v>
      </c>
      <c r="D222" s="10" t="str">
        <f>VLOOKUP(Vendas[[#This Row],[Código do Produto]],Produtos[],6,FALSE)</f>
        <v>Agulha Crochê Amarela</v>
      </c>
      <c r="E222">
        <v>13</v>
      </c>
      <c r="F222" s="11">
        <f>VLOOKUP(C222,Produtos!$A$2:$H$18,8,FALSE)</f>
        <v>4.2084585407934449</v>
      </c>
      <c r="G222" s="11">
        <f t="shared" si="4"/>
        <v>54.709961030314787</v>
      </c>
    </row>
    <row r="223" spans="1:7" x14ac:dyDescent="0.2">
      <c r="A223" s="14">
        <v>42445</v>
      </c>
      <c r="B223" s="1" t="s">
        <v>107</v>
      </c>
      <c r="C223" s="10">
        <v>654</v>
      </c>
      <c r="D223" s="10" t="str">
        <f>VLOOKUP(Vendas[[#This Row],[Código do Produto]],Produtos[],6,FALSE)</f>
        <v>Agulha Crochê Azul</v>
      </c>
      <c r="E223">
        <v>16</v>
      </c>
      <c r="F223" s="11">
        <f>VLOOKUP(C223,Produtos!$A$2:$H$18,8,FALSE)</f>
        <v>8.4355450103079299</v>
      </c>
      <c r="G223" s="11">
        <f t="shared" si="4"/>
        <v>134.96872016492688</v>
      </c>
    </row>
    <row r="224" spans="1:7" x14ac:dyDescent="0.2">
      <c r="A224" s="14">
        <v>42269</v>
      </c>
      <c r="B224" s="1" t="s">
        <v>108</v>
      </c>
      <c r="C224" s="10">
        <v>582</v>
      </c>
      <c r="D224" s="10" t="str">
        <f>VLOOKUP(Vendas[[#This Row],[Código do Produto]],Produtos[],6,FALSE)</f>
        <v>Linha Barbante Verde</v>
      </c>
      <c r="E224">
        <v>20</v>
      </c>
      <c r="F224" s="11">
        <f>VLOOKUP(C224,Produtos!$A$2:$H$18,8,FALSE)</f>
        <v>5.6959596300349986</v>
      </c>
      <c r="G224" s="11">
        <f t="shared" si="4"/>
        <v>113.91919260069997</v>
      </c>
    </row>
    <row r="225" spans="1:7" x14ac:dyDescent="0.2">
      <c r="A225" s="14">
        <v>43009</v>
      </c>
      <c r="B225" s="1" t="s">
        <v>109</v>
      </c>
      <c r="C225" s="8">
        <v>67</v>
      </c>
      <c r="D225" s="8" t="str">
        <f>VLOOKUP(Vendas[[#This Row],[Código do Produto]],Produtos[],6,FALSE)</f>
        <v>Linha Amigulove Preto</v>
      </c>
      <c r="E225">
        <v>2</v>
      </c>
      <c r="F225" s="11">
        <f>VLOOKUP(C225,Produtos!$A$2:$H$18,8,FALSE)</f>
        <v>4.5314251532350607</v>
      </c>
      <c r="G225" s="11">
        <f t="shared" si="4"/>
        <v>9.0628503064701214</v>
      </c>
    </row>
    <row r="226" spans="1:7" x14ac:dyDescent="0.2">
      <c r="A226" s="14">
        <v>42549</v>
      </c>
      <c r="B226" s="1" t="s">
        <v>110</v>
      </c>
      <c r="C226" s="8">
        <v>26</v>
      </c>
      <c r="D226" s="8" t="str">
        <f>VLOOKUP(Vendas[[#This Row],[Código do Produto]],Produtos[],6,FALSE)</f>
        <v>Agulha Crochê Vermelha</v>
      </c>
      <c r="E226">
        <v>8</v>
      </c>
      <c r="F226" s="11">
        <f>VLOOKUP(C226,Produtos!$A$2:$H$18,8,FALSE)</f>
        <v>3.7284835511040071</v>
      </c>
      <c r="G226" s="11">
        <f t="shared" si="4"/>
        <v>29.827868408832057</v>
      </c>
    </row>
    <row r="227" spans="1:7" x14ac:dyDescent="0.2">
      <c r="A227" s="14">
        <v>42946</v>
      </c>
      <c r="B227" s="1" t="s">
        <v>106</v>
      </c>
      <c r="C227" s="9">
        <v>295</v>
      </c>
      <c r="D227" s="9" t="str">
        <f>VLOOKUP(Vendas[[#This Row],[Código do Produto]],Produtos[],6,FALSE)</f>
        <v>Linha Amigurumi Branca</v>
      </c>
      <c r="E227">
        <v>9</v>
      </c>
      <c r="F227" s="11">
        <f>VLOOKUP(C227,Produtos!$A$2:$H$18,8,FALSE)</f>
        <v>14.571659385736869</v>
      </c>
      <c r="G227" s="11">
        <f>E227*F227</f>
        <v>131.14493447163181</v>
      </c>
    </row>
    <row r="228" spans="1:7" x14ac:dyDescent="0.2">
      <c r="A228" s="14">
        <v>43422</v>
      </c>
      <c r="B228" s="1" t="s">
        <v>107</v>
      </c>
      <c r="C228" s="8">
        <v>752</v>
      </c>
      <c r="D228" s="8" t="str">
        <f>VLOOKUP(Vendas[[#This Row],[Código do Produto]],Produtos[],6,FALSE)</f>
        <v>Linha Amigulove Branca</v>
      </c>
      <c r="E228">
        <v>11</v>
      </c>
      <c r="F228" s="11">
        <f>VLOOKUP(C228,Produtos!$A$2:$H$18,8,FALSE)</f>
        <v>13.781797376796325</v>
      </c>
      <c r="G228" s="11">
        <f t="shared" ref="G228:G271" si="5">E228*F228</f>
        <v>151.59977114475959</v>
      </c>
    </row>
    <row r="229" spans="1:7" x14ac:dyDescent="0.2">
      <c r="A229" s="14">
        <v>43521</v>
      </c>
      <c r="B229" s="1" t="s">
        <v>108</v>
      </c>
      <c r="C229" s="10">
        <v>157</v>
      </c>
      <c r="D229" s="10" t="str">
        <f>VLOOKUP(Vendas[[#This Row],[Código do Produto]],Produtos[],6,FALSE)</f>
        <v>Agulha Crochê Rosa</v>
      </c>
      <c r="E229">
        <v>10</v>
      </c>
      <c r="F229" s="11">
        <f>VLOOKUP(C229,Produtos!$A$2:$H$18,8,FALSE)</f>
        <v>3.6603063020372018</v>
      </c>
      <c r="G229" s="11">
        <f t="shared" si="5"/>
        <v>36.603063020372019</v>
      </c>
    </row>
    <row r="230" spans="1:7" x14ac:dyDescent="0.2">
      <c r="A230" s="14">
        <v>43049</v>
      </c>
      <c r="B230" s="1" t="s">
        <v>109</v>
      </c>
      <c r="C230" s="10">
        <v>232</v>
      </c>
      <c r="D230" s="10" t="str">
        <f>VLOOKUP(Vendas[[#This Row],[Código do Produto]],Produtos[],6,FALSE)</f>
        <v>Agulha Tricô Verde</v>
      </c>
      <c r="E230">
        <v>13</v>
      </c>
      <c r="F230" s="11">
        <f>VLOOKUP(C230,Produtos!$A$2:$H$18,8,FALSE)</f>
        <v>6.1931931807884517</v>
      </c>
      <c r="G230" s="11">
        <f t="shared" si="5"/>
        <v>80.511511350249876</v>
      </c>
    </row>
    <row r="231" spans="1:7" x14ac:dyDescent="0.2">
      <c r="A231" s="14">
        <v>42949</v>
      </c>
      <c r="B231" s="1" t="s">
        <v>110</v>
      </c>
      <c r="C231" s="10">
        <v>317</v>
      </c>
      <c r="D231" s="10" t="str">
        <f>VLOOKUP(Vendas[[#This Row],[Código do Produto]],Produtos[],6,FALSE)</f>
        <v>Linha Amigurumi Azul</v>
      </c>
      <c r="E231">
        <v>2</v>
      </c>
      <c r="F231" s="11">
        <f>VLOOKUP(C231,Produtos!$A$2:$H$18,8,FALSE)</f>
        <v>11.861166866999667</v>
      </c>
      <c r="G231" s="11">
        <f t="shared" si="5"/>
        <v>23.722333733999335</v>
      </c>
    </row>
    <row r="232" spans="1:7" x14ac:dyDescent="0.2">
      <c r="A232" s="14">
        <v>42067</v>
      </c>
      <c r="B232" s="1" t="s">
        <v>106</v>
      </c>
      <c r="C232" s="10">
        <v>775</v>
      </c>
      <c r="D232" s="10" t="str">
        <f>VLOOKUP(Vendas[[#This Row],[Código do Produto]],Produtos[],6,FALSE)</f>
        <v>Linha Barbante Branca</v>
      </c>
      <c r="E232">
        <v>2</v>
      </c>
      <c r="F232" s="11">
        <f>VLOOKUP(C232,Produtos!$A$2:$H$18,8,FALSE)</f>
        <v>4.1332342375023456</v>
      </c>
      <c r="G232" s="11">
        <f t="shared" si="5"/>
        <v>8.2664684750046913</v>
      </c>
    </row>
    <row r="233" spans="1:7" x14ac:dyDescent="0.2">
      <c r="A233" s="14">
        <v>42375</v>
      </c>
      <c r="B233" s="1" t="s">
        <v>107</v>
      </c>
      <c r="C233" s="10">
        <v>371</v>
      </c>
      <c r="D233" s="10" t="str">
        <f>VLOOKUP(Vendas[[#This Row],[Código do Produto]],Produtos[],6,FALSE)</f>
        <v>Agulha Crochê Amarela</v>
      </c>
      <c r="E233">
        <v>12</v>
      </c>
      <c r="F233" s="11">
        <f>VLOOKUP(C233,Produtos!$A$2:$H$18,8,FALSE)</f>
        <v>4.2084585407934449</v>
      </c>
      <c r="G233" s="11">
        <f t="shared" si="5"/>
        <v>50.501502489521343</v>
      </c>
    </row>
    <row r="234" spans="1:7" x14ac:dyDescent="0.2">
      <c r="A234" s="14">
        <v>43279</v>
      </c>
      <c r="B234" s="1" t="s">
        <v>108</v>
      </c>
      <c r="C234" s="10">
        <v>654</v>
      </c>
      <c r="D234" s="10" t="str">
        <f>VLOOKUP(Vendas[[#This Row],[Código do Produto]],Produtos[],6,FALSE)</f>
        <v>Agulha Crochê Azul</v>
      </c>
      <c r="E234">
        <v>4</v>
      </c>
      <c r="F234" s="11">
        <f>VLOOKUP(C234,Produtos!$A$2:$H$18,8,FALSE)</f>
        <v>8.4355450103079299</v>
      </c>
      <c r="G234" s="11">
        <f t="shared" si="5"/>
        <v>33.74218004123172</v>
      </c>
    </row>
    <row r="235" spans="1:7" x14ac:dyDescent="0.2">
      <c r="A235" s="14">
        <v>42410</v>
      </c>
      <c r="B235" s="1" t="s">
        <v>109</v>
      </c>
      <c r="C235" s="10">
        <v>582</v>
      </c>
      <c r="D235" s="10" t="str">
        <f>VLOOKUP(Vendas[[#This Row],[Código do Produto]],Produtos[],6,FALSE)</f>
        <v>Linha Barbante Verde</v>
      </c>
      <c r="E235">
        <v>18</v>
      </c>
      <c r="F235" s="11">
        <f>VLOOKUP(C235,Produtos!$A$2:$H$18,8,FALSE)</f>
        <v>5.6959596300349986</v>
      </c>
      <c r="G235" s="11">
        <f t="shared" si="5"/>
        <v>102.52727334062997</v>
      </c>
    </row>
    <row r="236" spans="1:7" x14ac:dyDescent="0.2">
      <c r="A236" s="14">
        <v>43786</v>
      </c>
      <c r="B236" s="1" t="s">
        <v>110</v>
      </c>
      <c r="C236" s="8">
        <v>67</v>
      </c>
      <c r="D236" s="8" t="str">
        <f>VLOOKUP(Vendas[[#This Row],[Código do Produto]],Produtos[],6,FALSE)</f>
        <v>Linha Amigulove Preto</v>
      </c>
      <c r="E236">
        <v>18</v>
      </c>
      <c r="F236" s="11">
        <f>VLOOKUP(C236,Produtos!$A$2:$H$18,8,FALSE)</f>
        <v>4.5314251532350607</v>
      </c>
      <c r="G236" s="11">
        <f t="shared" si="5"/>
        <v>81.565652758231096</v>
      </c>
    </row>
    <row r="237" spans="1:7" x14ac:dyDescent="0.2">
      <c r="A237" s="14">
        <v>42743</v>
      </c>
      <c r="B237" s="1" t="s">
        <v>106</v>
      </c>
      <c r="C237" s="8">
        <v>26</v>
      </c>
      <c r="D237" s="8" t="str">
        <f>VLOOKUP(Vendas[[#This Row],[Código do Produto]],Produtos[],6,FALSE)</f>
        <v>Agulha Crochê Vermelha</v>
      </c>
      <c r="E237">
        <v>8</v>
      </c>
      <c r="F237" s="11">
        <f>VLOOKUP(C237,Produtos!$A$2:$H$18,8,FALSE)</f>
        <v>3.7284835511040071</v>
      </c>
      <c r="G237" s="11">
        <f t="shared" si="5"/>
        <v>29.827868408832057</v>
      </c>
    </row>
    <row r="238" spans="1:7" x14ac:dyDescent="0.2">
      <c r="A238" s="14">
        <v>43115</v>
      </c>
      <c r="B238" s="1" t="s">
        <v>107</v>
      </c>
      <c r="C238" s="9">
        <v>449</v>
      </c>
      <c r="D238" s="9" t="str">
        <f>VLOOKUP(Vendas[[#This Row],[Código do Produto]],Produtos[],6,FALSE)</f>
        <v>Agulha Tricô Vermelha</v>
      </c>
      <c r="E238">
        <v>20</v>
      </c>
      <c r="F238" s="11">
        <f>VLOOKUP(C238,Produtos!$A$2:$H$18,8,FALSE)</f>
        <v>15.715080580963685</v>
      </c>
      <c r="G238" s="11">
        <f t="shared" si="5"/>
        <v>314.30161161927367</v>
      </c>
    </row>
    <row r="239" spans="1:7" x14ac:dyDescent="0.2">
      <c r="A239" s="14">
        <v>43950</v>
      </c>
      <c r="B239" s="1" t="s">
        <v>108</v>
      </c>
      <c r="C239" s="9">
        <v>515</v>
      </c>
      <c r="D239" s="9" t="str">
        <f>VLOOKUP(Vendas[[#This Row],[Código do Produto]],Produtos[],6,FALSE)</f>
        <v>Linha Amigurumi Preto</v>
      </c>
      <c r="E239">
        <v>19</v>
      </c>
      <c r="F239" s="11">
        <f>VLOOKUP(C239,Produtos!$A$2:$H$18,8,FALSE)</f>
        <v>11.68086028863206</v>
      </c>
      <c r="G239" s="11">
        <f t="shared" si="5"/>
        <v>221.93634548400914</v>
      </c>
    </row>
    <row r="240" spans="1:7" x14ac:dyDescent="0.2">
      <c r="A240" s="14">
        <v>42207</v>
      </c>
      <c r="B240" s="1" t="s">
        <v>109</v>
      </c>
      <c r="C240" s="9">
        <v>110</v>
      </c>
      <c r="D240" s="9" t="str">
        <f>VLOOKUP(Vendas[[#This Row],[Código do Produto]],Produtos[],6,FALSE)</f>
        <v>Linha Barbante Vermelha</v>
      </c>
      <c r="E240">
        <v>19</v>
      </c>
      <c r="F240" s="11">
        <f>VLOOKUP(C240,Produtos!$A$2:$H$18,8,FALSE)</f>
        <v>2.6293582175164176</v>
      </c>
      <c r="G240" s="11">
        <f t="shared" si="5"/>
        <v>49.957806132811932</v>
      </c>
    </row>
    <row r="241" spans="1:7" x14ac:dyDescent="0.2">
      <c r="A241" s="14">
        <v>43307</v>
      </c>
      <c r="B241" s="1" t="s">
        <v>110</v>
      </c>
      <c r="C241" s="9">
        <v>573</v>
      </c>
      <c r="D241" s="9" t="str">
        <f>VLOOKUP(Vendas[[#This Row],[Código do Produto]],Produtos[],6,FALSE)</f>
        <v>Agulha Crochê Preto</v>
      </c>
      <c r="E241">
        <v>8</v>
      </c>
      <c r="F241" s="11">
        <f>VLOOKUP(C241,Produtos!$A$2:$H$18,8,FALSE)</f>
        <v>3.4154227176404239</v>
      </c>
      <c r="G241" s="11">
        <f t="shared" si="5"/>
        <v>27.323381741123391</v>
      </c>
    </row>
    <row r="242" spans="1:7" x14ac:dyDescent="0.2">
      <c r="A242" s="14">
        <v>42242</v>
      </c>
      <c r="B242" s="1" t="s">
        <v>106</v>
      </c>
      <c r="C242" s="9">
        <v>999</v>
      </c>
      <c r="D242" s="9" t="str">
        <f>VLOOKUP(Vendas[[#This Row],[Código do Produto]],Produtos[],6,FALSE)</f>
        <v>Agulha Crochê Branca</v>
      </c>
      <c r="E242">
        <v>5</v>
      </c>
      <c r="F242" s="11">
        <f>VLOOKUP(C242,Produtos!$A$2:$H$18,8,FALSE)</f>
        <v>11.439202064199087</v>
      </c>
      <c r="G242" s="11">
        <f t="shared" si="5"/>
        <v>57.196010320995434</v>
      </c>
    </row>
    <row r="243" spans="1:7" x14ac:dyDescent="0.2">
      <c r="A243" s="14">
        <v>43411</v>
      </c>
      <c r="B243" s="1" t="s">
        <v>107</v>
      </c>
      <c r="C243" s="9">
        <v>708</v>
      </c>
      <c r="D243" s="9" t="str">
        <f>VLOOKUP(Vendas[[#This Row],[Código do Produto]],Produtos[],6,FALSE)</f>
        <v>Agulha Tricô Rosa</v>
      </c>
      <c r="E243">
        <v>8</v>
      </c>
      <c r="F243" s="11">
        <f>VLOOKUP(C243,Produtos!$A$2:$H$18,8,FALSE)</f>
        <v>6.6209763314973058</v>
      </c>
      <c r="G243" s="11">
        <f t="shared" si="5"/>
        <v>52.967810651978446</v>
      </c>
    </row>
    <row r="244" spans="1:7" x14ac:dyDescent="0.2">
      <c r="A244" s="14">
        <v>43100</v>
      </c>
      <c r="B244" s="1" t="s">
        <v>108</v>
      </c>
      <c r="C244" s="9">
        <v>295</v>
      </c>
      <c r="D244" s="9" t="str">
        <f>VLOOKUP(Vendas[[#This Row],[Código do Produto]],Produtos[],6,FALSE)</f>
        <v>Linha Amigurumi Branca</v>
      </c>
      <c r="E244">
        <v>18</v>
      </c>
      <c r="F244" s="11">
        <f>VLOOKUP(C244,Produtos!$A$2:$H$18,8,FALSE)</f>
        <v>14.571659385736869</v>
      </c>
      <c r="G244" s="11">
        <f t="shared" si="5"/>
        <v>262.28986894326363</v>
      </c>
    </row>
    <row r="245" spans="1:7" x14ac:dyDescent="0.2">
      <c r="A245" s="14">
        <v>43871</v>
      </c>
      <c r="B245" s="1" t="s">
        <v>109</v>
      </c>
      <c r="C245" s="8">
        <v>752</v>
      </c>
      <c r="D245" s="8" t="str">
        <f>VLOOKUP(Vendas[[#This Row],[Código do Produto]],Produtos[],6,FALSE)</f>
        <v>Linha Amigulove Branca</v>
      </c>
      <c r="E245">
        <v>20</v>
      </c>
      <c r="F245" s="11">
        <f>VLOOKUP(C245,Produtos!$A$2:$H$18,8,FALSE)</f>
        <v>13.781797376796325</v>
      </c>
      <c r="G245" s="11">
        <f t="shared" si="5"/>
        <v>275.6359475359265</v>
      </c>
    </row>
    <row r="246" spans="1:7" x14ac:dyDescent="0.2">
      <c r="A246" s="14">
        <v>43367</v>
      </c>
      <c r="B246" s="1" t="s">
        <v>110</v>
      </c>
      <c r="C246" s="10">
        <v>157</v>
      </c>
      <c r="D246" s="10" t="str">
        <f>VLOOKUP(Vendas[[#This Row],[Código do Produto]],Produtos[],6,FALSE)</f>
        <v>Agulha Crochê Rosa</v>
      </c>
      <c r="E246">
        <v>19</v>
      </c>
      <c r="F246" s="11">
        <f>VLOOKUP(C246,Produtos!$A$2:$H$18,8,FALSE)</f>
        <v>3.6603063020372018</v>
      </c>
      <c r="G246" s="11">
        <f t="shared" si="5"/>
        <v>69.54581973870684</v>
      </c>
    </row>
    <row r="247" spans="1:7" x14ac:dyDescent="0.2">
      <c r="A247" s="14">
        <v>44160</v>
      </c>
      <c r="B247" s="1" t="s">
        <v>106</v>
      </c>
      <c r="C247" s="10">
        <v>232</v>
      </c>
      <c r="D247" s="10" t="str">
        <f>VLOOKUP(Vendas[[#This Row],[Código do Produto]],Produtos[],6,FALSE)</f>
        <v>Agulha Tricô Verde</v>
      </c>
      <c r="E247">
        <v>4</v>
      </c>
      <c r="F247" s="11">
        <f>VLOOKUP(C247,Produtos!$A$2:$H$18,8,FALSE)</f>
        <v>6.1931931807884517</v>
      </c>
      <c r="G247" s="11">
        <f t="shared" si="5"/>
        <v>24.772772723153807</v>
      </c>
    </row>
    <row r="248" spans="1:7" x14ac:dyDescent="0.2">
      <c r="A248" s="14">
        <v>42765</v>
      </c>
      <c r="B248" s="1" t="s">
        <v>107</v>
      </c>
      <c r="C248" s="10">
        <v>317</v>
      </c>
      <c r="D248" s="10" t="str">
        <f>VLOOKUP(Vendas[[#This Row],[Código do Produto]],Produtos[],6,FALSE)</f>
        <v>Linha Amigurumi Azul</v>
      </c>
      <c r="E248">
        <v>10</v>
      </c>
      <c r="F248" s="11">
        <f>VLOOKUP(C248,Produtos!$A$2:$H$18,8,FALSE)</f>
        <v>11.861166866999667</v>
      </c>
      <c r="G248" s="11">
        <f t="shared" si="5"/>
        <v>118.61166866999667</v>
      </c>
    </row>
    <row r="249" spans="1:7" x14ac:dyDescent="0.2">
      <c r="A249" s="14">
        <v>43223</v>
      </c>
      <c r="B249" s="1" t="s">
        <v>108</v>
      </c>
      <c r="C249" s="10">
        <v>775</v>
      </c>
      <c r="D249" s="10" t="str">
        <f>VLOOKUP(Vendas[[#This Row],[Código do Produto]],Produtos[],6,FALSE)</f>
        <v>Linha Barbante Branca</v>
      </c>
      <c r="E249">
        <v>7</v>
      </c>
      <c r="F249" s="11">
        <f>VLOOKUP(C249,Produtos!$A$2:$H$18,8,FALSE)</f>
        <v>4.1332342375023456</v>
      </c>
      <c r="G249" s="11">
        <f t="shared" si="5"/>
        <v>28.932639662516419</v>
      </c>
    </row>
    <row r="250" spans="1:7" x14ac:dyDescent="0.2">
      <c r="A250" s="14">
        <v>42575</v>
      </c>
      <c r="B250" s="1" t="s">
        <v>109</v>
      </c>
      <c r="C250" s="10">
        <v>371</v>
      </c>
      <c r="D250" s="10" t="str">
        <f>VLOOKUP(Vendas[[#This Row],[Código do Produto]],Produtos[],6,FALSE)</f>
        <v>Agulha Crochê Amarela</v>
      </c>
      <c r="E250">
        <v>8</v>
      </c>
      <c r="F250" s="11">
        <f>VLOOKUP(C250,Produtos!$A$2:$H$18,8,FALSE)</f>
        <v>4.2084585407934449</v>
      </c>
      <c r="G250" s="11">
        <f t="shared" si="5"/>
        <v>33.66766832634756</v>
      </c>
    </row>
    <row r="251" spans="1:7" x14ac:dyDescent="0.2">
      <c r="A251" s="14">
        <v>43143</v>
      </c>
      <c r="B251" s="1" t="s">
        <v>110</v>
      </c>
      <c r="C251" s="10">
        <v>654</v>
      </c>
      <c r="D251" s="10" t="str">
        <f>VLOOKUP(Vendas[[#This Row],[Código do Produto]],Produtos[],6,FALSE)</f>
        <v>Agulha Crochê Azul</v>
      </c>
      <c r="E251">
        <v>15</v>
      </c>
      <c r="F251" s="11">
        <f>VLOOKUP(C251,Produtos!$A$2:$H$18,8,FALSE)</f>
        <v>8.4355450103079299</v>
      </c>
      <c r="G251" s="11">
        <f t="shared" si="5"/>
        <v>126.53317515461895</v>
      </c>
    </row>
    <row r="252" spans="1:7" x14ac:dyDescent="0.2">
      <c r="A252" s="14">
        <v>43393</v>
      </c>
      <c r="B252" s="1" t="s">
        <v>106</v>
      </c>
      <c r="C252" s="10">
        <v>582</v>
      </c>
      <c r="D252" s="10" t="str">
        <f>VLOOKUP(Vendas[[#This Row],[Código do Produto]],Produtos[],6,FALSE)</f>
        <v>Linha Barbante Verde</v>
      </c>
      <c r="E252">
        <v>19</v>
      </c>
      <c r="F252" s="11">
        <f>VLOOKUP(C252,Produtos!$A$2:$H$18,8,FALSE)</f>
        <v>5.6959596300349986</v>
      </c>
      <c r="G252" s="11">
        <f t="shared" si="5"/>
        <v>108.22323297066498</v>
      </c>
    </row>
    <row r="253" spans="1:7" x14ac:dyDescent="0.2">
      <c r="A253" s="14">
        <v>42929</v>
      </c>
      <c r="B253" s="1" t="s">
        <v>107</v>
      </c>
      <c r="C253" s="8">
        <v>67</v>
      </c>
      <c r="D253" s="8" t="str">
        <f>VLOOKUP(Vendas[[#This Row],[Código do Produto]],Produtos[],6,FALSE)</f>
        <v>Linha Amigulove Preto</v>
      </c>
      <c r="E253">
        <v>9</v>
      </c>
      <c r="F253" s="11">
        <f>VLOOKUP(C253,Produtos!$A$2:$H$18,8,FALSE)</f>
        <v>4.5314251532350607</v>
      </c>
      <c r="G253" s="11">
        <f t="shared" si="5"/>
        <v>40.782826379115548</v>
      </c>
    </row>
    <row r="254" spans="1:7" x14ac:dyDescent="0.2">
      <c r="A254" s="14">
        <v>43786</v>
      </c>
      <c r="B254" s="1" t="s">
        <v>108</v>
      </c>
      <c r="C254" s="8">
        <v>26</v>
      </c>
      <c r="D254" s="8" t="str">
        <f>VLOOKUP(Vendas[[#This Row],[Código do Produto]],Produtos[],6,FALSE)</f>
        <v>Agulha Crochê Vermelha</v>
      </c>
      <c r="E254">
        <v>19</v>
      </c>
      <c r="F254" s="11">
        <f>VLOOKUP(C254,Produtos!$A$2:$H$18,8,FALSE)</f>
        <v>3.7284835511040071</v>
      </c>
      <c r="G254" s="11">
        <f t="shared" si="5"/>
        <v>70.841187470976138</v>
      </c>
    </row>
    <row r="255" spans="1:7" x14ac:dyDescent="0.2">
      <c r="A255" s="14">
        <v>42716</v>
      </c>
      <c r="B255" s="1" t="s">
        <v>109</v>
      </c>
      <c r="C255" s="9">
        <v>449</v>
      </c>
      <c r="D255" s="9" t="str">
        <f>VLOOKUP(Vendas[[#This Row],[Código do Produto]],Produtos[],6,FALSE)</f>
        <v>Agulha Tricô Vermelha</v>
      </c>
      <c r="E255">
        <v>11</v>
      </c>
      <c r="F255" s="11">
        <f>VLOOKUP(C255,Produtos!$A$2:$H$18,8,FALSE)</f>
        <v>15.715080580963685</v>
      </c>
      <c r="G255" s="11">
        <f t="shared" si="5"/>
        <v>172.86588639060054</v>
      </c>
    </row>
    <row r="256" spans="1:7" x14ac:dyDescent="0.2">
      <c r="A256" s="14">
        <v>42504</v>
      </c>
      <c r="B256" s="1" t="s">
        <v>110</v>
      </c>
      <c r="C256" s="9">
        <v>515</v>
      </c>
      <c r="D256" s="9" t="str">
        <f>VLOOKUP(Vendas[[#This Row],[Código do Produto]],Produtos[],6,FALSE)</f>
        <v>Linha Amigurumi Preto</v>
      </c>
      <c r="E256">
        <v>14</v>
      </c>
      <c r="F256" s="11">
        <f>VLOOKUP(C256,Produtos!$A$2:$H$18,8,FALSE)</f>
        <v>11.68086028863206</v>
      </c>
      <c r="G256" s="11">
        <f t="shared" si="5"/>
        <v>163.53204404084883</v>
      </c>
    </row>
    <row r="257" spans="1:7" x14ac:dyDescent="0.2">
      <c r="A257" s="14">
        <v>42139</v>
      </c>
      <c r="B257" s="1" t="s">
        <v>106</v>
      </c>
      <c r="C257" s="9">
        <v>110</v>
      </c>
      <c r="D257" s="9" t="str">
        <f>VLOOKUP(Vendas[[#This Row],[Código do Produto]],Produtos[],6,FALSE)</f>
        <v>Linha Barbante Vermelha</v>
      </c>
      <c r="E257">
        <v>7</v>
      </c>
      <c r="F257" s="11">
        <f>VLOOKUP(C257,Produtos!$A$2:$H$18,8,FALSE)</f>
        <v>2.6293582175164176</v>
      </c>
      <c r="G257" s="11">
        <f t="shared" si="5"/>
        <v>18.405507522614922</v>
      </c>
    </row>
    <row r="258" spans="1:7" x14ac:dyDescent="0.2">
      <c r="A258" s="14">
        <v>42348</v>
      </c>
      <c r="B258" s="1" t="s">
        <v>107</v>
      </c>
      <c r="C258" s="9">
        <v>573</v>
      </c>
      <c r="D258" s="9" t="str">
        <f>VLOOKUP(Vendas[[#This Row],[Código do Produto]],Produtos[],6,FALSE)</f>
        <v>Agulha Crochê Preto</v>
      </c>
      <c r="E258">
        <v>13</v>
      </c>
      <c r="F258" s="11">
        <f>VLOOKUP(C258,Produtos!$A$2:$H$18,8,FALSE)</f>
        <v>3.4154227176404239</v>
      </c>
      <c r="G258" s="11">
        <f t="shared" si="5"/>
        <v>44.400495329325508</v>
      </c>
    </row>
    <row r="259" spans="1:7" x14ac:dyDescent="0.2">
      <c r="A259" s="14">
        <v>44054</v>
      </c>
      <c r="B259" s="1" t="s">
        <v>108</v>
      </c>
      <c r="C259" s="9">
        <v>999</v>
      </c>
      <c r="D259" s="9" t="str">
        <f>VLOOKUP(Vendas[[#This Row],[Código do Produto]],Produtos[],6,FALSE)</f>
        <v>Agulha Crochê Branca</v>
      </c>
      <c r="E259">
        <v>20</v>
      </c>
      <c r="F259" s="11">
        <f>VLOOKUP(C259,Produtos!$A$2:$H$18,8,FALSE)</f>
        <v>11.439202064199087</v>
      </c>
      <c r="G259" s="11">
        <f t="shared" si="5"/>
        <v>228.78404128398174</v>
      </c>
    </row>
    <row r="260" spans="1:7" x14ac:dyDescent="0.2">
      <c r="A260" s="14">
        <v>43763</v>
      </c>
      <c r="B260" s="1" t="s">
        <v>109</v>
      </c>
      <c r="C260" s="9">
        <v>708</v>
      </c>
      <c r="D260" s="9" t="str">
        <f>VLOOKUP(Vendas[[#This Row],[Código do Produto]],Produtos[],6,FALSE)</f>
        <v>Agulha Tricô Rosa</v>
      </c>
      <c r="E260">
        <v>7</v>
      </c>
      <c r="F260" s="11">
        <f>VLOOKUP(C260,Produtos!$A$2:$H$18,8,FALSE)</f>
        <v>6.6209763314973058</v>
      </c>
      <c r="G260" s="11">
        <f t="shared" si="5"/>
        <v>46.346834320481143</v>
      </c>
    </row>
    <row r="261" spans="1:7" x14ac:dyDescent="0.2">
      <c r="A261" s="14">
        <v>42080</v>
      </c>
      <c r="B261" s="1" t="s">
        <v>110</v>
      </c>
      <c r="C261" s="9">
        <v>295</v>
      </c>
      <c r="D261" s="9" t="str">
        <f>VLOOKUP(Vendas[[#This Row],[Código do Produto]],Produtos[],6,FALSE)</f>
        <v>Linha Amigurumi Branca</v>
      </c>
      <c r="E261">
        <v>4</v>
      </c>
      <c r="F261" s="11">
        <f>VLOOKUP(C261,Produtos!$A$2:$H$18,8,FALSE)</f>
        <v>14.571659385736869</v>
      </c>
      <c r="G261" s="11">
        <f t="shared" si="5"/>
        <v>58.286637542947474</v>
      </c>
    </row>
    <row r="262" spans="1:7" x14ac:dyDescent="0.2">
      <c r="A262" s="14">
        <v>42805</v>
      </c>
      <c r="B262" s="1" t="s">
        <v>106</v>
      </c>
      <c r="C262" s="8">
        <v>752</v>
      </c>
      <c r="D262" s="8" t="str">
        <f>VLOOKUP(Vendas[[#This Row],[Código do Produto]],Produtos[],6,FALSE)</f>
        <v>Linha Amigulove Branca</v>
      </c>
      <c r="E262">
        <v>9</v>
      </c>
      <c r="F262" s="11">
        <f>VLOOKUP(C262,Produtos!$A$2:$H$18,8,FALSE)</f>
        <v>13.781797376796325</v>
      </c>
      <c r="G262" s="11">
        <f t="shared" si="5"/>
        <v>124.03617639116692</v>
      </c>
    </row>
    <row r="263" spans="1:7" x14ac:dyDescent="0.2">
      <c r="A263" s="14">
        <v>42577</v>
      </c>
      <c r="B263" s="1" t="s">
        <v>107</v>
      </c>
      <c r="C263" s="10">
        <v>157</v>
      </c>
      <c r="D263" s="10" t="str">
        <f>VLOOKUP(Vendas[[#This Row],[Código do Produto]],Produtos[],6,FALSE)</f>
        <v>Agulha Crochê Rosa</v>
      </c>
      <c r="E263">
        <v>11</v>
      </c>
      <c r="F263" s="11">
        <f>VLOOKUP(C263,Produtos!$A$2:$H$18,8,FALSE)</f>
        <v>3.6603063020372018</v>
      </c>
      <c r="G263" s="11">
        <f t="shared" si="5"/>
        <v>40.263369322409218</v>
      </c>
    </row>
    <row r="264" spans="1:7" x14ac:dyDescent="0.2">
      <c r="A264" s="14">
        <v>43501</v>
      </c>
      <c r="B264" s="1" t="s">
        <v>108</v>
      </c>
      <c r="C264" s="10">
        <v>232</v>
      </c>
      <c r="D264" s="10" t="str">
        <f>VLOOKUP(Vendas[[#This Row],[Código do Produto]],Produtos[],6,FALSE)</f>
        <v>Agulha Tricô Verde</v>
      </c>
      <c r="E264">
        <v>12</v>
      </c>
      <c r="F264" s="11">
        <f>VLOOKUP(C264,Produtos!$A$2:$H$18,8,FALSE)</f>
        <v>6.1931931807884517</v>
      </c>
      <c r="G264" s="11">
        <f t="shared" si="5"/>
        <v>74.318318169461421</v>
      </c>
    </row>
    <row r="265" spans="1:7" x14ac:dyDescent="0.2">
      <c r="A265" s="14">
        <v>43147</v>
      </c>
      <c r="B265" s="1" t="s">
        <v>109</v>
      </c>
      <c r="C265" s="10">
        <v>317</v>
      </c>
      <c r="D265" s="10" t="str">
        <f>VLOOKUP(Vendas[[#This Row],[Código do Produto]],Produtos[],6,FALSE)</f>
        <v>Linha Amigurumi Azul</v>
      </c>
      <c r="E265">
        <v>5</v>
      </c>
      <c r="F265" s="11">
        <f>VLOOKUP(C265,Produtos!$A$2:$H$18,8,FALSE)</f>
        <v>11.861166866999667</v>
      </c>
      <c r="G265" s="11">
        <f t="shared" si="5"/>
        <v>59.305834334998337</v>
      </c>
    </row>
    <row r="266" spans="1:7" x14ac:dyDescent="0.2">
      <c r="A266" s="14">
        <v>44020</v>
      </c>
      <c r="B266" s="1" t="s">
        <v>110</v>
      </c>
      <c r="C266" s="10">
        <v>775</v>
      </c>
      <c r="D266" s="10" t="str">
        <f>VLOOKUP(Vendas[[#This Row],[Código do Produto]],Produtos[],6,FALSE)</f>
        <v>Linha Barbante Branca</v>
      </c>
      <c r="E266">
        <v>3</v>
      </c>
      <c r="F266" s="11">
        <f>VLOOKUP(C266,Produtos!$A$2:$H$18,8,FALSE)</f>
        <v>4.1332342375023456</v>
      </c>
      <c r="G266" s="11">
        <f t="shared" si="5"/>
        <v>12.399702712507036</v>
      </c>
    </row>
    <row r="267" spans="1:7" x14ac:dyDescent="0.2">
      <c r="A267" s="14">
        <v>44195</v>
      </c>
      <c r="B267" s="1" t="s">
        <v>106</v>
      </c>
      <c r="C267" s="10">
        <v>371</v>
      </c>
      <c r="D267" s="10" t="str">
        <f>VLOOKUP(Vendas[[#This Row],[Código do Produto]],Produtos[],6,FALSE)</f>
        <v>Agulha Crochê Amarela</v>
      </c>
      <c r="E267">
        <v>13</v>
      </c>
      <c r="F267" s="11">
        <f>VLOOKUP(C267,Produtos!$A$2:$H$18,8,FALSE)</f>
        <v>4.2084585407934449</v>
      </c>
      <c r="G267" s="11">
        <f t="shared" si="5"/>
        <v>54.709961030314787</v>
      </c>
    </row>
    <row r="268" spans="1:7" x14ac:dyDescent="0.2">
      <c r="A268" s="14">
        <v>44032</v>
      </c>
      <c r="B268" s="1" t="s">
        <v>107</v>
      </c>
      <c r="C268" s="10">
        <v>654</v>
      </c>
      <c r="D268" s="10" t="str">
        <f>VLOOKUP(Vendas[[#This Row],[Código do Produto]],Produtos[],6,FALSE)</f>
        <v>Agulha Crochê Azul</v>
      </c>
      <c r="E268">
        <v>16</v>
      </c>
      <c r="F268" s="11">
        <f>VLOOKUP(C268,Produtos!$A$2:$H$18,8,FALSE)</f>
        <v>8.4355450103079299</v>
      </c>
      <c r="G268" s="11">
        <f t="shared" si="5"/>
        <v>134.96872016492688</v>
      </c>
    </row>
    <row r="269" spans="1:7" x14ac:dyDescent="0.2">
      <c r="A269" s="14">
        <v>42689</v>
      </c>
      <c r="B269" s="1" t="s">
        <v>108</v>
      </c>
      <c r="C269" s="10">
        <v>582</v>
      </c>
      <c r="D269" s="10" t="str">
        <f>VLOOKUP(Vendas[[#This Row],[Código do Produto]],Produtos[],6,FALSE)</f>
        <v>Linha Barbante Verde</v>
      </c>
      <c r="E269">
        <v>20</v>
      </c>
      <c r="F269" s="11">
        <f>VLOOKUP(C269,Produtos!$A$2:$H$18,8,FALSE)</f>
        <v>5.6959596300349986</v>
      </c>
      <c r="G269" s="11">
        <f t="shared" si="5"/>
        <v>113.91919260069997</v>
      </c>
    </row>
    <row r="270" spans="1:7" x14ac:dyDescent="0.2">
      <c r="A270" s="14">
        <v>42767</v>
      </c>
      <c r="B270" s="1" t="s">
        <v>109</v>
      </c>
      <c r="C270" s="8">
        <v>67</v>
      </c>
      <c r="D270" s="8" t="str">
        <f>VLOOKUP(Vendas[[#This Row],[Código do Produto]],Produtos[],6,FALSE)</f>
        <v>Linha Amigulove Preto</v>
      </c>
      <c r="E270">
        <v>2</v>
      </c>
      <c r="F270" s="11">
        <f>VLOOKUP(C270,Produtos!$A$2:$H$18,8,FALSE)</f>
        <v>4.5314251532350607</v>
      </c>
      <c r="G270" s="11">
        <f t="shared" si="5"/>
        <v>9.0628503064701214</v>
      </c>
    </row>
    <row r="271" spans="1:7" x14ac:dyDescent="0.2">
      <c r="A271" s="14">
        <v>43724</v>
      </c>
      <c r="B271" s="1" t="s">
        <v>110</v>
      </c>
      <c r="C271" s="8">
        <v>26</v>
      </c>
      <c r="D271" s="8" t="str">
        <f>VLOOKUP(Vendas[[#This Row],[Código do Produto]],Produtos[],6,FALSE)</f>
        <v>Agulha Crochê Vermelha</v>
      </c>
      <c r="E271">
        <v>8</v>
      </c>
      <c r="F271" s="11">
        <f>VLOOKUP(C271,Produtos!$A$2:$H$18,8,FALSE)</f>
        <v>3.7284835511040071</v>
      </c>
      <c r="G271" s="11">
        <f t="shared" si="5"/>
        <v>29.827868408832057</v>
      </c>
    </row>
    <row r="272" spans="1:7" x14ac:dyDescent="0.2">
      <c r="A272" s="14">
        <v>44041</v>
      </c>
      <c r="B272" s="1" t="s">
        <v>106</v>
      </c>
      <c r="C272" s="9">
        <v>295</v>
      </c>
      <c r="D272" s="9" t="str">
        <f>VLOOKUP(Vendas[[#This Row],[Código do Produto]],Produtos[],6,FALSE)</f>
        <v>Linha Amigurumi Branca</v>
      </c>
      <c r="E272">
        <v>9</v>
      </c>
      <c r="F272" s="11">
        <f>VLOOKUP(C272,Produtos!$A$2:$H$18,8,FALSE)</f>
        <v>14.571659385736869</v>
      </c>
      <c r="G272" s="11">
        <f>E272*F272</f>
        <v>131.14493447163181</v>
      </c>
    </row>
    <row r="273" spans="1:7" x14ac:dyDescent="0.2">
      <c r="A273" s="14">
        <v>42335</v>
      </c>
      <c r="B273" s="1" t="s">
        <v>107</v>
      </c>
      <c r="C273" s="8">
        <v>752</v>
      </c>
      <c r="D273" s="8" t="str">
        <f>VLOOKUP(Vendas[[#This Row],[Código do Produto]],Produtos[],6,FALSE)</f>
        <v>Linha Amigulove Branca</v>
      </c>
      <c r="E273">
        <v>11</v>
      </c>
      <c r="F273" s="11">
        <f>VLOOKUP(C273,Produtos!$A$2:$H$18,8,FALSE)</f>
        <v>13.781797376796325</v>
      </c>
      <c r="G273" s="11">
        <f t="shared" ref="G273:G316" si="6">E273*F273</f>
        <v>151.59977114475959</v>
      </c>
    </row>
    <row r="274" spans="1:7" x14ac:dyDescent="0.2">
      <c r="A274" s="14">
        <v>42374</v>
      </c>
      <c r="B274" s="1" t="s">
        <v>108</v>
      </c>
      <c r="C274" s="10">
        <v>157</v>
      </c>
      <c r="D274" s="10" t="str">
        <f>VLOOKUP(Vendas[[#This Row],[Código do Produto]],Produtos[],6,FALSE)</f>
        <v>Agulha Crochê Rosa</v>
      </c>
      <c r="E274">
        <v>10</v>
      </c>
      <c r="F274" s="11">
        <f>VLOOKUP(C274,Produtos!$A$2:$H$18,8,FALSE)</f>
        <v>3.6603063020372018</v>
      </c>
      <c r="G274" s="11">
        <f t="shared" si="6"/>
        <v>36.603063020372019</v>
      </c>
    </row>
    <row r="275" spans="1:7" x14ac:dyDescent="0.2">
      <c r="A275" s="14">
        <v>43245</v>
      </c>
      <c r="B275" s="1" t="s">
        <v>109</v>
      </c>
      <c r="C275" s="10">
        <v>232</v>
      </c>
      <c r="D275" s="10" t="str">
        <f>VLOOKUP(Vendas[[#This Row],[Código do Produto]],Produtos[],6,FALSE)</f>
        <v>Agulha Tricô Verde</v>
      </c>
      <c r="E275">
        <v>13</v>
      </c>
      <c r="F275" s="11">
        <f>VLOOKUP(C275,Produtos!$A$2:$H$18,8,FALSE)</f>
        <v>6.1931931807884517</v>
      </c>
      <c r="G275" s="11">
        <f t="shared" si="6"/>
        <v>80.511511350249876</v>
      </c>
    </row>
    <row r="276" spans="1:7" x14ac:dyDescent="0.2">
      <c r="A276" s="14">
        <v>43510</v>
      </c>
      <c r="B276" s="1" t="s">
        <v>110</v>
      </c>
      <c r="C276" s="10">
        <v>317</v>
      </c>
      <c r="D276" s="10" t="str">
        <f>VLOOKUP(Vendas[[#This Row],[Código do Produto]],Produtos[],6,FALSE)</f>
        <v>Linha Amigurumi Azul</v>
      </c>
      <c r="E276">
        <v>2</v>
      </c>
      <c r="F276" s="11">
        <f>VLOOKUP(C276,Produtos!$A$2:$H$18,8,FALSE)</f>
        <v>11.861166866999667</v>
      </c>
      <c r="G276" s="11">
        <f t="shared" si="6"/>
        <v>23.722333733999335</v>
      </c>
    </row>
    <row r="277" spans="1:7" x14ac:dyDescent="0.2">
      <c r="A277" s="14">
        <v>43998</v>
      </c>
      <c r="B277" s="1" t="s">
        <v>106</v>
      </c>
      <c r="C277" s="10">
        <v>775</v>
      </c>
      <c r="D277" s="10" t="str">
        <f>VLOOKUP(Vendas[[#This Row],[Código do Produto]],Produtos[],6,FALSE)</f>
        <v>Linha Barbante Branca</v>
      </c>
      <c r="E277">
        <v>2</v>
      </c>
      <c r="F277" s="11">
        <f>VLOOKUP(C277,Produtos!$A$2:$H$18,8,FALSE)</f>
        <v>4.1332342375023456</v>
      </c>
      <c r="G277" s="11">
        <f t="shared" si="6"/>
        <v>8.2664684750046913</v>
      </c>
    </row>
    <row r="278" spans="1:7" x14ac:dyDescent="0.2">
      <c r="A278" s="14">
        <v>42333</v>
      </c>
      <c r="B278" s="1" t="s">
        <v>107</v>
      </c>
      <c r="C278" s="10">
        <v>371</v>
      </c>
      <c r="D278" s="10" t="str">
        <f>VLOOKUP(Vendas[[#This Row],[Código do Produto]],Produtos[],6,FALSE)</f>
        <v>Agulha Crochê Amarela</v>
      </c>
      <c r="E278">
        <v>12</v>
      </c>
      <c r="F278" s="11">
        <f>VLOOKUP(C278,Produtos!$A$2:$H$18,8,FALSE)</f>
        <v>4.2084585407934449</v>
      </c>
      <c r="G278" s="11">
        <f t="shared" si="6"/>
        <v>50.501502489521343</v>
      </c>
    </row>
    <row r="279" spans="1:7" x14ac:dyDescent="0.2">
      <c r="A279" s="14">
        <v>43755</v>
      </c>
      <c r="B279" s="1" t="s">
        <v>108</v>
      </c>
      <c r="C279" s="10">
        <v>654</v>
      </c>
      <c r="D279" s="10" t="str">
        <f>VLOOKUP(Vendas[[#This Row],[Código do Produto]],Produtos[],6,FALSE)</f>
        <v>Agulha Crochê Azul</v>
      </c>
      <c r="E279">
        <v>4</v>
      </c>
      <c r="F279" s="11">
        <f>VLOOKUP(C279,Produtos!$A$2:$H$18,8,FALSE)</f>
        <v>8.4355450103079299</v>
      </c>
      <c r="G279" s="11">
        <f t="shared" si="6"/>
        <v>33.74218004123172</v>
      </c>
    </row>
    <row r="280" spans="1:7" x14ac:dyDescent="0.2">
      <c r="A280" s="14">
        <v>44080</v>
      </c>
      <c r="B280" s="1" t="s">
        <v>109</v>
      </c>
      <c r="C280" s="10">
        <v>582</v>
      </c>
      <c r="D280" s="10" t="str">
        <f>VLOOKUP(Vendas[[#This Row],[Código do Produto]],Produtos[],6,FALSE)</f>
        <v>Linha Barbante Verde</v>
      </c>
      <c r="E280">
        <v>18</v>
      </c>
      <c r="F280" s="11">
        <f>VLOOKUP(C280,Produtos!$A$2:$H$18,8,FALSE)</f>
        <v>5.6959596300349986</v>
      </c>
      <c r="G280" s="11">
        <f t="shared" si="6"/>
        <v>102.52727334062997</v>
      </c>
    </row>
    <row r="281" spans="1:7" x14ac:dyDescent="0.2">
      <c r="A281" s="14">
        <v>43123</v>
      </c>
      <c r="B281" s="1" t="s">
        <v>110</v>
      </c>
      <c r="C281" s="8">
        <v>67</v>
      </c>
      <c r="D281" s="8" t="str">
        <f>VLOOKUP(Vendas[[#This Row],[Código do Produto]],Produtos[],6,FALSE)</f>
        <v>Linha Amigulove Preto</v>
      </c>
      <c r="E281">
        <v>18</v>
      </c>
      <c r="F281" s="11">
        <f>VLOOKUP(C281,Produtos!$A$2:$H$18,8,FALSE)</f>
        <v>4.5314251532350607</v>
      </c>
      <c r="G281" s="11">
        <f t="shared" si="6"/>
        <v>81.565652758231096</v>
      </c>
    </row>
    <row r="282" spans="1:7" x14ac:dyDescent="0.2">
      <c r="A282" s="14">
        <v>44035</v>
      </c>
      <c r="B282" s="1" t="s">
        <v>106</v>
      </c>
      <c r="C282" s="8">
        <v>26</v>
      </c>
      <c r="D282" s="8" t="str">
        <f>VLOOKUP(Vendas[[#This Row],[Código do Produto]],Produtos[],6,FALSE)</f>
        <v>Agulha Crochê Vermelha</v>
      </c>
      <c r="E282">
        <v>8</v>
      </c>
      <c r="F282" s="11">
        <f>VLOOKUP(C282,Produtos!$A$2:$H$18,8,FALSE)</f>
        <v>3.7284835511040071</v>
      </c>
      <c r="G282" s="11">
        <f t="shared" si="6"/>
        <v>29.827868408832057</v>
      </c>
    </row>
    <row r="283" spans="1:7" x14ac:dyDescent="0.2">
      <c r="A283" s="14">
        <v>42211</v>
      </c>
      <c r="B283" s="1" t="s">
        <v>107</v>
      </c>
      <c r="C283" s="9">
        <v>449</v>
      </c>
      <c r="D283" s="9" t="str">
        <f>VLOOKUP(Vendas[[#This Row],[Código do Produto]],Produtos[],6,FALSE)</f>
        <v>Agulha Tricô Vermelha</v>
      </c>
      <c r="E283">
        <v>20</v>
      </c>
      <c r="F283" s="11">
        <f>VLOOKUP(C283,Produtos!$A$2:$H$18,8,FALSE)</f>
        <v>15.715080580963685</v>
      </c>
      <c r="G283" s="11">
        <f t="shared" si="6"/>
        <v>314.30161161927367</v>
      </c>
    </row>
    <row r="284" spans="1:7" x14ac:dyDescent="0.2">
      <c r="A284" s="14">
        <v>43722</v>
      </c>
      <c r="B284" s="1" t="s">
        <v>108</v>
      </c>
      <c r="C284" s="9">
        <v>515</v>
      </c>
      <c r="D284" s="9" t="str">
        <f>VLOOKUP(Vendas[[#This Row],[Código do Produto]],Produtos[],6,FALSE)</f>
        <v>Linha Amigurumi Preto</v>
      </c>
      <c r="E284">
        <v>19</v>
      </c>
      <c r="F284" s="11">
        <f>VLOOKUP(C284,Produtos!$A$2:$H$18,8,FALSE)</f>
        <v>11.68086028863206</v>
      </c>
      <c r="G284" s="11">
        <f t="shared" si="6"/>
        <v>221.93634548400914</v>
      </c>
    </row>
    <row r="285" spans="1:7" x14ac:dyDescent="0.2">
      <c r="A285" s="14">
        <v>44096</v>
      </c>
      <c r="B285" s="1" t="s">
        <v>109</v>
      </c>
      <c r="C285" s="9">
        <v>110</v>
      </c>
      <c r="D285" s="9" t="str">
        <f>VLOOKUP(Vendas[[#This Row],[Código do Produto]],Produtos[],6,FALSE)</f>
        <v>Linha Barbante Vermelha</v>
      </c>
      <c r="E285">
        <v>19</v>
      </c>
      <c r="F285" s="11">
        <f>VLOOKUP(C285,Produtos!$A$2:$H$18,8,FALSE)</f>
        <v>2.6293582175164176</v>
      </c>
      <c r="G285" s="11">
        <f t="shared" si="6"/>
        <v>49.957806132811932</v>
      </c>
    </row>
    <row r="286" spans="1:7" x14ac:dyDescent="0.2">
      <c r="A286" s="14">
        <v>43316</v>
      </c>
      <c r="B286" s="1" t="s">
        <v>110</v>
      </c>
      <c r="C286" s="9">
        <v>573</v>
      </c>
      <c r="D286" s="9" t="str">
        <f>VLOOKUP(Vendas[[#This Row],[Código do Produto]],Produtos[],6,FALSE)</f>
        <v>Agulha Crochê Preto</v>
      </c>
      <c r="E286">
        <v>8</v>
      </c>
      <c r="F286" s="11">
        <f>VLOOKUP(C286,Produtos!$A$2:$H$18,8,FALSE)</f>
        <v>3.4154227176404239</v>
      </c>
      <c r="G286" s="11">
        <f t="shared" si="6"/>
        <v>27.323381741123391</v>
      </c>
    </row>
    <row r="287" spans="1:7" x14ac:dyDescent="0.2">
      <c r="A287" s="14">
        <v>43643</v>
      </c>
      <c r="B287" s="1" t="s">
        <v>106</v>
      </c>
      <c r="C287" s="9">
        <v>999</v>
      </c>
      <c r="D287" s="9" t="str">
        <f>VLOOKUP(Vendas[[#This Row],[Código do Produto]],Produtos[],6,FALSE)</f>
        <v>Agulha Crochê Branca</v>
      </c>
      <c r="E287">
        <v>5</v>
      </c>
      <c r="F287" s="11">
        <f>VLOOKUP(C287,Produtos!$A$2:$H$18,8,FALSE)</f>
        <v>11.439202064199087</v>
      </c>
      <c r="G287" s="11">
        <f t="shared" si="6"/>
        <v>57.196010320995434</v>
      </c>
    </row>
    <row r="288" spans="1:7" x14ac:dyDescent="0.2">
      <c r="A288" s="14">
        <v>42658</v>
      </c>
      <c r="B288" s="1" t="s">
        <v>107</v>
      </c>
      <c r="C288" s="9">
        <v>708</v>
      </c>
      <c r="D288" s="9" t="str">
        <f>VLOOKUP(Vendas[[#This Row],[Código do Produto]],Produtos[],6,FALSE)</f>
        <v>Agulha Tricô Rosa</v>
      </c>
      <c r="E288">
        <v>8</v>
      </c>
      <c r="F288" s="11">
        <f>VLOOKUP(C288,Produtos!$A$2:$H$18,8,FALSE)</f>
        <v>6.6209763314973058</v>
      </c>
      <c r="G288" s="11">
        <f t="shared" si="6"/>
        <v>52.967810651978446</v>
      </c>
    </row>
    <row r="289" spans="1:7" x14ac:dyDescent="0.2">
      <c r="A289" s="14">
        <v>44026</v>
      </c>
      <c r="B289" s="1" t="s">
        <v>108</v>
      </c>
      <c r="C289" s="9">
        <v>295</v>
      </c>
      <c r="D289" s="9" t="str">
        <f>VLOOKUP(Vendas[[#This Row],[Código do Produto]],Produtos[],6,FALSE)</f>
        <v>Linha Amigurumi Branca</v>
      </c>
      <c r="E289">
        <v>18</v>
      </c>
      <c r="F289" s="11">
        <f>VLOOKUP(C289,Produtos!$A$2:$H$18,8,FALSE)</f>
        <v>14.571659385736869</v>
      </c>
      <c r="G289" s="11">
        <f t="shared" si="6"/>
        <v>262.28986894326363</v>
      </c>
    </row>
    <row r="290" spans="1:7" x14ac:dyDescent="0.2">
      <c r="A290" s="14">
        <v>42673</v>
      </c>
      <c r="B290" s="1" t="s">
        <v>109</v>
      </c>
      <c r="C290" s="8">
        <v>752</v>
      </c>
      <c r="D290" s="8" t="str">
        <f>VLOOKUP(Vendas[[#This Row],[Código do Produto]],Produtos[],6,FALSE)</f>
        <v>Linha Amigulove Branca</v>
      </c>
      <c r="E290">
        <v>20</v>
      </c>
      <c r="F290" s="11">
        <f>VLOOKUP(C290,Produtos!$A$2:$H$18,8,FALSE)</f>
        <v>13.781797376796325</v>
      </c>
      <c r="G290" s="11">
        <f t="shared" si="6"/>
        <v>275.6359475359265</v>
      </c>
    </row>
    <row r="291" spans="1:7" x14ac:dyDescent="0.2">
      <c r="A291" s="14">
        <v>43366</v>
      </c>
      <c r="B291" s="1" t="s">
        <v>110</v>
      </c>
      <c r="C291" s="10">
        <v>157</v>
      </c>
      <c r="D291" s="10" t="str">
        <f>VLOOKUP(Vendas[[#This Row],[Código do Produto]],Produtos[],6,FALSE)</f>
        <v>Agulha Crochê Rosa</v>
      </c>
      <c r="E291">
        <v>19</v>
      </c>
      <c r="F291" s="11">
        <f>VLOOKUP(C291,Produtos!$A$2:$H$18,8,FALSE)</f>
        <v>3.6603063020372018</v>
      </c>
      <c r="G291" s="11">
        <f t="shared" si="6"/>
        <v>69.54581973870684</v>
      </c>
    </row>
    <row r="292" spans="1:7" x14ac:dyDescent="0.2">
      <c r="A292" s="14">
        <v>43073</v>
      </c>
      <c r="B292" s="1" t="s">
        <v>106</v>
      </c>
      <c r="C292" s="10">
        <v>232</v>
      </c>
      <c r="D292" s="10" t="str">
        <f>VLOOKUP(Vendas[[#This Row],[Código do Produto]],Produtos[],6,FALSE)</f>
        <v>Agulha Tricô Verde</v>
      </c>
      <c r="E292">
        <v>4</v>
      </c>
      <c r="F292" s="11">
        <f>VLOOKUP(C292,Produtos!$A$2:$H$18,8,FALSE)</f>
        <v>6.1931931807884517</v>
      </c>
      <c r="G292" s="11">
        <f t="shared" si="6"/>
        <v>24.772772723153807</v>
      </c>
    </row>
    <row r="293" spans="1:7" x14ac:dyDescent="0.2">
      <c r="A293" s="14">
        <v>42113</v>
      </c>
      <c r="B293" s="1" t="s">
        <v>107</v>
      </c>
      <c r="C293" s="10">
        <v>317</v>
      </c>
      <c r="D293" s="10" t="str">
        <f>VLOOKUP(Vendas[[#This Row],[Código do Produto]],Produtos[],6,FALSE)</f>
        <v>Linha Amigurumi Azul</v>
      </c>
      <c r="E293">
        <v>10</v>
      </c>
      <c r="F293" s="11">
        <f>VLOOKUP(C293,Produtos!$A$2:$H$18,8,FALSE)</f>
        <v>11.861166866999667</v>
      </c>
      <c r="G293" s="11">
        <f t="shared" si="6"/>
        <v>118.61166866999667</v>
      </c>
    </row>
    <row r="294" spans="1:7" x14ac:dyDescent="0.2">
      <c r="A294" s="14">
        <v>44142</v>
      </c>
      <c r="B294" s="1" t="s">
        <v>108</v>
      </c>
      <c r="C294" s="10">
        <v>775</v>
      </c>
      <c r="D294" s="10" t="str">
        <f>VLOOKUP(Vendas[[#This Row],[Código do Produto]],Produtos[],6,FALSE)</f>
        <v>Linha Barbante Branca</v>
      </c>
      <c r="E294">
        <v>7</v>
      </c>
      <c r="F294" s="11">
        <f>VLOOKUP(C294,Produtos!$A$2:$H$18,8,FALSE)</f>
        <v>4.1332342375023456</v>
      </c>
      <c r="G294" s="11">
        <f t="shared" si="6"/>
        <v>28.932639662516419</v>
      </c>
    </row>
    <row r="295" spans="1:7" x14ac:dyDescent="0.2">
      <c r="A295" s="14">
        <v>42507</v>
      </c>
      <c r="B295" s="1" t="s">
        <v>109</v>
      </c>
      <c r="C295" s="10">
        <v>371</v>
      </c>
      <c r="D295" s="10" t="str">
        <f>VLOOKUP(Vendas[[#This Row],[Código do Produto]],Produtos[],6,FALSE)</f>
        <v>Agulha Crochê Amarela</v>
      </c>
      <c r="E295">
        <v>8</v>
      </c>
      <c r="F295" s="11">
        <f>VLOOKUP(C295,Produtos!$A$2:$H$18,8,FALSE)</f>
        <v>4.2084585407934449</v>
      </c>
      <c r="G295" s="11">
        <f t="shared" si="6"/>
        <v>33.66766832634756</v>
      </c>
    </row>
    <row r="296" spans="1:7" x14ac:dyDescent="0.2">
      <c r="A296" s="14">
        <v>42990</v>
      </c>
      <c r="B296" s="1" t="s">
        <v>110</v>
      </c>
      <c r="C296" s="10">
        <v>654</v>
      </c>
      <c r="D296" s="10" t="str">
        <f>VLOOKUP(Vendas[[#This Row],[Código do Produto]],Produtos[],6,FALSE)</f>
        <v>Agulha Crochê Azul</v>
      </c>
      <c r="E296">
        <v>15</v>
      </c>
      <c r="F296" s="11">
        <f>VLOOKUP(C296,Produtos!$A$2:$H$18,8,FALSE)</f>
        <v>8.4355450103079299</v>
      </c>
      <c r="G296" s="11">
        <f t="shared" si="6"/>
        <v>126.53317515461895</v>
      </c>
    </row>
    <row r="297" spans="1:7" x14ac:dyDescent="0.2">
      <c r="A297" s="14">
        <v>42278</v>
      </c>
      <c r="B297" s="1" t="s">
        <v>106</v>
      </c>
      <c r="C297" s="10">
        <v>582</v>
      </c>
      <c r="D297" s="10" t="str">
        <f>VLOOKUP(Vendas[[#This Row],[Código do Produto]],Produtos[],6,FALSE)</f>
        <v>Linha Barbante Verde</v>
      </c>
      <c r="E297">
        <v>19</v>
      </c>
      <c r="F297" s="11">
        <f>VLOOKUP(C297,Produtos!$A$2:$H$18,8,FALSE)</f>
        <v>5.6959596300349986</v>
      </c>
      <c r="G297" s="11">
        <f t="shared" si="6"/>
        <v>108.22323297066498</v>
      </c>
    </row>
    <row r="298" spans="1:7" x14ac:dyDescent="0.2">
      <c r="A298" s="14">
        <v>42945</v>
      </c>
      <c r="B298" s="1" t="s">
        <v>107</v>
      </c>
      <c r="C298" s="8">
        <v>67</v>
      </c>
      <c r="D298" s="8" t="str">
        <f>VLOOKUP(Vendas[[#This Row],[Código do Produto]],Produtos[],6,FALSE)</f>
        <v>Linha Amigulove Preto</v>
      </c>
      <c r="E298">
        <v>9</v>
      </c>
      <c r="F298" s="11">
        <f>VLOOKUP(C298,Produtos!$A$2:$H$18,8,FALSE)</f>
        <v>4.5314251532350607</v>
      </c>
      <c r="G298" s="11">
        <f t="shared" si="6"/>
        <v>40.782826379115548</v>
      </c>
    </row>
    <row r="299" spans="1:7" x14ac:dyDescent="0.2">
      <c r="A299" s="14">
        <v>43240</v>
      </c>
      <c r="B299" s="1" t="s">
        <v>108</v>
      </c>
      <c r="C299" s="8">
        <v>26</v>
      </c>
      <c r="D299" s="8" t="str">
        <f>VLOOKUP(Vendas[[#This Row],[Código do Produto]],Produtos[],6,FALSE)</f>
        <v>Agulha Crochê Vermelha</v>
      </c>
      <c r="E299">
        <v>19</v>
      </c>
      <c r="F299" s="11">
        <f>VLOOKUP(C299,Produtos!$A$2:$H$18,8,FALSE)</f>
        <v>3.7284835511040071</v>
      </c>
      <c r="G299" s="11">
        <f t="shared" si="6"/>
        <v>70.841187470976138</v>
      </c>
    </row>
    <row r="300" spans="1:7" x14ac:dyDescent="0.2">
      <c r="A300" s="14">
        <v>42482</v>
      </c>
      <c r="B300" s="1" t="s">
        <v>109</v>
      </c>
      <c r="C300" s="9">
        <v>449</v>
      </c>
      <c r="D300" s="9" t="str">
        <f>VLOOKUP(Vendas[[#This Row],[Código do Produto]],Produtos[],6,FALSE)</f>
        <v>Agulha Tricô Vermelha</v>
      </c>
      <c r="E300">
        <v>11</v>
      </c>
      <c r="F300" s="11">
        <f>VLOOKUP(C300,Produtos!$A$2:$H$18,8,FALSE)</f>
        <v>15.715080580963685</v>
      </c>
      <c r="G300" s="11">
        <f t="shared" si="6"/>
        <v>172.86588639060054</v>
      </c>
    </row>
    <row r="301" spans="1:7" x14ac:dyDescent="0.2">
      <c r="A301" s="14">
        <v>43585</v>
      </c>
      <c r="B301" s="1" t="s">
        <v>110</v>
      </c>
      <c r="C301" s="9">
        <v>515</v>
      </c>
      <c r="D301" s="9" t="str">
        <f>VLOOKUP(Vendas[[#This Row],[Código do Produto]],Produtos[],6,FALSE)</f>
        <v>Linha Amigurumi Preto</v>
      </c>
      <c r="E301">
        <v>14</v>
      </c>
      <c r="F301" s="11">
        <f>VLOOKUP(C301,Produtos!$A$2:$H$18,8,FALSE)</f>
        <v>11.68086028863206</v>
      </c>
      <c r="G301" s="11">
        <f t="shared" si="6"/>
        <v>163.53204404084883</v>
      </c>
    </row>
    <row r="302" spans="1:7" x14ac:dyDescent="0.2">
      <c r="A302" s="14">
        <v>42460</v>
      </c>
      <c r="B302" s="1" t="s">
        <v>106</v>
      </c>
      <c r="C302" s="9">
        <v>110</v>
      </c>
      <c r="D302" s="9" t="str">
        <f>VLOOKUP(Vendas[[#This Row],[Código do Produto]],Produtos[],6,FALSE)</f>
        <v>Linha Barbante Vermelha</v>
      </c>
      <c r="E302">
        <v>7</v>
      </c>
      <c r="F302" s="11">
        <f>VLOOKUP(C302,Produtos!$A$2:$H$18,8,FALSE)</f>
        <v>2.6293582175164176</v>
      </c>
      <c r="G302" s="11">
        <f t="shared" si="6"/>
        <v>18.405507522614922</v>
      </c>
    </row>
    <row r="303" spans="1:7" x14ac:dyDescent="0.2">
      <c r="A303" s="14">
        <v>43528</v>
      </c>
      <c r="B303" s="1" t="s">
        <v>107</v>
      </c>
      <c r="C303" s="9">
        <v>573</v>
      </c>
      <c r="D303" s="9" t="str">
        <f>VLOOKUP(Vendas[[#This Row],[Código do Produto]],Produtos[],6,FALSE)</f>
        <v>Agulha Crochê Preto</v>
      </c>
      <c r="E303">
        <v>13</v>
      </c>
      <c r="F303" s="11">
        <f>VLOOKUP(C303,Produtos!$A$2:$H$18,8,FALSE)</f>
        <v>3.4154227176404239</v>
      </c>
      <c r="G303" s="11">
        <f t="shared" si="6"/>
        <v>44.400495329325508</v>
      </c>
    </row>
    <row r="304" spans="1:7" x14ac:dyDescent="0.2">
      <c r="A304" s="14">
        <v>42799</v>
      </c>
      <c r="B304" s="1" t="s">
        <v>108</v>
      </c>
      <c r="C304" s="9">
        <v>999</v>
      </c>
      <c r="D304" s="9" t="str">
        <f>VLOOKUP(Vendas[[#This Row],[Código do Produto]],Produtos[],6,FALSE)</f>
        <v>Agulha Crochê Branca</v>
      </c>
      <c r="E304">
        <v>20</v>
      </c>
      <c r="F304" s="11">
        <f>VLOOKUP(C304,Produtos!$A$2:$H$18,8,FALSE)</f>
        <v>11.439202064199087</v>
      </c>
      <c r="G304" s="11">
        <f t="shared" si="6"/>
        <v>228.78404128398174</v>
      </c>
    </row>
    <row r="305" spans="1:7" x14ac:dyDescent="0.2">
      <c r="A305" s="14">
        <v>42860</v>
      </c>
      <c r="B305" s="1" t="s">
        <v>109</v>
      </c>
      <c r="C305" s="9">
        <v>708</v>
      </c>
      <c r="D305" s="9" t="str">
        <f>VLOOKUP(Vendas[[#This Row],[Código do Produto]],Produtos[],6,FALSE)</f>
        <v>Agulha Tricô Rosa</v>
      </c>
      <c r="E305">
        <v>7</v>
      </c>
      <c r="F305" s="11">
        <f>VLOOKUP(C305,Produtos!$A$2:$H$18,8,FALSE)</f>
        <v>6.6209763314973058</v>
      </c>
      <c r="G305" s="11">
        <f t="shared" si="6"/>
        <v>46.346834320481143</v>
      </c>
    </row>
    <row r="306" spans="1:7" x14ac:dyDescent="0.2">
      <c r="A306" s="14">
        <v>43323</v>
      </c>
      <c r="B306" s="1" t="s">
        <v>110</v>
      </c>
      <c r="C306" s="9">
        <v>295</v>
      </c>
      <c r="D306" s="9" t="str">
        <f>VLOOKUP(Vendas[[#This Row],[Código do Produto]],Produtos[],6,FALSE)</f>
        <v>Linha Amigurumi Branca</v>
      </c>
      <c r="E306">
        <v>4</v>
      </c>
      <c r="F306" s="11">
        <f>VLOOKUP(C306,Produtos!$A$2:$H$18,8,FALSE)</f>
        <v>14.571659385736869</v>
      </c>
      <c r="G306" s="11">
        <f t="shared" si="6"/>
        <v>58.286637542947474</v>
      </c>
    </row>
    <row r="307" spans="1:7" x14ac:dyDescent="0.2">
      <c r="A307" s="14">
        <v>42022</v>
      </c>
      <c r="B307" s="1" t="s">
        <v>106</v>
      </c>
      <c r="C307" s="8">
        <v>752</v>
      </c>
      <c r="D307" s="8" t="str">
        <f>VLOOKUP(Vendas[[#This Row],[Código do Produto]],Produtos[],6,FALSE)</f>
        <v>Linha Amigulove Branca</v>
      </c>
      <c r="E307">
        <v>9</v>
      </c>
      <c r="F307" s="11">
        <f>VLOOKUP(C307,Produtos!$A$2:$H$18,8,FALSE)</f>
        <v>13.781797376796325</v>
      </c>
      <c r="G307" s="11">
        <f t="shared" si="6"/>
        <v>124.03617639116692</v>
      </c>
    </row>
    <row r="308" spans="1:7" x14ac:dyDescent="0.2">
      <c r="A308" s="14">
        <v>42533</v>
      </c>
      <c r="B308" s="1" t="s">
        <v>107</v>
      </c>
      <c r="C308" s="10">
        <v>157</v>
      </c>
      <c r="D308" s="10" t="str">
        <f>VLOOKUP(Vendas[[#This Row],[Código do Produto]],Produtos[],6,FALSE)</f>
        <v>Agulha Crochê Rosa</v>
      </c>
      <c r="E308">
        <v>11</v>
      </c>
      <c r="F308" s="11">
        <f>VLOOKUP(C308,Produtos!$A$2:$H$18,8,FALSE)</f>
        <v>3.6603063020372018</v>
      </c>
      <c r="G308" s="11">
        <f t="shared" si="6"/>
        <v>40.263369322409218</v>
      </c>
    </row>
    <row r="309" spans="1:7" x14ac:dyDescent="0.2">
      <c r="A309" s="14">
        <v>42940</v>
      </c>
      <c r="B309" s="1" t="s">
        <v>108</v>
      </c>
      <c r="C309" s="10">
        <v>232</v>
      </c>
      <c r="D309" s="10" t="str">
        <f>VLOOKUP(Vendas[[#This Row],[Código do Produto]],Produtos[],6,FALSE)</f>
        <v>Agulha Tricô Verde</v>
      </c>
      <c r="E309">
        <v>12</v>
      </c>
      <c r="F309" s="11">
        <f>VLOOKUP(C309,Produtos!$A$2:$H$18,8,FALSE)</f>
        <v>6.1931931807884517</v>
      </c>
      <c r="G309" s="11">
        <f t="shared" si="6"/>
        <v>74.318318169461421</v>
      </c>
    </row>
    <row r="310" spans="1:7" x14ac:dyDescent="0.2">
      <c r="A310" s="14">
        <v>43741</v>
      </c>
      <c r="B310" s="1" t="s">
        <v>109</v>
      </c>
      <c r="C310" s="10">
        <v>317</v>
      </c>
      <c r="D310" s="10" t="str">
        <f>VLOOKUP(Vendas[[#This Row],[Código do Produto]],Produtos[],6,FALSE)</f>
        <v>Linha Amigurumi Azul</v>
      </c>
      <c r="E310">
        <v>5</v>
      </c>
      <c r="F310" s="11">
        <f>VLOOKUP(C310,Produtos!$A$2:$H$18,8,FALSE)</f>
        <v>11.861166866999667</v>
      </c>
      <c r="G310" s="11">
        <f t="shared" si="6"/>
        <v>59.305834334998337</v>
      </c>
    </row>
    <row r="311" spans="1:7" x14ac:dyDescent="0.2">
      <c r="A311" s="14">
        <v>42618</v>
      </c>
      <c r="B311" s="1" t="s">
        <v>110</v>
      </c>
      <c r="C311" s="10">
        <v>775</v>
      </c>
      <c r="D311" s="10" t="str">
        <f>VLOOKUP(Vendas[[#This Row],[Código do Produto]],Produtos[],6,FALSE)</f>
        <v>Linha Barbante Branca</v>
      </c>
      <c r="E311">
        <v>3</v>
      </c>
      <c r="F311" s="11">
        <f>VLOOKUP(C311,Produtos!$A$2:$H$18,8,FALSE)</f>
        <v>4.1332342375023456</v>
      </c>
      <c r="G311" s="11">
        <f t="shared" si="6"/>
        <v>12.399702712507036</v>
      </c>
    </row>
    <row r="312" spans="1:7" x14ac:dyDescent="0.2">
      <c r="A312" s="14">
        <v>43670</v>
      </c>
      <c r="B312" s="1" t="s">
        <v>106</v>
      </c>
      <c r="C312" s="10">
        <v>371</v>
      </c>
      <c r="D312" s="10" t="str">
        <f>VLOOKUP(Vendas[[#This Row],[Código do Produto]],Produtos[],6,FALSE)</f>
        <v>Agulha Crochê Amarela</v>
      </c>
      <c r="E312">
        <v>13</v>
      </c>
      <c r="F312" s="11">
        <f>VLOOKUP(C312,Produtos!$A$2:$H$18,8,FALSE)</f>
        <v>4.2084585407934449</v>
      </c>
      <c r="G312" s="11">
        <f t="shared" si="6"/>
        <v>54.709961030314787</v>
      </c>
    </row>
    <row r="313" spans="1:7" x14ac:dyDescent="0.2">
      <c r="A313" s="14">
        <v>42430</v>
      </c>
      <c r="B313" s="1" t="s">
        <v>107</v>
      </c>
      <c r="C313" s="10">
        <v>654</v>
      </c>
      <c r="D313" s="10" t="str">
        <f>VLOOKUP(Vendas[[#This Row],[Código do Produto]],Produtos[],6,FALSE)</f>
        <v>Agulha Crochê Azul</v>
      </c>
      <c r="E313">
        <v>16</v>
      </c>
      <c r="F313" s="11">
        <f>VLOOKUP(C313,Produtos!$A$2:$H$18,8,FALSE)</f>
        <v>8.4355450103079299</v>
      </c>
      <c r="G313" s="11">
        <f t="shared" si="6"/>
        <v>134.96872016492688</v>
      </c>
    </row>
    <row r="314" spans="1:7" x14ac:dyDescent="0.2">
      <c r="A314" s="14">
        <v>42965</v>
      </c>
      <c r="B314" s="1" t="s">
        <v>108</v>
      </c>
      <c r="C314" s="10">
        <v>582</v>
      </c>
      <c r="D314" s="10" t="str">
        <f>VLOOKUP(Vendas[[#This Row],[Código do Produto]],Produtos[],6,FALSE)</f>
        <v>Linha Barbante Verde</v>
      </c>
      <c r="E314">
        <v>20</v>
      </c>
      <c r="F314" s="11">
        <f>VLOOKUP(C314,Produtos!$A$2:$H$18,8,FALSE)</f>
        <v>5.6959596300349986</v>
      </c>
      <c r="G314" s="11">
        <f t="shared" si="6"/>
        <v>113.91919260069997</v>
      </c>
    </row>
    <row r="315" spans="1:7" x14ac:dyDescent="0.2">
      <c r="A315" s="14">
        <v>42788</v>
      </c>
      <c r="B315" s="1" t="s">
        <v>109</v>
      </c>
      <c r="C315" s="8">
        <v>67</v>
      </c>
      <c r="D315" s="8" t="str">
        <f>VLOOKUP(Vendas[[#This Row],[Código do Produto]],Produtos[],6,FALSE)</f>
        <v>Linha Amigulove Preto</v>
      </c>
      <c r="E315">
        <v>2</v>
      </c>
      <c r="F315" s="11">
        <f>VLOOKUP(C315,Produtos!$A$2:$H$18,8,FALSE)</f>
        <v>4.5314251532350607</v>
      </c>
      <c r="G315" s="11">
        <f t="shared" si="6"/>
        <v>9.0628503064701214</v>
      </c>
    </row>
    <row r="316" spans="1:7" x14ac:dyDescent="0.2">
      <c r="A316" s="14">
        <v>43124</v>
      </c>
      <c r="B316" s="1" t="s">
        <v>110</v>
      </c>
      <c r="C316" s="8">
        <v>26</v>
      </c>
      <c r="D316" s="8" t="str">
        <f>VLOOKUP(Vendas[[#This Row],[Código do Produto]],Produtos[],6,FALSE)</f>
        <v>Agulha Crochê Vermelha</v>
      </c>
      <c r="E316">
        <v>8</v>
      </c>
      <c r="F316" s="11">
        <f>VLOOKUP(C316,Produtos!$A$2:$H$18,8,FALSE)</f>
        <v>3.7284835511040071</v>
      </c>
      <c r="G316" s="11">
        <f t="shared" si="6"/>
        <v>29.827868408832057</v>
      </c>
    </row>
    <row r="317" spans="1:7" x14ac:dyDescent="0.2">
      <c r="A317" s="14">
        <v>42290</v>
      </c>
      <c r="B317" s="1" t="s">
        <v>106</v>
      </c>
      <c r="C317" s="9">
        <v>295</v>
      </c>
      <c r="D317" s="9" t="str">
        <f>VLOOKUP(Vendas[[#This Row],[Código do Produto]],Produtos[],6,FALSE)</f>
        <v>Linha Amigurumi Branca</v>
      </c>
      <c r="E317">
        <v>9</v>
      </c>
      <c r="F317" s="11">
        <f>VLOOKUP(C317,Produtos!$A$2:$H$18,8,FALSE)</f>
        <v>14.571659385736869</v>
      </c>
      <c r="G317" s="11">
        <f>E317*F317</f>
        <v>131.14493447163181</v>
      </c>
    </row>
    <row r="318" spans="1:7" x14ac:dyDescent="0.2">
      <c r="A318" s="14">
        <v>43430</v>
      </c>
      <c r="B318" s="1" t="s">
        <v>107</v>
      </c>
      <c r="C318" s="8">
        <v>752</v>
      </c>
      <c r="D318" s="8" t="str">
        <f>VLOOKUP(Vendas[[#This Row],[Código do Produto]],Produtos[],6,FALSE)</f>
        <v>Linha Amigulove Branca</v>
      </c>
      <c r="E318">
        <v>11</v>
      </c>
      <c r="F318" s="11">
        <f>VLOOKUP(C318,Produtos!$A$2:$H$18,8,FALSE)</f>
        <v>13.781797376796325</v>
      </c>
      <c r="G318" s="11">
        <f t="shared" ref="G318:G361" si="7">E318*F318</f>
        <v>151.59977114475959</v>
      </c>
    </row>
    <row r="319" spans="1:7" x14ac:dyDescent="0.2">
      <c r="A319" s="14">
        <v>43632</v>
      </c>
      <c r="B319" s="1" t="s">
        <v>108</v>
      </c>
      <c r="C319" s="10">
        <v>157</v>
      </c>
      <c r="D319" s="10" t="str">
        <f>VLOOKUP(Vendas[[#This Row],[Código do Produto]],Produtos[],6,FALSE)</f>
        <v>Agulha Crochê Rosa</v>
      </c>
      <c r="E319">
        <v>10</v>
      </c>
      <c r="F319" s="11">
        <f>VLOOKUP(C319,Produtos!$A$2:$H$18,8,FALSE)</f>
        <v>3.6603063020372018</v>
      </c>
      <c r="G319" s="11">
        <f t="shared" si="7"/>
        <v>36.603063020372019</v>
      </c>
    </row>
    <row r="320" spans="1:7" x14ac:dyDescent="0.2">
      <c r="A320" s="14">
        <v>42364</v>
      </c>
      <c r="B320" s="1" t="s">
        <v>109</v>
      </c>
      <c r="C320" s="10">
        <v>232</v>
      </c>
      <c r="D320" s="10" t="str">
        <f>VLOOKUP(Vendas[[#This Row],[Código do Produto]],Produtos[],6,FALSE)</f>
        <v>Agulha Tricô Verde</v>
      </c>
      <c r="E320">
        <v>13</v>
      </c>
      <c r="F320" s="11">
        <f>VLOOKUP(C320,Produtos!$A$2:$H$18,8,FALSE)</f>
        <v>6.1931931807884517</v>
      </c>
      <c r="G320" s="11">
        <f t="shared" si="7"/>
        <v>80.511511350249876</v>
      </c>
    </row>
    <row r="321" spans="1:7" x14ac:dyDescent="0.2">
      <c r="A321" s="14">
        <v>43061</v>
      </c>
      <c r="B321" s="1" t="s">
        <v>110</v>
      </c>
      <c r="C321" s="10">
        <v>317</v>
      </c>
      <c r="D321" s="10" t="str">
        <f>VLOOKUP(Vendas[[#This Row],[Código do Produto]],Produtos[],6,FALSE)</f>
        <v>Linha Amigurumi Azul</v>
      </c>
      <c r="E321">
        <v>2</v>
      </c>
      <c r="F321" s="11">
        <f>VLOOKUP(C321,Produtos!$A$2:$H$18,8,FALSE)</f>
        <v>11.861166866999667</v>
      </c>
      <c r="G321" s="11">
        <f t="shared" si="7"/>
        <v>23.722333733999335</v>
      </c>
    </row>
    <row r="322" spans="1:7" x14ac:dyDescent="0.2">
      <c r="A322" s="14">
        <v>43346</v>
      </c>
      <c r="B322" s="1" t="s">
        <v>106</v>
      </c>
      <c r="C322" s="10">
        <v>775</v>
      </c>
      <c r="D322" s="10" t="str">
        <f>VLOOKUP(Vendas[[#This Row],[Código do Produto]],Produtos[],6,FALSE)</f>
        <v>Linha Barbante Branca</v>
      </c>
      <c r="E322">
        <v>2</v>
      </c>
      <c r="F322" s="11">
        <f>VLOOKUP(C322,Produtos!$A$2:$H$18,8,FALSE)</f>
        <v>4.1332342375023456</v>
      </c>
      <c r="G322" s="11">
        <f t="shared" si="7"/>
        <v>8.2664684750046913</v>
      </c>
    </row>
    <row r="323" spans="1:7" x14ac:dyDescent="0.2">
      <c r="A323" s="14">
        <v>42514</v>
      </c>
      <c r="B323" s="1" t="s">
        <v>107</v>
      </c>
      <c r="C323" s="10">
        <v>371</v>
      </c>
      <c r="D323" s="10" t="str">
        <f>VLOOKUP(Vendas[[#This Row],[Código do Produto]],Produtos[],6,FALSE)</f>
        <v>Agulha Crochê Amarela</v>
      </c>
      <c r="E323">
        <v>12</v>
      </c>
      <c r="F323" s="11">
        <f>VLOOKUP(C323,Produtos!$A$2:$H$18,8,FALSE)</f>
        <v>4.2084585407934449</v>
      </c>
      <c r="G323" s="11">
        <f t="shared" si="7"/>
        <v>50.501502489521343</v>
      </c>
    </row>
    <row r="324" spans="1:7" x14ac:dyDescent="0.2">
      <c r="A324" s="14">
        <v>43609</v>
      </c>
      <c r="B324" s="1" t="s">
        <v>108</v>
      </c>
      <c r="C324" s="10">
        <v>654</v>
      </c>
      <c r="D324" s="10" t="str">
        <f>VLOOKUP(Vendas[[#This Row],[Código do Produto]],Produtos[],6,FALSE)</f>
        <v>Agulha Crochê Azul</v>
      </c>
      <c r="E324">
        <v>4</v>
      </c>
      <c r="F324" s="11">
        <f>VLOOKUP(C324,Produtos!$A$2:$H$18,8,FALSE)</f>
        <v>8.4355450103079299</v>
      </c>
      <c r="G324" s="11">
        <f t="shared" si="7"/>
        <v>33.74218004123172</v>
      </c>
    </row>
    <row r="325" spans="1:7" x14ac:dyDescent="0.2">
      <c r="A325" s="14">
        <v>43194</v>
      </c>
      <c r="B325" s="1" t="s">
        <v>109</v>
      </c>
      <c r="C325" s="10">
        <v>582</v>
      </c>
      <c r="D325" s="10" t="str">
        <f>VLOOKUP(Vendas[[#This Row],[Código do Produto]],Produtos[],6,FALSE)</f>
        <v>Linha Barbante Verde</v>
      </c>
      <c r="E325">
        <v>18</v>
      </c>
      <c r="F325" s="11">
        <f>VLOOKUP(C325,Produtos!$A$2:$H$18,8,FALSE)</f>
        <v>5.6959596300349986</v>
      </c>
      <c r="G325" s="11">
        <f t="shared" si="7"/>
        <v>102.52727334062997</v>
      </c>
    </row>
    <row r="326" spans="1:7" x14ac:dyDescent="0.2">
      <c r="A326" s="14">
        <v>42938</v>
      </c>
      <c r="B326" s="1" t="s">
        <v>110</v>
      </c>
      <c r="C326" s="8">
        <v>67</v>
      </c>
      <c r="D326" s="8" t="str">
        <f>VLOOKUP(Vendas[[#This Row],[Código do Produto]],Produtos[],6,FALSE)</f>
        <v>Linha Amigulove Preto</v>
      </c>
      <c r="E326">
        <v>18</v>
      </c>
      <c r="F326" s="11">
        <f>VLOOKUP(C326,Produtos!$A$2:$H$18,8,FALSE)</f>
        <v>4.5314251532350607</v>
      </c>
      <c r="G326" s="11">
        <f t="shared" si="7"/>
        <v>81.565652758231096</v>
      </c>
    </row>
    <row r="327" spans="1:7" x14ac:dyDescent="0.2">
      <c r="A327" s="14">
        <v>43622</v>
      </c>
      <c r="B327" s="1" t="s">
        <v>106</v>
      </c>
      <c r="C327" s="8">
        <v>26</v>
      </c>
      <c r="D327" s="8" t="str">
        <f>VLOOKUP(Vendas[[#This Row],[Código do Produto]],Produtos[],6,FALSE)</f>
        <v>Agulha Crochê Vermelha</v>
      </c>
      <c r="E327">
        <v>8</v>
      </c>
      <c r="F327" s="11">
        <f>VLOOKUP(C327,Produtos!$A$2:$H$18,8,FALSE)</f>
        <v>3.7284835511040071</v>
      </c>
      <c r="G327" s="11">
        <f t="shared" si="7"/>
        <v>29.827868408832057</v>
      </c>
    </row>
    <row r="328" spans="1:7" x14ac:dyDescent="0.2">
      <c r="A328" s="14">
        <v>42724</v>
      </c>
      <c r="B328" s="1" t="s">
        <v>107</v>
      </c>
      <c r="C328" s="9">
        <v>449</v>
      </c>
      <c r="D328" s="9" t="str">
        <f>VLOOKUP(Vendas[[#This Row],[Código do Produto]],Produtos[],6,FALSE)</f>
        <v>Agulha Tricô Vermelha</v>
      </c>
      <c r="E328">
        <v>20</v>
      </c>
      <c r="F328" s="11">
        <f>VLOOKUP(C328,Produtos!$A$2:$H$18,8,FALSE)</f>
        <v>15.715080580963685</v>
      </c>
      <c r="G328" s="11">
        <f t="shared" si="7"/>
        <v>314.30161161927367</v>
      </c>
    </row>
    <row r="329" spans="1:7" x14ac:dyDescent="0.2">
      <c r="A329" s="14">
        <v>42098</v>
      </c>
      <c r="B329" s="1" t="s">
        <v>108</v>
      </c>
      <c r="C329" s="9">
        <v>515</v>
      </c>
      <c r="D329" s="9" t="str">
        <f>VLOOKUP(Vendas[[#This Row],[Código do Produto]],Produtos[],6,FALSE)</f>
        <v>Linha Amigurumi Preto</v>
      </c>
      <c r="E329">
        <v>19</v>
      </c>
      <c r="F329" s="11">
        <f>VLOOKUP(C329,Produtos!$A$2:$H$18,8,FALSE)</f>
        <v>11.68086028863206</v>
      </c>
      <c r="G329" s="11">
        <f t="shared" si="7"/>
        <v>221.93634548400914</v>
      </c>
    </row>
    <row r="330" spans="1:7" x14ac:dyDescent="0.2">
      <c r="A330" s="14">
        <v>43307</v>
      </c>
      <c r="B330" s="1" t="s">
        <v>109</v>
      </c>
      <c r="C330" s="9">
        <v>110</v>
      </c>
      <c r="D330" s="9" t="str">
        <f>VLOOKUP(Vendas[[#This Row],[Código do Produto]],Produtos[],6,FALSE)</f>
        <v>Linha Barbante Vermelha</v>
      </c>
      <c r="E330">
        <v>19</v>
      </c>
      <c r="F330" s="11">
        <f>VLOOKUP(C330,Produtos!$A$2:$H$18,8,FALSE)</f>
        <v>2.6293582175164176</v>
      </c>
      <c r="G330" s="11">
        <f t="shared" si="7"/>
        <v>49.957806132811932</v>
      </c>
    </row>
    <row r="331" spans="1:7" x14ac:dyDescent="0.2">
      <c r="A331" s="14">
        <v>42721</v>
      </c>
      <c r="B331" s="1" t="s">
        <v>110</v>
      </c>
      <c r="C331" s="9">
        <v>573</v>
      </c>
      <c r="D331" s="9" t="str">
        <f>VLOOKUP(Vendas[[#This Row],[Código do Produto]],Produtos[],6,FALSE)</f>
        <v>Agulha Crochê Preto</v>
      </c>
      <c r="E331">
        <v>8</v>
      </c>
      <c r="F331" s="11">
        <f>VLOOKUP(C331,Produtos!$A$2:$H$18,8,FALSE)</f>
        <v>3.4154227176404239</v>
      </c>
      <c r="G331" s="11">
        <f t="shared" si="7"/>
        <v>27.323381741123391</v>
      </c>
    </row>
    <row r="332" spans="1:7" x14ac:dyDescent="0.2">
      <c r="A332" s="14">
        <v>42475</v>
      </c>
      <c r="B332" s="1" t="s">
        <v>106</v>
      </c>
      <c r="C332" s="9">
        <v>999</v>
      </c>
      <c r="D332" s="9" t="str">
        <f>VLOOKUP(Vendas[[#This Row],[Código do Produto]],Produtos[],6,FALSE)</f>
        <v>Agulha Crochê Branca</v>
      </c>
      <c r="E332">
        <v>5</v>
      </c>
      <c r="F332" s="11">
        <f>VLOOKUP(C332,Produtos!$A$2:$H$18,8,FALSE)</f>
        <v>11.439202064199087</v>
      </c>
      <c r="G332" s="11">
        <f t="shared" si="7"/>
        <v>57.196010320995434</v>
      </c>
    </row>
    <row r="333" spans="1:7" x14ac:dyDescent="0.2">
      <c r="A333" s="14">
        <v>42919</v>
      </c>
      <c r="B333" s="1" t="s">
        <v>107</v>
      </c>
      <c r="C333" s="9">
        <v>708</v>
      </c>
      <c r="D333" s="9" t="str">
        <f>VLOOKUP(Vendas[[#This Row],[Código do Produto]],Produtos[],6,FALSE)</f>
        <v>Agulha Tricô Rosa</v>
      </c>
      <c r="E333">
        <v>8</v>
      </c>
      <c r="F333" s="11">
        <f>VLOOKUP(C333,Produtos!$A$2:$H$18,8,FALSE)</f>
        <v>6.6209763314973058</v>
      </c>
      <c r="G333" s="11">
        <f t="shared" si="7"/>
        <v>52.967810651978446</v>
      </c>
    </row>
    <row r="334" spans="1:7" x14ac:dyDescent="0.2">
      <c r="A334" s="14">
        <v>43607</v>
      </c>
      <c r="B334" s="1" t="s">
        <v>108</v>
      </c>
      <c r="C334" s="9">
        <v>295</v>
      </c>
      <c r="D334" s="9" t="str">
        <f>VLOOKUP(Vendas[[#This Row],[Código do Produto]],Produtos[],6,FALSE)</f>
        <v>Linha Amigurumi Branca</v>
      </c>
      <c r="E334">
        <v>18</v>
      </c>
      <c r="F334" s="11">
        <f>VLOOKUP(C334,Produtos!$A$2:$H$18,8,FALSE)</f>
        <v>14.571659385736869</v>
      </c>
      <c r="G334" s="11">
        <f t="shared" si="7"/>
        <v>262.28986894326363</v>
      </c>
    </row>
    <row r="335" spans="1:7" x14ac:dyDescent="0.2">
      <c r="A335" s="14">
        <v>43438</v>
      </c>
      <c r="B335" s="1" t="s">
        <v>109</v>
      </c>
      <c r="C335" s="8">
        <v>752</v>
      </c>
      <c r="D335" s="8" t="str">
        <f>VLOOKUP(Vendas[[#This Row],[Código do Produto]],Produtos[],6,FALSE)</f>
        <v>Linha Amigulove Branca</v>
      </c>
      <c r="E335">
        <v>20</v>
      </c>
      <c r="F335" s="11">
        <f>VLOOKUP(C335,Produtos!$A$2:$H$18,8,FALSE)</f>
        <v>13.781797376796325</v>
      </c>
      <c r="G335" s="11">
        <f t="shared" si="7"/>
        <v>275.6359475359265</v>
      </c>
    </row>
    <row r="336" spans="1:7" x14ac:dyDescent="0.2">
      <c r="A336" s="14">
        <v>44034</v>
      </c>
      <c r="B336" s="1" t="s">
        <v>110</v>
      </c>
      <c r="C336" s="10">
        <v>157</v>
      </c>
      <c r="D336" s="10" t="str">
        <f>VLOOKUP(Vendas[[#This Row],[Código do Produto]],Produtos[],6,FALSE)</f>
        <v>Agulha Crochê Rosa</v>
      </c>
      <c r="E336">
        <v>19</v>
      </c>
      <c r="F336" s="11">
        <f>VLOOKUP(C336,Produtos!$A$2:$H$18,8,FALSE)</f>
        <v>3.6603063020372018</v>
      </c>
      <c r="G336" s="11">
        <f t="shared" si="7"/>
        <v>69.54581973870684</v>
      </c>
    </row>
    <row r="337" spans="1:7" x14ac:dyDescent="0.2">
      <c r="A337" s="14">
        <v>43137</v>
      </c>
      <c r="B337" s="1" t="s">
        <v>106</v>
      </c>
      <c r="C337" s="10">
        <v>232</v>
      </c>
      <c r="D337" s="10" t="str">
        <f>VLOOKUP(Vendas[[#This Row],[Código do Produto]],Produtos[],6,FALSE)</f>
        <v>Agulha Tricô Verde</v>
      </c>
      <c r="E337">
        <v>4</v>
      </c>
      <c r="F337" s="11">
        <f>VLOOKUP(C337,Produtos!$A$2:$H$18,8,FALSE)</f>
        <v>6.1931931807884517</v>
      </c>
      <c r="G337" s="11">
        <f t="shared" si="7"/>
        <v>24.772772723153807</v>
      </c>
    </row>
    <row r="338" spans="1:7" x14ac:dyDescent="0.2">
      <c r="A338" s="14">
        <v>44138</v>
      </c>
      <c r="B338" s="1" t="s">
        <v>107</v>
      </c>
      <c r="C338" s="10">
        <v>317</v>
      </c>
      <c r="D338" s="10" t="str">
        <f>VLOOKUP(Vendas[[#This Row],[Código do Produto]],Produtos[],6,FALSE)</f>
        <v>Linha Amigurumi Azul</v>
      </c>
      <c r="E338">
        <v>10</v>
      </c>
      <c r="F338" s="11">
        <f>VLOOKUP(C338,Produtos!$A$2:$H$18,8,FALSE)</f>
        <v>11.861166866999667</v>
      </c>
      <c r="G338" s="11">
        <f t="shared" si="7"/>
        <v>118.61166866999667</v>
      </c>
    </row>
    <row r="339" spans="1:7" x14ac:dyDescent="0.2">
      <c r="A339" s="14">
        <v>42285</v>
      </c>
      <c r="B339" s="1" t="s">
        <v>108</v>
      </c>
      <c r="C339" s="10">
        <v>775</v>
      </c>
      <c r="D339" s="10" t="str">
        <f>VLOOKUP(Vendas[[#This Row],[Código do Produto]],Produtos[],6,FALSE)</f>
        <v>Linha Barbante Branca</v>
      </c>
      <c r="E339">
        <v>7</v>
      </c>
      <c r="F339" s="11">
        <f>VLOOKUP(C339,Produtos!$A$2:$H$18,8,FALSE)</f>
        <v>4.1332342375023456</v>
      </c>
      <c r="G339" s="11">
        <f t="shared" si="7"/>
        <v>28.932639662516419</v>
      </c>
    </row>
    <row r="340" spans="1:7" x14ac:dyDescent="0.2">
      <c r="A340" s="14">
        <v>43009</v>
      </c>
      <c r="B340" s="1" t="s">
        <v>109</v>
      </c>
      <c r="C340" s="10">
        <v>371</v>
      </c>
      <c r="D340" s="10" t="str">
        <f>VLOOKUP(Vendas[[#This Row],[Código do Produto]],Produtos[],6,FALSE)</f>
        <v>Agulha Crochê Amarela</v>
      </c>
      <c r="E340">
        <v>8</v>
      </c>
      <c r="F340" s="11">
        <f>VLOOKUP(C340,Produtos!$A$2:$H$18,8,FALSE)</f>
        <v>4.2084585407934449</v>
      </c>
      <c r="G340" s="11">
        <f t="shared" si="7"/>
        <v>33.66766832634756</v>
      </c>
    </row>
    <row r="341" spans="1:7" x14ac:dyDescent="0.2">
      <c r="A341" s="14">
        <v>42342</v>
      </c>
      <c r="B341" s="1" t="s">
        <v>110</v>
      </c>
      <c r="C341" s="10">
        <v>654</v>
      </c>
      <c r="D341" s="10" t="str">
        <f>VLOOKUP(Vendas[[#This Row],[Código do Produto]],Produtos[],6,FALSE)</f>
        <v>Agulha Crochê Azul</v>
      </c>
      <c r="E341">
        <v>15</v>
      </c>
      <c r="F341" s="11">
        <f>VLOOKUP(C341,Produtos!$A$2:$H$18,8,FALSE)</f>
        <v>8.4355450103079299</v>
      </c>
      <c r="G341" s="11">
        <f t="shared" si="7"/>
        <v>126.53317515461895</v>
      </c>
    </row>
    <row r="342" spans="1:7" x14ac:dyDescent="0.2">
      <c r="A342" s="14">
        <v>43685</v>
      </c>
      <c r="B342" s="1" t="s">
        <v>106</v>
      </c>
      <c r="C342" s="10">
        <v>582</v>
      </c>
      <c r="D342" s="10" t="str">
        <f>VLOOKUP(Vendas[[#This Row],[Código do Produto]],Produtos[],6,FALSE)</f>
        <v>Linha Barbante Verde</v>
      </c>
      <c r="E342">
        <v>19</v>
      </c>
      <c r="F342" s="11">
        <f>VLOOKUP(C342,Produtos!$A$2:$H$18,8,FALSE)</f>
        <v>5.6959596300349986</v>
      </c>
      <c r="G342" s="11">
        <f t="shared" si="7"/>
        <v>108.22323297066498</v>
      </c>
    </row>
    <row r="343" spans="1:7" x14ac:dyDescent="0.2">
      <c r="A343" s="14">
        <v>43161</v>
      </c>
      <c r="B343" s="1" t="s">
        <v>107</v>
      </c>
      <c r="C343" s="8">
        <v>67</v>
      </c>
      <c r="D343" s="8" t="str">
        <f>VLOOKUP(Vendas[[#This Row],[Código do Produto]],Produtos[],6,FALSE)</f>
        <v>Linha Amigulove Preto</v>
      </c>
      <c r="E343">
        <v>9</v>
      </c>
      <c r="F343" s="11">
        <f>VLOOKUP(C343,Produtos!$A$2:$H$18,8,FALSE)</f>
        <v>4.5314251532350607</v>
      </c>
      <c r="G343" s="11">
        <f t="shared" si="7"/>
        <v>40.782826379115548</v>
      </c>
    </row>
    <row r="344" spans="1:7" x14ac:dyDescent="0.2">
      <c r="A344" s="14">
        <v>42346</v>
      </c>
      <c r="B344" s="1" t="s">
        <v>108</v>
      </c>
      <c r="C344" s="8">
        <v>26</v>
      </c>
      <c r="D344" s="8" t="str">
        <f>VLOOKUP(Vendas[[#This Row],[Código do Produto]],Produtos[],6,FALSE)</f>
        <v>Agulha Crochê Vermelha</v>
      </c>
      <c r="E344">
        <v>19</v>
      </c>
      <c r="F344" s="11">
        <f>VLOOKUP(C344,Produtos!$A$2:$H$18,8,FALSE)</f>
        <v>3.7284835511040071</v>
      </c>
      <c r="G344" s="11">
        <f t="shared" si="7"/>
        <v>70.841187470976138</v>
      </c>
    </row>
    <row r="345" spans="1:7" x14ac:dyDescent="0.2">
      <c r="A345" s="14">
        <v>43024</v>
      </c>
      <c r="B345" s="1" t="s">
        <v>109</v>
      </c>
      <c r="C345" s="9">
        <v>449</v>
      </c>
      <c r="D345" s="9" t="str">
        <f>VLOOKUP(Vendas[[#This Row],[Código do Produto]],Produtos[],6,FALSE)</f>
        <v>Agulha Tricô Vermelha</v>
      </c>
      <c r="E345">
        <v>11</v>
      </c>
      <c r="F345" s="11">
        <f>VLOOKUP(C345,Produtos!$A$2:$H$18,8,FALSE)</f>
        <v>15.715080580963685</v>
      </c>
      <c r="G345" s="11">
        <f t="shared" si="7"/>
        <v>172.86588639060054</v>
      </c>
    </row>
    <row r="346" spans="1:7" x14ac:dyDescent="0.2">
      <c r="A346" s="14">
        <v>43867</v>
      </c>
      <c r="B346" s="1" t="s">
        <v>110</v>
      </c>
      <c r="C346" s="9">
        <v>515</v>
      </c>
      <c r="D346" s="9" t="str">
        <f>VLOOKUP(Vendas[[#This Row],[Código do Produto]],Produtos[],6,FALSE)</f>
        <v>Linha Amigurumi Preto</v>
      </c>
      <c r="E346">
        <v>14</v>
      </c>
      <c r="F346" s="11">
        <f>VLOOKUP(C346,Produtos!$A$2:$H$18,8,FALSE)</f>
        <v>11.68086028863206</v>
      </c>
      <c r="G346" s="11">
        <f t="shared" si="7"/>
        <v>163.53204404084883</v>
      </c>
    </row>
    <row r="347" spans="1:7" x14ac:dyDescent="0.2">
      <c r="A347" s="14">
        <v>42560</v>
      </c>
      <c r="B347" s="1" t="s">
        <v>106</v>
      </c>
      <c r="C347" s="9">
        <v>110</v>
      </c>
      <c r="D347" s="9" t="str">
        <f>VLOOKUP(Vendas[[#This Row],[Código do Produto]],Produtos[],6,FALSE)</f>
        <v>Linha Barbante Vermelha</v>
      </c>
      <c r="E347">
        <v>7</v>
      </c>
      <c r="F347" s="11">
        <f>VLOOKUP(C347,Produtos!$A$2:$H$18,8,FALSE)</f>
        <v>2.6293582175164176</v>
      </c>
      <c r="G347" s="11">
        <f t="shared" si="7"/>
        <v>18.405507522614922</v>
      </c>
    </row>
    <row r="348" spans="1:7" x14ac:dyDescent="0.2">
      <c r="A348" s="14">
        <v>42916</v>
      </c>
      <c r="B348" s="1" t="s">
        <v>107</v>
      </c>
      <c r="C348" s="9">
        <v>573</v>
      </c>
      <c r="D348" s="9" t="str">
        <f>VLOOKUP(Vendas[[#This Row],[Código do Produto]],Produtos[],6,FALSE)</f>
        <v>Agulha Crochê Preto</v>
      </c>
      <c r="E348">
        <v>13</v>
      </c>
      <c r="F348" s="11">
        <f>VLOOKUP(C348,Produtos!$A$2:$H$18,8,FALSE)</f>
        <v>3.4154227176404239</v>
      </c>
      <c r="G348" s="11">
        <f t="shared" si="7"/>
        <v>44.400495329325508</v>
      </c>
    </row>
    <row r="349" spans="1:7" x14ac:dyDescent="0.2">
      <c r="A349" s="14">
        <v>43654</v>
      </c>
      <c r="B349" s="1" t="s">
        <v>108</v>
      </c>
      <c r="C349" s="9">
        <v>999</v>
      </c>
      <c r="D349" s="9" t="str">
        <f>VLOOKUP(Vendas[[#This Row],[Código do Produto]],Produtos[],6,FALSE)</f>
        <v>Agulha Crochê Branca</v>
      </c>
      <c r="E349">
        <v>20</v>
      </c>
      <c r="F349" s="11">
        <f>VLOOKUP(C349,Produtos!$A$2:$H$18,8,FALSE)</f>
        <v>11.439202064199087</v>
      </c>
      <c r="G349" s="11">
        <f t="shared" si="7"/>
        <v>228.78404128398174</v>
      </c>
    </row>
    <row r="350" spans="1:7" x14ac:dyDescent="0.2">
      <c r="A350" s="14">
        <v>43915</v>
      </c>
      <c r="B350" s="1" t="s">
        <v>109</v>
      </c>
      <c r="C350" s="9">
        <v>708</v>
      </c>
      <c r="D350" s="9" t="str">
        <f>VLOOKUP(Vendas[[#This Row],[Código do Produto]],Produtos[],6,FALSE)</f>
        <v>Agulha Tricô Rosa</v>
      </c>
      <c r="E350">
        <v>7</v>
      </c>
      <c r="F350" s="11">
        <f>VLOOKUP(C350,Produtos!$A$2:$H$18,8,FALSE)</f>
        <v>6.6209763314973058</v>
      </c>
      <c r="G350" s="11">
        <f t="shared" si="7"/>
        <v>46.346834320481143</v>
      </c>
    </row>
    <row r="351" spans="1:7" x14ac:dyDescent="0.2">
      <c r="A351" s="14">
        <v>44116</v>
      </c>
      <c r="B351" s="1" t="s">
        <v>110</v>
      </c>
      <c r="C351" s="9">
        <v>295</v>
      </c>
      <c r="D351" s="9" t="str">
        <f>VLOOKUP(Vendas[[#This Row],[Código do Produto]],Produtos[],6,FALSE)</f>
        <v>Linha Amigurumi Branca</v>
      </c>
      <c r="E351">
        <v>4</v>
      </c>
      <c r="F351" s="11">
        <f>VLOOKUP(C351,Produtos!$A$2:$H$18,8,FALSE)</f>
        <v>14.571659385736869</v>
      </c>
      <c r="G351" s="11">
        <f t="shared" si="7"/>
        <v>58.286637542947474</v>
      </c>
    </row>
    <row r="352" spans="1:7" x14ac:dyDescent="0.2">
      <c r="A352" s="14">
        <v>42602</v>
      </c>
      <c r="B352" s="1" t="s">
        <v>106</v>
      </c>
      <c r="C352" s="8">
        <v>752</v>
      </c>
      <c r="D352" s="8" t="str">
        <f>VLOOKUP(Vendas[[#This Row],[Código do Produto]],Produtos[],6,FALSE)</f>
        <v>Linha Amigulove Branca</v>
      </c>
      <c r="E352">
        <v>9</v>
      </c>
      <c r="F352" s="11">
        <f>VLOOKUP(C352,Produtos!$A$2:$H$18,8,FALSE)</f>
        <v>13.781797376796325</v>
      </c>
      <c r="G352" s="11">
        <f t="shared" si="7"/>
        <v>124.03617639116692</v>
      </c>
    </row>
    <row r="353" spans="1:7" x14ac:dyDescent="0.2">
      <c r="A353" s="14">
        <v>43930</v>
      </c>
      <c r="B353" s="1" t="s">
        <v>107</v>
      </c>
      <c r="C353" s="10">
        <v>157</v>
      </c>
      <c r="D353" s="10" t="str">
        <f>VLOOKUP(Vendas[[#This Row],[Código do Produto]],Produtos[],6,FALSE)</f>
        <v>Agulha Crochê Rosa</v>
      </c>
      <c r="E353">
        <v>11</v>
      </c>
      <c r="F353" s="11">
        <f>VLOOKUP(C353,Produtos!$A$2:$H$18,8,FALSE)</f>
        <v>3.6603063020372018</v>
      </c>
      <c r="G353" s="11">
        <f t="shared" si="7"/>
        <v>40.263369322409218</v>
      </c>
    </row>
    <row r="354" spans="1:7" x14ac:dyDescent="0.2">
      <c r="A354" s="14">
        <v>43261</v>
      </c>
      <c r="B354" s="1" t="s">
        <v>108</v>
      </c>
      <c r="C354" s="10">
        <v>232</v>
      </c>
      <c r="D354" s="10" t="str">
        <f>VLOOKUP(Vendas[[#This Row],[Código do Produto]],Produtos[],6,FALSE)</f>
        <v>Agulha Tricô Verde</v>
      </c>
      <c r="E354">
        <v>12</v>
      </c>
      <c r="F354" s="11">
        <f>VLOOKUP(C354,Produtos!$A$2:$H$18,8,FALSE)</f>
        <v>6.1931931807884517</v>
      </c>
      <c r="G354" s="11">
        <f t="shared" si="7"/>
        <v>74.318318169461421</v>
      </c>
    </row>
    <row r="355" spans="1:7" x14ac:dyDescent="0.2">
      <c r="A355" s="14">
        <v>44151</v>
      </c>
      <c r="B355" s="1" t="s">
        <v>109</v>
      </c>
      <c r="C355" s="10">
        <v>317</v>
      </c>
      <c r="D355" s="10" t="str">
        <f>VLOOKUP(Vendas[[#This Row],[Código do Produto]],Produtos[],6,FALSE)</f>
        <v>Linha Amigurumi Azul</v>
      </c>
      <c r="E355">
        <v>5</v>
      </c>
      <c r="F355" s="11">
        <f>VLOOKUP(C355,Produtos!$A$2:$H$18,8,FALSE)</f>
        <v>11.861166866999667</v>
      </c>
      <c r="G355" s="11">
        <f t="shared" si="7"/>
        <v>59.305834334998337</v>
      </c>
    </row>
    <row r="356" spans="1:7" x14ac:dyDescent="0.2">
      <c r="A356" s="14">
        <v>43978</v>
      </c>
      <c r="B356" s="1" t="s">
        <v>110</v>
      </c>
      <c r="C356" s="10">
        <v>775</v>
      </c>
      <c r="D356" s="10" t="str">
        <f>VLOOKUP(Vendas[[#This Row],[Código do Produto]],Produtos[],6,FALSE)</f>
        <v>Linha Barbante Branca</v>
      </c>
      <c r="E356">
        <v>3</v>
      </c>
      <c r="F356" s="11">
        <f>VLOOKUP(C356,Produtos!$A$2:$H$18,8,FALSE)</f>
        <v>4.1332342375023456</v>
      </c>
      <c r="G356" s="11">
        <f t="shared" si="7"/>
        <v>12.399702712507036</v>
      </c>
    </row>
    <row r="357" spans="1:7" x14ac:dyDescent="0.2">
      <c r="A357" s="14">
        <v>42479</v>
      </c>
      <c r="B357" s="1" t="s">
        <v>106</v>
      </c>
      <c r="C357" s="10">
        <v>371</v>
      </c>
      <c r="D357" s="10" t="str">
        <f>VLOOKUP(Vendas[[#This Row],[Código do Produto]],Produtos[],6,FALSE)</f>
        <v>Agulha Crochê Amarela</v>
      </c>
      <c r="E357">
        <v>13</v>
      </c>
      <c r="F357" s="11">
        <f>VLOOKUP(C357,Produtos!$A$2:$H$18,8,FALSE)</f>
        <v>4.2084585407934449</v>
      </c>
      <c r="G357" s="11">
        <f t="shared" si="7"/>
        <v>54.709961030314787</v>
      </c>
    </row>
    <row r="358" spans="1:7" x14ac:dyDescent="0.2">
      <c r="A358" s="14">
        <v>42905</v>
      </c>
      <c r="B358" s="1" t="s">
        <v>107</v>
      </c>
      <c r="C358" s="10">
        <v>654</v>
      </c>
      <c r="D358" s="10" t="str">
        <f>VLOOKUP(Vendas[[#This Row],[Código do Produto]],Produtos[],6,FALSE)</f>
        <v>Agulha Crochê Azul</v>
      </c>
      <c r="E358">
        <v>16</v>
      </c>
      <c r="F358" s="11">
        <f>VLOOKUP(C358,Produtos!$A$2:$H$18,8,FALSE)</f>
        <v>8.4355450103079299</v>
      </c>
      <c r="G358" s="11">
        <f t="shared" si="7"/>
        <v>134.96872016492688</v>
      </c>
    </row>
    <row r="359" spans="1:7" x14ac:dyDescent="0.2">
      <c r="A359" s="14">
        <v>43435</v>
      </c>
      <c r="B359" s="1" t="s">
        <v>108</v>
      </c>
      <c r="C359" s="10">
        <v>582</v>
      </c>
      <c r="D359" s="10" t="str">
        <f>VLOOKUP(Vendas[[#This Row],[Código do Produto]],Produtos[],6,FALSE)</f>
        <v>Linha Barbante Verde</v>
      </c>
      <c r="E359">
        <v>20</v>
      </c>
      <c r="F359" s="11">
        <f>VLOOKUP(C359,Produtos!$A$2:$H$18,8,FALSE)</f>
        <v>5.6959596300349986</v>
      </c>
      <c r="G359" s="11">
        <f t="shared" si="7"/>
        <v>113.91919260069997</v>
      </c>
    </row>
    <row r="360" spans="1:7" x14ac:dyDescent="0.2">
      <c r="A360" s="14">
        <v>43427</v>
      </c>
      <c r="B360" s="1" t="s">
        <v>109</v>
      </c>
      <c r="C360" s="8">
        <v>67</v>
      </c>
      <c r="D360" s="8" t="str">
        <f>VLOOKUP(Vendas[[#This Row],[Código do Produto]],Produtos[],6,FALSE)</f>
        <v>Linha Amigulove Preto</v>
      </c>
      <c r="E360">
        <v>2</v>
      </c>
      <c r="F360" s="11">
        <f>VLOOKUP(C360,Produtos!$A$2:$H$18,8,FALSE)</f>
        <v>4.5314251532350607</v>
      </c>
      <c r="G360" s="11">
        <f t="shared" si="7"/>
        <v>9.0628503064701214</v>
      </c>
    </row>
    <row r="361" spans="1:7" x14ac:dyDescent="0.2">
      <c r="A361" s="14">
        <v>42231</v>
      </c>
      <c r="B361" s="1" t="s">
        <v>110</v>
      </c>
      <c r="C361" s="8">
        <v>26</v>
      </c>
      <c r="D361" s="8" t="str">
        <f>VLOOKUP(Vendas[[#This Row],[Código do Produto]],Produtos[],6,FALSE)</f>
        <v>Agulha Crochê Vermelha</v>
      </c>
      <c r="E361">
        <v>8</v>
      </c>
      <c r="F361" s="11">
        <f>VLOOKUP(C361,Produtos!$A$2:$H$18,8,FALSE)</f>
        <v>3.7284835511040071</v>
      </c>
      <c r="G361" s="11">
        <f t="shared" si="7"/>
        <v>29.827868408832057</v>
      </c>
    </row>
    <row r="362" spans="1:7" x14ac:dyDescent="0.2">
      <c r="A362" s="14">
        <v>42857</v>
      </c>
      <c r="B362" s="1" t="s">
        <v>106</v>
      </c>
      <c r="C362" s="9">
        <v>295</v>
      </c>
      <c r="D362" s="9" t="str">
        <f>VLOOKUP(Vendas[[#This Row],[Código do Produto]],Produtos[],6,FALSE)</f>
        <v>Linha Amigurumi Branca</v>
      </c>
      <c r="E362">
        <v>9</v>
      </c>
      <c r="F362" s="11">
        <f>VLOOKUP(C362,Produtos!$A$2:$H$18,8,FALSE)</f>
        <v>14.571659385736869</v>
      </c>
      <c r="G362" s="11">
        <f>E362*F362</f>
        <v>131.14493447163181</v>
      </c>
    </row>
    <row r="363" spans="1:7" x14ac:dyDescent="0.2">
      <c r="A363" s="14">
        <v>43872</v>
      </c>
      <c r="B363" s="1" t="s">
        <v>107</v>
      </c>
      <c r="C363" s="8">
        <v>752</v>
      </c>
      <c r="D363" s="8" t="str">
        <f>VLOOKUP(Vendas[[#This Row],[Código do Produto]],Produtos[],6,FALSE)</f>
        <v>Linha Amigulove Branca</v>
      </c>
      <c r="E363">
        <v>11</v>
      </c>
      <c r="F363" s="11">
        <f>VLOOKUP(C363,Produtos!$A$2:$H$18,8,FALSE)</f>
        <v>13.781797376796325</v>
      </c>
      <c r="G363" s="11">
        <f t="shared" ref="G363:G406" si="8">E363*F363</f>
        <v>151.59977114475959</v>
      </c>
    </row>
    <row r="364" spans="1:7" x14ac:dyDescent="0.2">
      <c r="A364" s="14">
        <v>43156</v>
      </c>
      <c r="B364" s="1" t="s">
        <v>108</v>
      </c>
      <c r="C364" s="10">
        <v>157</v>
      </c>
      <c r="D364" s="10" t="str">
        <f>VLOOKUP(Vendas[[#This Row],[Código do Produto]],Produtos[],6,FALSE)</f>
        <v>Agulha Crochê Rosa</v>
      </c>
      <c r="E364">
        <v>10</v>
      </c>
      <c r="F364" s="11">
        <f>VLOOKUP(C364,Produtos!$A$2:$H$18,8,FALSE)</f>
        <v>3.6603063020372018</v>
      </c>
      <c r="G364" s="11">
        <f t="shared" si="8"/>
        <v>36.603063020372019</v>
      </c>
    </row>
    <row r="365" spans="1:7" x14ac:dyDescent="0.2">
      <c r="A365" s="14">
        <v>43575</v>
      </c>
      <c r="B365" s="1" t="s">
        <v>109</v>
      </c>
      <c r="C365" s="10">
        <v>232</v>
      </c>
      <c r="D365" s="10" t="str">
        <f>VLOOKUP(Vendas[[#This Row],[Código do Produto]],Produtos[],6,FALSE)</f>
        <v>Agulha Tricô Verde</v>
      </c>
      <c r="E365">
        <v>13</v>
      </c>
      <c r="F365" s="11">
        <f>VLOOKUP(C365,Produtos!$A$2:$H$18,8,FALSE)</f>
        <v>6.1931931807884517</v>
      </c>
      <c r="G365" s="11">
        <f t="shared" si="8"/>
        <v>80.511511350249876</v>
      </c>
    </row>
    <row r="366" spans="1:7" x14ac:dyDescent="0.2">
      <c r="A366" s="14">
        <v>42419</v>
      </c>
      <c r="B366" s="1" t="s">
        <v>110</v>
      </c>
      <c r="C366" s="10">
        <v>317</v>
      </c>
      <c r="D366" s="10" t="str">
        <f>VLOOKUP(Vendas[[#This Row],[Código do Produto]],Produtos[],6,FALSE)</f>
        <v>Linha Amigurumi Azul</v>
      </c>
      <c r="E366">
        <v>2</v>
      </c>
      <c r="F366" s="11">
        <f>VLOOKUP(C366,Produtos!$A$2:$H$18,8,FALSE)</f>
        <v>11.861166866999667</v>
      </c>
      <c r="G366" s="11">
        <f t="shared" si="8"/>
        <v>23.722333733999335</v>
      </c>
    </row>
    <row r="367" spans="1:7" x14ac:dyDescent="0.2">
      <c r="A367" s="14">
        <v>43225</v>
      </c>
      <c r="B367" s="1" t="s">
        <v>106</v>
      </c>
      <c r="C367" s="10">
        <v>775</v>
      </c>
      <c r="D367" s="10" t="str">
        <f>VLOOKUP(Vendas[[#This Row],[Código do Produto]],Produtos[],6,FALSE)</f>
        <v>Linha Barbante Branca</v>
      </c>
      <c r="E367">
        <v>2</v>
      </c>
      <c r="F367" s="11">
        <f>VLOOKUP(C367,Produtos!$A$2:$H$18,8,FALSE)</f>
        <v>4.1332342375023456</v>
      </c>
      <c r="G367" s="11">
        <f t="shared" si="8"/>
        <v>8.2664684750046913</v>
      </c>
    </row>
    <row r="368" spans="1:7" x14ac:dyDescent="0.2">
      <c r="A368" s="14">
        <v>42759</v>
      </c>
      <c r="B368" s="1" t="s">
        <v>107</v>
      </c>
      <c r="C368" s="10">
        <v>371</v>
      </c>
      <c r="D368" s="10" t="str">
        <f>VLOOKUP(Vendas[[#This Row],[Código do Produto]],Produtos[],6,FALSE)</f>
        <v>Agulha Crochê Amarela</v>
      </c>
      <c r="E368">
        <v>12</v>
      </c>
      <c r="F368" s="11">
        <f>VLOOKUP(C368,Produtos!$A$2:$H$18,8,FALSE)</f>
        <v>4.2084585407934449</v>
      </c>
      <c r="G368" s="11">
        <f t="shared" si="8"/>
        <v>50.501502489521343</v>
      </c>
    </row>
    <row r="369" spans="1:7" x14ac:dyDescent="0.2">
      <c r="A369" s="14">
        <v>42726</v>
      </c>
      <c r="B369" s="1" t="s">
        <v>108</v>
      </c>
      <c r="C369" s="10">
        <v>654</v>
      </c>
      <c r="D369" s="10" t="str">
        <f>VLOOKUP(Vendas[[#This Row],[Código do Produto]],Produtos[],6,FALSE)</f>
        <v>Agulha Crochê Azul</v>
      </c>
      <c r="E369">
        <v>4</v>
      </c>
      <c r="F369" s="11">
        <f>VLOOKUP(C369,Produtos!$A$2:$H$18,8,FALSE)</f>
        <v>8.4355450103079299</v>
      </c>
      <c r="G369" s="11">
        <f t="shared" si="8"/>
        <v>33.74218004123172</v>
      </c>
    </row>
    <row r="370" spans="1:7" x14ac:dyDescent="0.2">
      <c r="A370" s="14">
        <v>43138</v>
      </c>
      <c r="B370" s="1" t="s">
        <v>109</v>
      </c>
      <c r="C370" s="10">
        <v>582</v>
      </c>
      <c r="D370" s="10" t="str">
        <f>VLOOKUP(Vendas[[#This Row],[Código do Produto]],Produtos[],6,FALSE)</f>
        <v>Linha Barbante Verde</v>
      </c>
      <c r="E370">
        <v>18</v>
      </c>
      <c r="F370" s="11">
        <f>VLOOKUP(C370,Produtos!$A$2:$H$18,8,FALSE)</f>
        <v>5.6959596300349986</v>
      </c>
      <c r="G370" s="11">
        <f t="shared" si="8"/>
        <v>102.52727334062997</v>
      </c>
    </row>
    <row r="371" spans="1:7" x14ac:dyDescent="0.2">
      <c r="A371" s="14">
        <v>42431</v>
      </c>
      <c r="B371" s="1" t="s">
        <v>110</v>
      </c>
      <c r="C371" s="8">
        <v>67</v>
      </c>
      <c r="D371" s="8" t="str">
        <f>VLOOKUP(Vendas[[#This Row],[Código do Produto]],Produtos[],6,FALSE)</f>
        <v>Linha Amigulove Preto</v>
      </c>
      <c r="E371">
        <v>18</v>
      </c>
      <c r="F371" s="11">
        <f>VLOOKUP(C371,Produtos!$A$2:$H$18,8,FALSE)</f>
        <v>4.5314251532350607</v>
      </c>
      <c r="G371" s="11">
        <f t="shared" si="8"/>
        <v>81.565652758231096</v>
      </c>
    </row>
    <row r="372" spans="1:7" x14ac:dyDescent="0.2">
      <c r="A372" s="14">
        <v>43281</v>
      </c>
      <c r="B372" s="1" t="s">
        <v>106</v>
      </c>
      <c r="C372" s="8">
        <v>26</v>
      </c>
      <c r="D372" s="8" t="str">
        <f>VLOOKUP(Vendas[[#This Row],[Código do Produto]],Produtos[],6,FALSE)</f>
        <v>Agulha Crochê Vermelha</v>
      </c>
      <c r="E372">
        <v>8</v>
      </c>
      <c r="F372" s="11">
        <f>VLOOKUP(C372,Produtos!$A$2:$H$18,8,FALSE)</f>
        <v>3.7284835511040071</v>
      </c>
      <c r="G372" s="11">
        <f t="shared" si="8"/>
        <v>29.827868408832057</v>
      </c>
    </row>
    <row r="373" spans="1:7" x14ac:dyDescent="0.2">
      <c r="A373" s="14">
        <v>43320</v>
      </c>
      <c r="B373" s="1" t="s">
        <v>107</v>
      </c>
      <c r="C373" s="9">
        <v>449</v>
      </c>
      <c r="D373" s="9" t="str">
        <f>VLOOKUP(Vendas[[#This Row],[Código do Produto]],Produtos[],6,FALSE)</f>
        <v>Agulha Tricô Vermelha</v>
      </c>
      <c r="E373">
        <v>20</v>
      </c>
      <c r="F373" s="11">
        <f>VLOOKUP(C373,Produtos!$A$2:$H$18,8,FALSE)</f>
        <v>15.715080580963685</v>
      </c>
      <c r="G373" s="11">
        <f t="shared" si="8"/>
        <v>314.30161161927367</v>
      </c>
    </row>
    <row r="374" spans="1:7" x14ac:dyDescent="0.2">
      <c r="A374" s="14">
        <v>42278</v>
      </c>
      <c r="B374" s="1" t="s">
        <v>108</v>
      </c>
      <c r="C374" s="9">
        <v>515</v>
      </c>
      <c r="D374" s="9" t="str">
        <f>VLOOKUP(Vendas[[#This Row],[Código do Produto]],Produtos[],6,FALSE)</f>
        <v>Linha Amigurumi Preto</v>
      </c>
      <c r="E374">
        <v>19</v>
      </c>
      <c r="F374" s="11">
        <f>VLOOKUP(C374,Produtos!$A$2:$H$18,8,FALSE)</f>
        <v>11.68086028863206</v>
      </c>
      <c r="G374" s="11">
        <f t="shared" si="8"/>
        <v>221.93634548400914</v>
      </c>
    </row>
    <row r="375" spans="1:7" x14ac:dyDescent="0.2">
      <c r="A375" s="14">
        <v>43124</v>
      </c>
      <c r="B375" s="1" t="s">
        <v>109</v>
      </c>
      <c r="C375" s="9">
        <v>110</v>
      </c>
      <c r="D375" s="9" t="str">
        <f>VLOOKUP(Vendas[[#This Row],[Código do Produto]],Produtos[],6,FALSE)</f>
        <v>Linha Barbante Vermelha</v>
      </c>
      <c r="E375">
        <v>19</v>
      </c>
      <c r="F375" s="11">
        <f>VLOOKUP(C375,Produtos!$A$2:$H$18,8,FALSE)</f>
        <v>2.6293582175164176</v>
      </c>
      <c r="G375" s="11">
        <f t="shared" si="8"/>
        <v>49.957806132811932</v>
      </c>
    </row>
    <row r="376" spans="1:7" x14ac:dyDescent="0.2">
      <c r="A376" s="14">
        <v>42735</v>
      </c>
      <c r="B376" s="1" t="s">
        <v>110</v>
      </c>
      <c r="C376" s="9">
        <v>573</v>
      </c>
      <c r="D376" s="9" t="str">
        <f>VLOOKUP(Vendas[[#This Row],[Código do Produto]],Produtos[],6,FALSE)</f>
        <v>Agulha Crochê Preto</v>
      </c>
      <c r="E376">
        <v>8</v>
      </c>
      <c r="F376" s="11">
        <f>VLOOKUP(C376,Produtos!$A$2:$H$18,8,FALSE)</f>
        <v>3.4154227176404239</v>
      </c>
      <c r="G376" s="11">
        <f t="shared" si="8"/>
        <v>27.323381741123391</v>
      </c>
    </row>
    <row r="377" spans="1:7" x14ac:dyDescent="0.2">
      <c r="A377" s="14">
        <v>43744</v>
      </c>
      <c r="B377" s="1" t="s">
        <v>106</v>
      </c>
      <c r="C377" s="9">
        <v>999</v>
      </c>
      <c r="D377" s="9" t="str">
        <f>VLOOKUP(Vendas[[#This Row],[Código do Produto]],Produtos[],6,FALSE)</f>
        <v>Agulha Crochê Branca</v>
      </c>
      <c r="E377">
        <v>5</v>
      </c>
      <c r="F377" s="11">
        <f>VLOOKUP(C377,Produtos!$A$2:$H$18,8,FALSE)</f>
        <v>11.439202064199087</v>
      </c>
      <c r="G377" s="11">
        <f t="shared" si="8"/>
        <v>57.196010320995434</v>
      </c>
    </row>
    <row r="378" spans="1:7" x14ac:dyDescent="0.2">
      <c r="A378" s="14">
        <v>42052</v>
      </c>
      <c r="B378" s="1" t="s">
        <v>107</v>
      </c>
      <c r="C378" s="9">
        <v>708</v>
      </c>
      <c r="D378" s="9" t="str">
        <f>VLOOKUP(Vendas[[#This Row],[Código do Produto]],Produtos[],6,FALSE)</f>
        <v>Agulha Tricô Rosa</v>
      </c>
      <c r="E378">
        <v>8</v>
      </c>
      <c r="F378" s="11">
        <f>VLOOKUP(C378,Produtos!$A$2:$H$18,8,FALSE)</f>
        <v>6.6209763314973058</v>
      </c>
      <c r="G378" s="11">
        <f t="shared" si="8"/>
        <v>52.967810651978446</v>
      </c>
    </row>
    <row r="379" spans="1:7" x14ac:dyDescent="0.2">
      <c r="A379" s="14">
        <v>43029</v>
      </c>
      <c r="B379" s="1" t="s">
        <v>108</v>
      </c>
      <c r="C379" s="9">
        <v>295</v>
      </c>
      <c r="D379" s="9" t="str">
        <f>VLOOKUP(Vendas[[#This Row],[Código do Produto]],Produtos[],6,FALSE)</f>
        <v>Linha Amigurumi Branca</v>
      </c>
      <c r="E379">
        <v>18</v>
      </c>
      <c r="F379" s="11">
        <f>VLOOKUP(C379,Produtos!$A$2:$H$18,8,FALSE)</f>
        <v>14.571659385736869</v>
      </c>
      <c r="G379" s="11">
        <f t="shared" si="8"/>
        <v>262.28986894326363</v>
      </c>
    </row>
    <row r="380" spans="1:7" x14ac:dyDescent="0.2">
      <c r="A380" s="14">
        <v>42550</v>
      </c>
      <c r="B380" s="1" t="s">
        <v>109</v>
      </c>
      <c r="C380" s="8">
        <v>752</v>
      </c>
      <c r="D380" s="8" t="str">
        <f>VLOOKUP(Vendas[[#This Row],[Código do Produto]],Produtos[],6,FALSE)</f>
        <v>Linha Amigulove Branca</v>
      </c>
      <c r="E380">
        <v>20</v>
      </c>
      <c r="F380" s="11">
        <f>VLOOKUP(C380,Produtos!$A$2:$H$18,8,FALSE)</f>
        <v>13.781797376796325</v>
      </c>
      <c r="G380" s="11">
        <f t="shared" si="8"/>
        <v>275.6359475359265</v>
      </c>
    </row>
    <row r="381" spans="1:7" x14ac:dyDescent="0.2">
      <c r="A381" s="14">
        <v>43726</v>
      </c>
      <c r="B381" s="1" t="s">
        <v>110</v>
      </c>
      <c r="C381" s="10">
        <v>157</v>
      </c>
      <c r="D381" s="10" t="str">
        <f>VLOOKUP(Vendas[[#This Row],[Código do Produto]],Produtos[],6,FALSE)</f>
        <v>Agulha Crochê Rosa</v>
      </c>
      <c r="E381">
        <v>19</v>
      </c>
      <c r="F381" s="11">
        <f>VLOOKUP(C381,Produtos!$A$2:$H$18,8,FALSE)</f>
        <v>3.6603063020372018</v>
      </c>
      <c r="G381" s="11">
        <f t="shared" si="8"/>
        <v>69.54581973870684</v>
      </c>
    </row>
    <row r="382" spans="1:7" x14ac:dyDescent="0.2">
      <c r="A382" s="14">
        <v>42187</v>
      </c>
      <c r="B382" s="1" t="s">
        <v>106</v>
      </c>
      <c r="C382" s="10">
        <v>232</v>
      </c>
      <c r="D382" s="10" t="str">
        <f>VLOOKUP(Vendas[[#This Row],[Código do Produto]],Produtos[],6,FALSE)</f>
        <v>Agulha Tricô Verde</v>
      </c>
      <c r="E382">
        <v>4</v>
      </c>
      <c r="F382" s="11">
        <f>VLOOKUP(C382,Produtos!$A$2:$H$18,8,FALSE)</f>
        <v>6.1931931807884517</v>
      </c>
      <c r="G382" s="11">
        <f t="shared" si="8"/>
        <v>24.772772723153807</v>
      </c>
    </row>
    <row r="383" spans="1:7" x14ac:dyDescent="0.2">
      <c r="A383" s="14">
        <v>43243</v>
      </c>
      <c r="B383" s="1" t="s">
        <v>107</v>
      </c>
      <c r="C383" s="10">
        <v>317</v>
      </c>
      <c r="D383" s="10" t="str">
        <f>VLOOKUP(Vendas[[#This Row],[Código do Produto]],Produtos[],6,FALSE)</f>
        <v>Linha Amigurumi Azul</v>
      </c>
      <c r="E383">
        <v>10</v>
      </c>
      <c r="F383" s="11">
        <f>VLOOKUP(C383,Produtos!$A$2:$H$18,8,FALSE)</f>
        <v>11.861166866999667</v>
      </c>
      <c r="G383" s="11">
        <f t="shared" si="8"/>
        <v>118.61166866999667</v>
      </c>
    </row>
    <row r="384" spans="1:7" x14ac:dyDescent="0.2">
      <c r="A384" s="14">
        <v>42421</v>
      </c>
      <c r="B384" s="1" t="s">
        <v>108</v>
      </c>
      <c r="C384" s="10">
        <v>775</v>
      </c>
      <c r="D384" s="10" t="str">
        <f>VLOOKUP(Vendas[[#This Row],[Código do Produto]],Produtos[],6,FALSE)</f>
        <v>Linha Barbante Branca</v>
      </c>
      <c r="E384">
        <v>7</v>
      </c>
      <c r="F384" s="11">
        <f>VLOOKUP(C384,Produtos!$A$2:$H$18,8,FALSE)</f>
        <v>4.1332342375023456</v>
      </c>
      <c r="G384" s="11">
        <f t="shared" si="8"/>
        <v>28.932639662516419</v>
      </c>
    </row>
    <row r="385" spans="1:7" x14ac:dyDescent="0.2">
      <c r="A385" s="14">
        <v>43567</v>
      </c>
      <c r="B385" s="1" t="s">
        <v>109</v>
      </c>
      <c r="C385" s="10">
        <v>371</v>
      </c>
      <c r="D385" s="10" t="str">
        <f>VLOOKUP(Vendas[[#This Row],[Código do Produto]],Produtos[],6,FALSE)</f>
        <v>Agulha Crochê Amarela</v>
      </c>
      <c r="E385">
        <v>8</v>
      </c>
      <c r="F385" s="11">
        <f>VLOOKUP(C385,Produtos!$A$2:$H$18,8,FALSE)</f>
        <v>4.2084585407934449</v>
      </c>
      <c r="G385" s="11">
        <f t="shared" si="8"/>
        <v>33.66766832634756</v>
      </c>
    </row>
    <row r="386" spans="1:7" x14ac:dyDescent="0.2">
      <c r="A386" s="14">
        <v>43477</v>
      </c>
      <c r="B386" s="1" t="s">
        <v>110</v>
      </c>
      <c r="C386" s="10">
        <v>654</v>
      </c>
      <c r="D386" s="10" t="str">
        <f>VLOOKUP(Vendas[[#This Row],[Código do Produto]],Produtos[],6,FALSE)</f>
        <v>Agulha Crochê Azul</v>
      </c>
      <c r="E386">
        <v>15</v>
      </c>
      <c r="F386" s="11">
        <f>VLOOKUP(C386,Produtos!$A$2:$H$18,8,FALSE)</f>
        <v>8.4355450103079299</v>
      </c>
      <c r="G386" s="11">
        <f t="shared" si="8"/>
        <v>126.53317515461895</v>
      </c>
    </row>
    <row r="387" spans="1:7" x14ac:dyDescent="0.2">
      <c r="A387" s="14">
        <v>42749</v>
      </c>
      <c r="B387" s="1" t="s">
        <v>106</v>
      </c>
      <c r="C387" s="10">
        <v>582</v>
      </c>
      <c r="D387" s="10" t="str">
        <f>VLOOKUP(Vendas[[#This Row],[Código do Produto]],Produtos[],6,FALSE)</f>
        <v>Linha Barbante Verde</v>
      </c>
      <c r="E387">
        <v>19</v>
      </c>
      <c r="F387" s="11">
        <f>VLOOKUP(C387,Produtos!$A$2:$H$18,8,FALSE)</f>
        <v>5.6959596300349986</v>
      </c>
      <c r="G387" s="11">
        <f t="shared" si="8"/>
        <v>108.22323297066498</v>
      </c>
    </row>
    <row r="388" spans="1:7" x14ac:dyDescent="0.2">
      <c r="A388" s="14">
        <v>44034</v>
      </c>
      <c r="B388" s="1" t="s">
        <v>107</v>
      </c>
      <c r="C388" s="8">
        <v>67</v>
      </c>
      <c r="D388" s="8" t="str">
        <f>VLOOKUP(Vendas[[#This Row],[Código do Produto]],Produtos[],6,FALSE)</f>
        <v>Linha Amigulove Preto</v>
      </c>
      <c r="E388">
        <v>9</v>
      </c>
      <c r="F388" s="11">
        <f>VLOOKUP(C388,Produtos!$A$2:$H$18,8,FALSE)</f>
        <v>4.5314251532350607</v>
      </c>
      <c r="G388" s="11">
        <f t="shared" si="8"/>
        <v>40.782826379115548</v>
      </c>
    </row>
    <row r="389" spans="1:7" x14ac:dyDescent="0.2">
      <c r="A389" s="14">
        <v>42458</v>
      </c>
      <c r="B389" s="1" t="s">
        <v>108</v>
      </c>
      <c r="C389" s="8">
        <v>26</v>
      </c>
      <c r="D389" s="8" t="str">
        <f>VLOOKUP(Vendas[[#This Row],[Código do Produto]],Produtos[],6,FALSE)</f>
        <v>Agulha Crochê Vermelha</v>
      </c>
      <c r="E389">
        <v>19</v>
      </c>
      <c r="F389" s="11">
        <f>VLOOKUP(C389,Produtos!$A$2:$H$18,8,FALSE)</f>
        <v>3.7284835511040071</v>
      </c>
      <c r="G389" s="11">
        <f t="shared" si="8"/>
        <v>70.841187470976138</v>
      </c>
    </row>
    <row r="390" spans="1:7" x14ac:dyDescent="0.2">
      <c r="A390" s="14">
        <v>42626</v>
      </c>
      <c r="B390" s="1" t="s">
        <v>109</v>
      </c>
      <c r="C390" s="9">
        <v>449</v>
      </c>
      <c r="D390" s="9" t="str">
        <f>VLOOKUP(Vendas[[#This Row],[Código do Produto]],Produtos[],6,FALSE)</f>
        <v>Agulha Tricô Vermelha</v>
      </c>
      <c r="E390">
        <v>11</v>
      </c>
      <c r="F390" s="11">
        <f>VLOOKUP(C390,Produtos!$A$2:$H$18,8,FALSE)</f>
        <v>15.715080580963685</v>
      </c>
      <c r="G390" s="11">
        <f t="shared" si="8"/>
        <v>172.86588639060054</v>
      </c>
    </row>
    <row r="391" spans="1:7" x14ac:dyDescent="0.2">
      <c r="A391" s="14">
        <v>43119</v>
      </c>
      <c r="B391" s="1" t="s">
        <v>110</v>
      </c>
      <c r="C391" s="9">
        <v>515</v>
      </c>
      <c r="D391" s="9" t="str">
        <f>VLOOKUP(Vendas[[#This Row],[Código do Produto]],Produtos[],6,FALSE)</f>
        <v>Linha Amigurumi Preto</v>
      </c>
      <c r="E391">
        <v>14</v>
      </c>
      <c r="F391" s="11">
        <f>VLOOKUP(C391,Produtos!$A$2:$H$18,8,FALSE)</f>
        <v>11.68086028863206</v>
      </c>
      <c r="G391" s="11">
        <f t="shared" si="8"/>
        <v>163.53204404084883</v>
      </c>
    </row>
    <row r="392" spans="1:7" x14ac:dyDescent="0.2">
      <c r="A392" s="14">
        <v>42538</v>
      </c>
      <c r="B392" s="1" t="s">
        <v>106</v>
      </c>
      <c r="C392" s="9">
        <v>110</v>
      </c>
      <c r="D392" s="9" t="str">
        <f>VLOOKUP(Vendas[[#This Row],[Código do Produto]],Produtos[],6,FALSE)</f>
        <v>Linha Barbante Vermelha</v>
      </c>
      <c r="E392">
        <v>7</v>
      </c>
      <c r="F392" s="11">
        <f>VLOOKUP(C392,Produtos!$A$2:$H$18,8,FALSE)</f>
        <v>2.6293582175164176</v>
      </c>
      <c r="G392" s="11">
        <f t="shared" si="8"/>
        <v>18.405507522614922</v>
      </c>
    </row>
    <row r="393" spans="1:7" x14ac:dyDescent="0.2">
      <c r="A393" s="14">
        <v>43242</v>
      </c>
      <c r="B393" s="1" t="s">
        <v>107</v>
      </c>
      <c r="C393" s="9">
        <v>573</v>
      </c>
      <c r="D393" s="9" t="str">
        <f>VLOOKUP(Vendas[[#This Row],[Código do Produto]],Produtos[],6,FALSE)</f>
        <v>Agulha Crochê Preto</v>
      </c>
      <c r="E393">
        <v>13</v>
      </c>
      <c r="F393" s="11">
        <f>VLOOKUP(C393,Produtos!$A$2:$H$18,8,FALSE)</f>
        <v>3.4154227176404239</v>
      </c>
      <c r="G393" s="11">
        <f t="shared" si="8"/>
        <v>44.400495329325508</v>
      </c>
    </row>
    <row r="394" spans="1:7" x14ac:dyDescent="0.2">
      <c r="A394" s="14">
        <v>43460</v>
      </c>
      <c r="B394" s="1" t="s">
        <v>108</v>
      </c>
      <c r="C394" s="9">
        <v>999</v>
      </c>
      <c r="D394" s="9" t="str">
        <f>VLOOKUP(Vendas[[#This Row],[Código do Produto]],Produtos[],6,FALSE)</f>
        <v>Agulha Crochê Branca</v>
      </c>
      <c r="E394">
        <v>20</v>
      </c>
      <c r="F394" s="11">
        <f>VLOOKUP(C394,Produtos!$A$2:$H$18,8,FALSE)</f>
        <v>11.439202064199087</v>
      </c>
      <c r="G394" s="11">
        <f t="shared" si="8"/>
        <v>228.78404128398174</v>
      </c>
    </row>
    <row r="395" spans="1:7" x14ac:dyDescent="0.2">
      <c r="A395" s="14">
        <v>43429</v>
      </c>
      <c r="B395" s="1" t="s">
        <v>109</v>
      </c>
      <c r="C395" s="9">
        <v>708</v>
      </c>
      <c r="D395" s="9" t="str">
        <f>VLOOKUP(Vendas[[#This Row],[Código do Produto]],Produtos[],6,FALSE)</f>
        <v>Agulha Tricô Rosa</v>
      </c>
      <c r="E395">
        <v>7</v>
      </c>
      <c r="F395" s="11">
        <f>VLOOKUP(C395,Produtos!$A$2:$H$18,8,FALSE)</f>
        <v>6.6209763314973058</v>
      </c>
      <c r="G395" s="11">
        <f t="shared" si="8"/>
        <v>46.346834320481143</v>
      </c>
    </row>
    <row r="396" spans="1:7" x14ac:dyDescent="0.2">
      <c r="A396" s="14">
        <v>43943</v>
      </c>
      <c r="B396" s="1" t="s">
        <v>110</v>
      </c>
      <c r="C396" s="9">
        <v>295</v>
      </c>
      <c r="D396" s="9" t="str">
        <f>VLOOKUP(Vendas[[#This Row],[Código do Produto]],Produtos[],6,FALSE)</f>
        <v>Linha Amigurumi Branca</v>
      </c>
      <c r="E396">
        <v>4</v>
      </c>
      <c r="F396" s="11">
        <f>VLOOKUP(C396,Produtos!$A$2:$H$18,8,FALSE)</f>
        <v>14.571659385736869</v>
      </c>
      <c r="G396" s="11">
        <f t="shared" si="8"/>
        <v>58.286637542947474</v>
      </c>
    </row>
    <row r="397" spans="1:7" x14ac:dyDescent="0.2">
      <c r="A397" s="14">
        <v>43939</v>
      </c>
      <c r="B397" s="1" t="s">
        <v>106</v>
      </c>
      <c r="C397" s="8">
        <v>752</v>
      </c>
      <c r="D397" s="8" t="str">
        <f>VLOOKUP(Vendas[[#This Row],[Código do Produto]],Produtos[],6,FALSE)</f>
        <v>Linha Amigulove Branca</v>
      </c>
      <c r="E397">
        <v>9</v>
      </c>
      <c r="F397" s="11">
        <f>VLOOKUP(C397,Produtos!$A$2:$H$18,8,FALSE)</f>
        <v>13.781797376796325</v>
      </c>
      <c r="G397" s="11">
        <f t="shared" si="8"/>
        <v>124.03617639116692</v>
      </c>
    </row>
    <row r="398" spans="1:7" x14ac:dyDescent="0.2">
      <c r="A398" s="14">
        <v>43335</v>
      </c>
      <c r="B398" s="1" t="s">
        <v>107</v>
      </c>
      <c r="C398" s="10">
        <v>157</v>
      </c>
      <c r="D398" s="10" t="str">
        <f>VLOOKUP(Vendas[[#This Row],[Código do Produto]],Produtos[],6,FALSE)</f>
        <v>Agulha Crochê Rosa</v>
      </c>
      <c r="E398">
        <v>11</v>
      </c>
      <c r="F398" s="11">
        <f>VLOOKUP(C398,Produtos!$A$2:$H$18,8,FALSE)</f>
        <v>3.6603063020372018</v>
      </c>
      <c r="G398" s="11">
        <f t="shared" si="8"/>
        <v>40.263369322409218</v>
      </c>
    </row>
    <row r="399" spans="1:7" x14ac:dyDescent="0.2">
      <c r="A399" s="14">
        <v>43655</v>
      </c>
      <c r="B399" s="1" t="s">
        <v>108</v>
      </c>
      <c r="C399" s="10">
        <v>232</v>
      </c>
      <c r="D399" s="10" t="str">
        <f>VLOOKUP(Vendas[[#This Row],[Código do Produto]],Produtos[],6,FALSE)</f>
        <v>Agulha Tricô Verde</v>
      </c>
      <c r="E399">
        <v>12</v>
      </c>
      <c r="F399" s="11">
        <f>VLOOKUP(C399,Produtos!$A$2:$H$18,8,FALSE)</f>
        <v>6.1931931807884517</v>
      </c>
      <c r="G399" s="11">
        <f t="shared" si="8"/>
        <v>74.318318169461421</v>
      </c>
    </row>
    <row r="400" spans="1:7" x14ac:dyDescent="0.2">
      <c r="A400" s="14">
        <v>43586</v>
      </c>
      <c r="B400" s="1" t="s">
        <v>109</v>
      </c>
      <c r="C400" s="10">
        <v>317</v>
      </c>
      <c r="D400" s="10" t="str">
        <f>VLOOKUP(Vendas[[#This Row],[Código do Produto]],Produtos[],6,FALSE)</f>
        <v>Linha Amigurumi Azul</v>
      </c>
      <c r="E400">
        <v>5</v>
      </c>
      <c r="F400" s="11">
        <f>VLOOKUP(C400,Produtos!$A$2:$H$18,8,FALSE)</f>
        <v>11.861166866999667</v>
      </c>
      <c r="G400" s="11">
        <f t="shared" si="8"/>
        <v>59.305834334998337</v>
      </c>
    </row>
    <row r="401" spans="1:7" x14ac:dyDescent="0.2">
      <c r="A401" s="14">
        <v>42665</v>
      </c>
      <c r="B401" s="1" t="s">
        <v>110</v>
      </c>
      <c r="C401" s="10">
        <v>775</v>
      </c>
      <c r="D401" s="10" t="str">
        <f>VLOOKUP(Vendas[[#This Row],[Código do Produto]],Produtos[],6,FALSE)</f>
        <v>Linha Barbante Branca</v>
      </c>
      <c r="E401">
        <v>3</v>
      </c>
      <c r="F401" s="11">
        <f>VLOOKUP(C401,Produtos!$A$2:$H$18,8,FALSE)</f>
        <v>4.1332342375023456</v>
      </c>
      <c r="G401" s="11">
        <f t="shared" si="8"/>
        <v>12.399702712507036</v>
      </c>
    </row>
    <row r="402" spans="1:7" x14ac:dyDescent="0.2">
      <c r="A402" s="14">
        <v>42231</v>
      </c>
      <c r="B402" s="1" t="s">
        <v>106</v>
      </c>
      <c r="C402" s="10">
        <v>371</v>
      </c>
      <c r="D402" s="10" t="str">
        <f>VLOOKUP(Vendas[[#This Row],[Código do Produto]],Produtos[],6,FALSE)</f>
        <v>Agulha Crochê Amarela</v>
      </c>
      <c r="E402">
        <v>13</v>
      </c>
      <c r="F402" s="11">
        <f>VLOOKUP(C402,Produtos!$A$2:$H$18,8,FALSE)</f>
        <v>4.2084585407934449</v>
      </c>
      <c r="G402" s="11">
        <f t="shared" si="8"/>
        <v>54.709961030314787</v>
      </c>
    </row>
    <row r="403" spans="1:7" x14ac:dyDescent="0.2">
      <c r="A403" s="14">
        <v>42766</v>
      </c>
      <c r="B403" s="1" t="s">
        <v>107</v>
      </c>
      <c r="C403" s="10">
        <v>654</v>
      </c>
      <c r="D403" s="10" t="str">
        <f>VLOOKUP(Vendas[[#This Row],[Código do Produto]],Produtos[],6,FALSE)</f>
        <v>Agulha Crochê Azul</v>
      </c>
      <c r="E403">
        <v>16</v>
      </c>
      <c r="F403" s="11">
        <f>VLOOKUP(C403,Produtos!$A$2:$H$18,8,FALSE)</f>
        <v>8.4355450103079299</v>
      </c>
      <c r="G403" s="11">
        <f t="shared" si="8"/>
        <v>134.96872016492688</v>
      </c>
    </row>
    <row r="404" spans="1:7" x14ac:dyDescent="0.2">
      <c r="A404" s="14">
        <v>43733</v>
      </c>
      <c r="B404" s="1" t="s">
        <v>108</v>
      </c>
      <c r="C404" s="10">
        <v>582</v>
      </c>
      <c r="D404" s="10" t="str">
        <f>VLOOKUP(Vendas[[#This Row],[Código do Produto]],Produtos[],6,FALSE)</f>
        <v>Linha Barbante Verde</v>
      </c>
      <c r="E404">
        <v>20</v>
      </c>
      <c r="F404" s="11">
        <f>VLOOKUP(C404,Produtos!$A$2:$H$18,8,FALSE)</f>
        <v>5.6959596300349986</v>
      </c>
      <c r="G404" s="11">
        <f t="shared" si="8"/>
        <v>113.91919260069997</v>
      </c>
    </row>
    <row r="405" spans="1:7" x14ac:dyDescent="0.2">
      <c r="A405" s="14">
        <v>43900</v>
      </c>
      <c r="B405" s="1" t="s">
        <v>109</v>
      </c>
      <c r="C405" s="8">
        <v>67</v>
      </c>
      <c r="D405" s="8" t="str">
        <f>VLOOKUP(Vendas[[#This Row],[Código do Produto]],Produtos[],6,FALSE)</f>
        <v>Linha Amigulove Preto</v>
      </c>
      <c r="E405">
        <v>2</v>
      </c>
      <c r="F405" s="11">
        <f>VLOOKUP(C405,Produtos!$A$2:$H$18,8,FALSE)</f>
        <v>4.5314251532350607</v>
      </c>
      <c r="G405" s="11">
        <f t="shared" si="8"/>
        <v>9.0628503064701214</v>
      </c>
    </row>
    <row r="406" spans="1:7" x14ac:dyDescent="0.2">
      <c r="A406" s="14">
        <v>42638</v>
      </c>
      <c r="B406" s="1" t="s">
        <v>110</v>
      </c>
      <c r="C406" s="8">
        <v>26</v>
      </c>
      <c r="D406" s="8" t="str">
        <f>VLOOKUP(Vendas[[#This Row],[Código do Produto]],Produtos[],6,FALSE)</f>
        <v>Agulha Crochê Vermelha</v>
      </c>
      <c r="E406">
        <v>8</v>
      </c>
      <c r="F406" s="11">
        <f>VLOOKUP(C406,Produtos!$A$2:$H$18,8,FALSE)</f>
        <v>3.7284835511040071</v>
      </c>
      <c r="G406" s="11">
        <f t="shared" si="8"/>
        <v>29.827868408832057</v>
      </c>
    </row>
    <row r="407" spans="1:7" x14ac:dyDescent="0.2">
      <c r="A407" s="14">
        <v>43488</v>
      </c>
      <c r="B407" s="1" t="s">
        <v>106</v>
      </c>
      <c r="C407" s="9">
        <v>295</v>
      </c>
      <c r="D407" s="9" t="str">
        <f>VLOOKUP(Vendas[[#This Row],[Código do Produto]],Produtos[],6,FALSE)</f>
        <v>Linha Amigurumi Branca</v>
      </c>
      <c r="E407">
        <v>9</v>
      </c>
      <c r="F407" s="11">
        <f>VLOOKUP(C407,Produtos!$A$2:$H$18,8,FALSE)</f>
        <v>14.571659385736869</v>
      </c>
      <c r="G407" s="11">
        <f>E407*F407</f>
        <v>131.14493447163181</v>
      </c>
    </row>
    <row r="408" spans="1:7" x14ac:dyDescent="0.2">
      <c r="A408" s="14">
        <v>43136</v>
      </c>
      <c r="B408" s="1" t="s">
        <v>107</v>
      </c>
      <c r="C408" s="8">
        <v>752</v>
      </c>
      <c r="D408" s="8" t="str">
        <f>VLOOKUP(Vendas[[#This Row],[Código do Produto]],Produtos[],6,FALSE)</f>
        <v>Linha Amigulove Branca</v>
      </c>
      <c r="E408">
        <v>11</v>
      </c>
      <c r="F408" s="11">
        <f>VLOOKUP(C408,Produtos!$A$2:$H$18,8,FALSE)</f>
        <v>13.781797376796325</v>
      </c>
      <c r="G408" s="11">
        <f t="shared" ref="G408:G451" si="9">E408*F408</f>
        <v>151.59977114475959</v>
      </c>
    </row>
    <row r="409" spans="1:7" x14ac:dyDescent="0.2">
      <c r="A409" s="14">
        <v>42711</v>
      </c>
      <c r="B409" s="1" t="s">
        <v>108</v>
      </c>
      <c r="C409" s="10">
        <v>157</v>
      </c>
      <c r="D409" s="10" t="str">
        <f>VLOOKUP(Vendas[[#This Row],[Código do Produto]],Produtos[],6,FALSE)</f>
        <v>Agulha Crochê Rosa</v>
      </c>
      <c r="E409">
        <v>10</v>
      </c>
      <c r="F409" s="11">
        <f>VLOOKUP(C409,Produtos!$A$2:$H$18,8,FALSE)</f>
        <v>3.6603063020372018</v>
      </c>
      <c r="G409" s="11">
        <f t="shared" si="9"/>
        <v>36.603063020372019</v>
      </c>
    </row>
    <row r="410" spans="1:7" x14ac:dyDescent="0.2">
      <c r="A410" s="14">
        <v>42393</v>
      </c>
      <c r="B410" s="1" t="s">
        <v>109</v>
      </c>
      <c r="C410" s="10">
        <v>232</v>
      </c>
      <c r="D410" s="10" t="str">
        <f>VLOOKUP(Vendas[[#This Row],[Código do Produto]],Produtos[],6,FALSE)</f>
        <v>Agulha Tricô Verde</v>
      </c>
      <c r="E410">
        <v>13</v>
      </c>
      <c r="F410" s="11">
        <f>VLOOKUP(C410,Produtos!$A$2:$H$18,8,FALSE)</f>
        <v>6.1931931807884517</v>
      </c>
      <c r="G410" s="11">
        <f t="shared" si="9"/>
        <v>80.511511350249876</v>
      </c>
    </row>
    <row r="411" spans="1:7" x14ac:dyDescent="0.2">
      <c r="A411" s="14">
        <v>43398</v>
      </c>
      <c r="B411" s="1" t="s">
        <v>110</v>
      </c>
      <c r="C411" s="10">
        <v>317</v>
      </c>
      <c r="D411" s="10" t="str">
        <f>VLOOKUP(Vendas[[#This Row],[Código do Produto]],Produtos[],6,FALSE)</f>
        <v>Linha Amigurumi Azul</v>
      </c>
      <c r="E411">
        <v>2</v>
      </c>
      <c r="F411" s="11">
        <f>VLOOKUP(C411,Produtos!$A$2:$H$18,8,FALSE)</f>
        <v>11.861166866999667</v>
      </c>
      <c r="G411" s="11">
        <f t="shared" si="9"/>
        <v>23.722333733999335</v>
      </c>
    </row>
    <row r="412" spans="1:7" x14ac:dyDescent="0.2">
      <c r="A412" s="14">
        <v>43811</v>
      </c>
      <c r="B412" s="1" t="s">
        <v>106</v>
      </c>
      <c r="C412" s="10">
        <v>775</v>
      </c>
      <c r="D412" s="10" t="str">
        <f>VLOOKUP(Vendas[[#This Row],[Código do Produto]],Produtos[],6,FALSE)</f>
        <v>Linha Barbante Branca</v>
      </c>
      <c r="E412">
        <v>2</v>
      </c>
      <c r="F412" s="11">
        <f>VLOOKUP(C412,Produtos!$A$2:$H$18,8,FALSE)</f>
        <v>4.1332342375023456</v>
      </c>
      <c r="G412" s="11">
        <f t="shared" si="9"/>
        <v>8.2664684750046913</v>
      </c>
    </row>
    <row r="413" spans="1:7" x14ac:dyDescent="0.2">
      <c r="A413" s="14">
        <v>42867</v>
      </c>
      <c r="B413" s="1" t="s">
        <v>107</v>
      </c>
      <c r="C413" s="10">
        <v>371</v>
      </c>
      <c r="D413" s="10" t="str">
        <f>VLOOKUP(Vendas[[#This Row],[Código do Produto]],Produtos[],6,FALSE)</f>
        <v>Agulha Crochê Amarela</v>
      </c>
      <c r="E413">
        <v>12</v>
      </c>
      <c r="F413" s="11">
        <f>VLOOKUP(C413,Produtos!$A$2:$H$18,8,FALSE)</f>
        <v>4.2084585407934449</v>
      </c>
      <c r="G413" s="11">
        <f t="shared" si="9"/>
        <v>50.501502489521343</v>
      </c>
    </row>
    <row r="414" spans="1:7" x14ac:dyDescent="0.2">
      <c r="A414" s="14">
        <v>43866</v>
      </c>
      <c r="B414" s="1" t="s">
        <v>108</v>
      </c>
      <c r="C414" s="10">
        <v>654</v>
      </c>
      <c r="D414" s="10" t="str">
        <f>VLOOKUP(Vendas[[#This Row],[Código do Produto]],Produtos[],6,FALSE)</f>
        <v>Agulha Crochê Azul</v>
      </c>
      <c r="E414">
        <v>4</v>
      </c>
      <c r="F414" s="11">
        <f>VLOOKUP(C414,Produtos!$A$2:$H$18,8,FALSE)</f>
        <v>8.4355450103079299</v>
      </c>
      <c r="G414" s="11">
        <f t="shared" si="9"/>
        <v>33.74218004123172</v>
      </c>
    </row>
    <row r="415" spans="1:7" x14ac:dyDescent="0.2">
      <c r="A415" s="14">
        <v>44187</v>
      </c>
      <c r="B415" s="1" t="s">
        <v>109</v>
      </c>
      <c r="C415" s="10">
        <v>582</v>
      </c>
      <c r="D415" s="10" t="str">
        <f>VLOOKUP(Vendas[[#This Row],[Código do Produto]],Produtos[],6,FALSE)</f>
        <v>Linha Barbante Verde</v>
      </c>
      <c r="E415">
        <v>18</v>
      </c>
      <c r="F415" s="11">
        <f>VLOOKUP(C415,Produtos!$A$2:$H$18,8,FALSE)</f>
        <v>5.6959596300349986</v>
      </c>
      <c r="G415" s="11">
        <f t="shared" si="9"/>
        <v>102.52727334062997</v>
      </c>
    </row>
    <row r="416" spans="1:7" x14ac:dyDescent="0.2">
      <c r="A416" s="14">
        <v>42339</v>
      </c>
      <c r="B416" s="1" t="s">
        <v>110</v>
      </c>
      <c r="C416" s="8">
        <v>67</v>
      </c>
      <c r="D416" s="8" t="str">
        <f>VLOOKUP(Vendas[[#This Row],[Código do Produto]],Produtos[],6,FALSE)</f>
        <v>Linha Amigulove Preto</v>
      </c>
      <c r="E416">
        <v>18</v>
      </c>
      <c r="F416" s="11">
        <f>VLOOKUP(C416,Produtos!$A$2:$H$18,8,FALSE)</f>
        <v>4.5314251532350607</v>
      </c>
      <c r="G416" s="11">
        <f t="shared" si="9"/>
        <v>81.565652758231096</v>
      </c>
    </row>
    <row r="417" spans="1:7" x14ac:dyDescent="0.2">
      <c r="A417" s="14">
        <v>42073</v>
      </c>
      <c r="B417" s="1" t="s">
        <v>106</v>
      </c>
      <c r="C417" s="8">
        <v>26</v>
      </c>
      <c r="D417" s="8" t="str">
        <f>VLOOKUP(Vendas[[#This Row],[Código do Produto]],Produtos[],6,FALSE)</f>
        <v>Agulha Crochê Vermelha</v>
      </c>
      <c r="E417">
        <v>8</v>
      </c>
      <c r="F417" s="11">
        <f>VLOOKUP(C417,Produtos!$A$2:$H$18,8,FALSE)</f>
        <v>3.7284835511040071</v>
      </c>
      <c r="G417" s="11">
        <f t="shared" si="9"/>
        <v>29.827868408832057</v>
      </c>
    </row>
    <row r="418" spans="1:7" x14ac:dyDescent="0.2">
      <c r="A418" s="14">
        <v>42562</v>
      </c>
      <c r="B418" s="1" t="s">
        <v>107</v>
      </c>
      <c r="C418" s="9">
        <v>449</v>
      </c>
      <c r="D418" s="9" t="str">
        <f>VLOOKUP(Vendas[[#This Row],[Código do Produto]],Produtos[],6,FALSE)</f>
        <v>Agulha Tricô Vermelha</v>
      </c>
      <c r="E418">
        <v>20</v>
      </c>
      <c r="F418" s="11">
        <f>VLOOKUP(C418,Produtos!$A$2:$H$18,8,FALSE)</f>
        <v>15.715080580963685</v>
      </c>
      <c r="G418" s="11">
        <f t="shared" si="9"/>
        <v>314.30161161927367</v>
      </c>
    </row>
    <row r="419" spans="1:7" x14ac:dyDescent="0.2">
      <c r="A419" s="14">
        <v>42819</v>
      </c>
      <c r="B419" s="1" t="s">
        <v>108</v>
      </c>
      <c r="C419" s="9">
        <v>515</v>
      </c>
      <c r="D419" s="9" t="str">
        <f>VLOOKUP(Vendas[[#This Row],[Código do Produto]],Produtos[],6,FALSE)</f>
        <v>Linha Amigurumi Preto</v>
      </c>
      <c r="E419">
        <v>19</v>
      </c>
      <c r="F419" s="11">
        <f>VLOOKUP(C419,Produtos!$A$2:$H$18,8,FALSE)</f>
        <v>11.68086028863206</v>
      </c>
      <c r="G419" s="11">
        <f t="shared" si="9"/>
        <v>221.93634548400914</v>
      </c>
    </row>
    <row r="420" spans="1:7" x14ac:dyDescent="0.2">
      <c r="A420" s="14">
        <v>44046</v>
      </c>
      <c r="B420" s="1" t="s">
        <v>109</v>
      </c>
      <c r="C420" s="9">
        <v>110</v>
      </c>
      <c r="D420" s="9" t="str">
        <f>VLOOKUP(Vendas[[#This Row],[Código do Produto]],Produtos[],6,FALSE)</f>
        <v>Linha Barbante Vermelha</v>
      </c>
      <c r="E420">
        <v>19</v>
      </c>
      <c r="F420" s="11">
        <f>VLOOKUP(C420,Produtos!$A$2:$H$18,8,FALSE)</f>
        <v>2.6293582175164176</v>
      </c>
      <c r="G420" s="11">
        <f t="shared" si="9"/>
        <v>49.957806132811932</v>
      </c>
    </row>
    <row r="421" spans="1:7" x14ac:dyDescent="0.2">
      <c r="A421" s="14">
        <v>42468</v>
      </c>
      <c r="B421" s="1" t="s">
        <v>110</v>
      </c>
      <c r="C421" s="9">
        <v>573</v>
      </c>
      <c r="D421" s="9" t="str">
        <f>VLOOKUP(Vendas[[#This Row],[Código do Produto]],Produtos[],6,FALSE)</f>
        <v>Agulha Crochê Preto</v>
      </c>
      <c r="E421">
        <v>8</v>
      </c>
      <c r="F421" s="11">
        <f>VLOOKUP(C421,Produtos!$A$2:$H$18,8,FALSE)</f>
        <v>3.4154227176404239</v>
      </c>
      <c r="G421" s="11">
        <f t="shared" si="9"/>
        <v>27.323381741123391</v>
      </c>
    </row>
    <row r="422" spans="1:7" x14ac:dyDescent="0.2">
      <c r="A422" s="14">
        <v>42280</v>
      </c>
      <c r="B422" s="1" t="s">
        <v>106</v>
      </c>
      <c r="C422" s="9">
        <v>999</v>
      </c>
      <c r="D422" s="9" t="str">
        <f>VLOOKUP(Vendas[[#This Row],[Código do Produto]],Produtos[],6,FALSE)</f>
        <v>Agulha Crochê Branca</v>
      </c>
      <c r="E422">
        <v>5</v>
      </c>
      <c r="F422" s="11">
        <f>VLOOKUP(C422,Produtos!$A$2:$H$18,8,FALSE)</f>
        <v>11.439202064199087</v>
      </c>
      <c r="G422" s="11">
        <f t="shared" si="9"/>
        <v>57.196010320995434</v>
      </c>
    </row>
    <row r="423" spans="1:7" x14ac:dyDescent="0.2">
      <c r="A423" s="14">
        <v>42945</v>
      </c>
      <c r="B423" s="1" t="s">
        <v>107</v>
      </c>
      <c r="C423" s="9">
        <v>708</v>
      </c>
      <c r="D423" s="9" t="str">
        <f>VLOOKUP(Vendas[[#This Row],[Código do Produto]],Produtos[],6,FALSE)</f>
        <v>Agulha Tricô Rosa</v>
      </c>
      <c r="E423">
        <v>8</v>
      </c>
      <c r="F423" s="11">
        <f>VLOOKUP(C423,Produtos!$A$2:$H$18,8,FALSE)</f>
        <v>6.6209763314973058</v>
      </c>
      <c r="G423" s="11">
        <f t="shared" si="9"/>
        <v>52.967810651978446</v>
      </c>
    </row>
    <row r="424" spans="1:7" x14ac:dyDescent="0.2">
      <c r="A424" s="14">
        <v>44008</v>
      </c>
      <c r="B424" s="1" t="s">
        <v>108</v>
      </c>
      <c r="C424" s="9">
        <v>295</v>
      </c>
      <c r="D424" s="9" t="str">
        <f>VLOOKUP(Vendas[[#This Row],[Código do Produto]],Produtos[],6,FALSE)</f>
        <v>Linha Amigurumi Branca</v>
      </c>
      <c r="E424">
        <v>18</v>
      </c>
      <c r="F424" s="11">
        <f>VLOOKUP(C424,Produtos!$A$2:$H$18,8,FALSE)</f>
        <v>14.571659385736869</v>
      </c>
      <c r="G424" s="11">
        <f t="shared" si="9"/>
        <v>262.28986894326363</v>
      </c>
    </row>
    <row r="425" spans="1:7" x14ac:dyDescent="0.2">
      <c r="A425" s="14">
        <v>42408</v>
      </c>
      <c r="B425" s="1" t="s">
        <v>109</v>
      </c>
      <c r="C425" s="8">
        <v>752</v>
      </c>
      <c r="D425" s="8" t="str">
        <f>VLOOKUP(Vendas[[#This Row],[Código do Produto]],Produtos[],6,FALSE)</f>
        <v>Linha Amigulove Branca</v>
      </c>
      <c r="E425">
        <v>20</v>
      </c>
      <c r="F425" s="11">
        <f>VLOOKUP(C425,Produtos!$A$2:$H$18,8,FALSE)</f>
        <v>13.781797376796325</v>
      </c>
      <c r="G425" s="11">
        <f t="shared" si="9"/>
        <v>275.6359475359265</v>
      </c>
    </row>
    <row r="426" spans="1:7" x14ac:dyDescent="0.2">
      <c r="A426" s="14">
        <v>43384</v>
      </c>
      <c r="B426" s="1" t="s">
        <v>110</v>
      </c>
      <c r="C426" s="10">
        <v>157</v>
      </c>
      <c r="D426" s="10" t="str">
        <f>VLOOKUP(Vendas[[#This Row],[Código do Produto]],Produtos[],6,FALSE)</f>
        <v>Agulha Crochê Rosa</v>
      </c>
      <c r="E426">
        <v>19</v>
      </c>
      <c r="F426" s="11">
        <f>VLOOKUP(C426,Produtos!$A$2:$H$18,8,FALSE)</f>
        <v>3.6603063020372018</v>
      </c>
      <c r="G426" s="11">
        <f t="shared" si="9"/>
        <v>69.54581973870684</v>
      </c>
    </row>
    <row r="427" spans="1:7" x14ac:dyDescent="0.2">
      <c r="A427" s="14">
        <v>43437</v>
      </c>
      <c r="B427" s="1" t="s">
        <v>106</v>
      </c>
      <c r="C427" s="10">
        <v>232</v>
      </c>
      <c r="D427" s="10" t="str">
        <f>VLOOKUP(Vendas[[#This Row],[Código do Produto]],Produtos[],6,FALSE)</f>
        <v>Agulha Tricô Verde</v>
      </c>
      <c r="E427">
        <v>4</v>
      </c>
      <c r="F427" s="11">
        <f>VLOOKUP(C427,Produtos!$A$2:$H$18,8,FALSE)</f>
        <v>6.1931931807884517</v>
      </c>
      <c r="G427" s="11">
        <f t="shared" si="9"/>
        <v>24.772772723153807</v>
      </c>
    </row>
    <row r="428" spans="1:7" x14ac:dyDescent="0.2">
      <c r="A428" s="14">
        <v>42383</v>
      </c>
      <c r="B428" s="1" t="s">
        <v>107</v>
      </c>
      <c r="C428" s="10">
        <v>317</v>
      </c>
      <c r="D428" s="10" t="str">
        <f>VLOOKUP(Vendas[[#This Row],[Código do Produto]],Produtos[],6,FALSE)</f>
        <v>Linha Amigurumi Azul</v>
      </c>
      <c r="E428">
        <v>10</v>
      </c>
      <c r="F428" s="11">
        <f>VLOOKUP(C428,Produtos!$A$2:$H$18,8,FALSE)</f>
        <v>11.861166866999667</v>
      </c>
      <c r="G428" s="11">
        <f t="shared" si="9"/>
        <v>118.61166866999667</v>
      </c>
    </row>
    <row r="429" spans="1:7" x14ac:dyDescent="0.2">
      <c r="A429" s="14">
        <v>42170</v>
      </c>
      <c r="B429" s="1" t="s">
        <v>108</v>
      </c>
      <c r="C429" s="10">
        <v>775</v>
      </c>
      <c r="D429" s="10" t="str">
        <f>VLOOKUP(Vendas[[#This Row],[Código do Produto]],Produtos[],6,FALSE)</f>
        <v>Linha Barbante Branca</v>
      </c>
      <c r="E429">
        <v>7</v>
      </c>
      <c r="F429" s="11">
        <f>VLOOKUP(C429,Produtos!$A$2:$H$18,8,FALSE)</f>
        <v>4.1332342375023456</v>
      </c>
      <c r="G429" s="11">
        <f t="shared" si="9"/>
        <v>28.932639662516419</v>
      </c>
    </row>
    <row r="430" spans="1:7" x14ac:dyDescent="0.2">
      <c r="A430" s="14">
        <v>42798</v>
      </c>
      <c r="B430" s="1" t="s">
        <v>109</v>
      </c>
      <c r="C430" s="10">
        <v>371</v>
      </c>
      <c r="D430" s="10" t="str">
        <f>VLOOKUP(Vendas[[#This Row],[Código do Produto]],Produtos[],6,FALSE)</f>
        <v>Agulha Crochê Amarela</v>
      </c>
      <c r="E430">
        <v>8</v>
      </c>
      <c r="F430" s="11">
        <f>VLOOKUP(C430,Produtos!$A$2:$H$18,8,FALSE)</f>
        <v>4.2084585407934449</v>
      </c>
      <c r="G430" s="11">
        <f t="shared" si="9"/>
        <v>33.66766832634756</v>
      </c>
    </row>
    <row r="431" spans="1:7" x14ac:dyDescent="0.2">
      <c r="A431" s="14">
        <v>44103</v>
      </c>
      <c r="B431" s="1" t="s">
        <v>110</v>
      </c>
      <c r="C431" s="10">
        <v>654</v>
      </c>
      <c r="D431" s="10" t="str">
        <f>VLOOKUP(Vendas[[#This Row],[Código do Produto]],Produtos[],6,FALSE)</f>
        <v>Agulha Crochê Azul</v>
      </c>
      <c r="E431">
        <v>15</v>
      </c>
      <c r="F431" s="11">
        <f>VLOOKUP(C431,Produtos!$A$2:$H$18,8,FALSE)</f>
        <v>8.4355450103079299</v>
      </c>
      <c r="G431" s="11">
        <f t="shared" si="9"/>
        <v>126.53317515461895</v>
      </c>
    </row>
    <row r="432" spans="1:7" x14ac:dyDescent="0.2">
      <c r="A432" s="14">
        <v>42183</v>
      </c>
      <c r="B432" s="1" t="s">
        <v>106</v>
      </c>
      <c r="C432" s="10">
        <v>582</v>
      </c>
      <c r="D432" s="10" t="str">
        <f>VLOOKUP(Vendas[[#This Row],[Código do Produto]],Produtos[],6,FALSE)</f>
        <v>Linha Barbante Verde</v>
      </c>
      <c r="E432">
        <v>19</v>
      </c>
      <c r="F432" s="11">
        <f>VLOOKUP(C432,Produtos!$A$2:$H$18,8,FALSE)</f>
        <v>5.6959596300349986</v>
      </c>
      <c r="G432" s="11">
        <f t="shared" si="9"/>
        <v>108.22323297066498</v>
      </c>
    </row>
    <row r="433" spans="1:7" x14ac:dyDescent="0.2">
      <c r="A433" s="14">
        <v>44031</v>
      </c>
      <c r="B433" s="1" t="s">
        <v>107</v>
      </c>
      <c r="C433" s="8">
        <v>67</v>
      </c>
      <c r="D433" s="8" t="str">
        <f>VLOOKUP(Vendas[[#This Row],[Código do Produto]],Produtos[],6,FALSE)</f>
        <v>Linha Amigulove Preto</v>
      </c>
      <c r="E433">
        <v>9</v>
      </c>
      <c r="F433" s="11">
        <f>VLOOKUP(C433,Produtos!$A$2:$H$18,8,FALSE)</f>
        <v>4.5314251532350607</v>
      </c>
      <c r="G433" s="11">
        <f t="shared" si="9"/>
        <v>40.782826379115548</v>
      </c>
    </row>
    <row r="434" spans="1:7" x14ac:dyDescent="0.2">
      <c r="A434" s="14">
        <v>44045</v>
      </c>
      <c r="B434" s="1" t="s">
        <v>108</v>
      </c>
      <c r="C434" s="8">
        <v>26</v>
      </c>
      <c r="D434" s="8" t="str">
        <f>VLOOKUP(Vendas[[#This Row],[Código do Produto]],Produtos[],6,FALSE)</f>
        <v>Agulha Crochê Vermelha</v>
      </c>
      <c r="E434">
        <v>19</v>
      </c>
      <c r="F434" s="11">
        <f>VLOOKUP(C434,Produtos!$A$2:$H$18,8,FALSE)</f>
        <v>3.7284835511040071</v>
      </c>
      <c r="G434" s="11">
        <f t="shared" si="9"/>
        <v>70.841187470976138</v>
      </c>
    </row>
    <row r="435" spans="1:7" x14ac:dyDescent="0.2">
      <c r="A435" s="14">
        <v>42375</v>
      </c>
      <c r="B435" s="1" t="s">
        <v>109</v>
      </c>
      <c r="C435" s="9">
        <v>449</v>
      </c>
      <c r="D435" s="9" t="str">
        <f>VLOOKUP(Vendas[[#This Row],[Código do Produto]],Produtos[],6,FALSE)</f>
        <v>Agulha Tricô Vermelha</v>
      </c>
      <c r="E435">
        <v>11</v>
      </c>
      <c r="F435" s="11">
        <f>VLOOKUP(C435,Produtos!$A$2:$H$18,8,FALSE)</f>
        <v>15.715080580963685</v>
      </c>
      <c r="G435" s="11">
        <f t="shared" si="9"/>
        <v>172.86588639060054</v>
      </c>
    </row>
    <row r="436" spans="1:7" x14ac:dyDescent="0.2">
      <c r="A436" s="14">
        <v>43351</v>
      </c>
      <c r="B436" s="1" t="s">
        <v>110</v>
      </c>
      <c r="C436" s="9">
        <v>515</v>
      </c>
      <c r="D436" s="9" t="str">
        <f>VLOOKUP(Vendas[[#This Row],[Código do Produto]],Produtos[],6,FALSE)</f>
        <v>Linha Amigurumi Preto</v>
      </c>
      <c r="E436">
        <v>14</v>
      </c>
      <c r="F436" s="11">
        <f>VLOOKUP(C436,Produtos!$A$2:$H$18,8,FALSE)</f>
        <v>11.68086028863206</v>
      </c>
      <c r="G436" s="11">
        <f t="shared" si="9"/>
        <v>163.53204404084883</v>
      </c>
    </row>
    <row r="437" spans="1:7" x14ac:dyDescent="0.2">
      <c r="A437" s="14">
        <v>43739</v>
      </c>
      <c r="B437" s="1" t="s">
        <v>106</v>
      </c>
      <c r="C437" s="9">
        <v>110</v>
      </c>
      <c r="D437" s="9" t="str">
        <f>VLOOKUP(Vendas[[#This Row],[Código do Produto]],Produtos[],6,FALSE)</f>
        <v>Linha Barbante Vermelha</v>
      </c>
      <c r="E437">
        <v>7</v>
      </c>
      <c r="F437" s="11">
        <f>VLOOKUP(C437,Produtos!$A$2:$H$18,8,FALSE)</f>
        <v>2.6293582175164176</v>
      </c>
      <c r="G437" s="11">
        <f t="shared" si="9"/>
        <v>18.405507522614922</v>
      </c>
    </row>
    <row r="438" spans="1:7" x14ac:dyDescent="0.2">
      <c r="A438" s="14">
        <v>44187</v>
      </c>
      <c r="B438" s="1" t="s">
        <v>107</v>
      </c>
      <c r="C438" s="9">
        <v>573</v>
      </c>
      <c r="D438" s="9" t="str">
        <f>VLOOKUP(Vendas[[#This Row],[Código do Produto]],Produtos[],6,FALSE)</f>
        <v>Agulha Crochê Preto</v>
      </c>
      <c r="E438">
        <v>13</v>
      </c>
      <c r="F438" s="11">
        <f>VLOOKUP(C438,Produtos!$A$2:$H$18,8,FALSE)</f>
        <v>3.4154227176404239</v>
      </c>
      <c r="G438" s="11">
        <f t="shared" si="9"/>
        <v>44.400495329325508</v>
      </c>
    </row>
    <row r="439" spans="1:7" x14ac:dyDescent="0.2">
      <c r="A439" s="14">
        <v>42636</v>
      </c>
      <c r="B439" s="1" t="s">
        <v>108</v>
      </c>
      <c r="C439" s="9">
        <v>999</v>
      </c>
      <c r="D439" s="9" t="str">
        <f>VLOOKUP(Vendas[[#This Row],[Código do Produto]],Produtos[],6,FALSE)</f>
        <v>Agulha Crochê Branca</v>
      </c>
      <c r="E439">
        <v>20</v>
      </c>
      <c r="F439" s="11">
        <f>VLOOKUP(C439,Produtos!$A$2:$H$18,8,FALSE)</f>
        <v>11.439202064199087</v>
      </c>
      <c r="G439" s="11">
        <f t="shared" si="9"/>
        <v>228.78404128398174</v>
      </c>
    </row>
    <row r="440" spans="1:7" x14ac:dyDescent="0.2">
      <c r="A440" s="14">
        <v>42659</v>
      </c>
      <c r="B440" s="1" t="s">
        <v>109</v>
      </c>
      <c r="C440" s="9">
        <v>708</v>
      </c>
      <c r="D440" s="9" t="str">
        <f>VLOOKUP(Vendas[[#This Row],[Código do Produto]],Produtos[],6,FALSE)</f>
        <v>Agulha Tricô Rosa</v>
      </c>
      <c r="E440">
        <v>7</v>
      </c>
      <c r="F440" s="11">
        <f>VLOOKUP(C440,Produtos!$A$2:$H$18,8,FALSE)</f>
        <v>6.6209763314973058</v>
      </c>
      <c r="G440" s="11">
        <f t="shared" si="9"/>
        <v>46.346834320481143</v>
      </c>
    </row>
    <row r="441" spans="1:7" x14ac:dyDescent="0.2">
      <c r="A441" s="14">
        <v>42468</v>
      </c>
      <c r="B441" s="1" t="s">
        <v>110</v>
      </c>
      <c r="C441" s="9">
        <v>295</v>
      </c>
      <c r="D441" s="9" t="str">
        <f>VLOOKUP(Vendas[[#This Row],[Código do Produto]],Produtos[],6,FALSE)</f>
        <v>Linha Amigurumi Branca</v>
      </c>
      <c r="E441">
        <v>4</v>
      </c>
      <c r="F441" s="11">
        <f>VLOOKUP(C441,Produtos!$A$2:$H$18,8,FALSE)</f>
        <v>14.571659385736869</v>
      </c>
      <c r="G441" s="11">
        <f t="shared" si="9"/>
        <v>58.286637542947474</v>
      </c>
    </row>
    <row r="442" spans="1:7" x14ac:dyDescent="0.2">
      <c r="A442" s="14">
        <v>43511</v>
      </c>
      <c r="B442" s="1" t="s">
        <v>106</v>
      </c>
      <c r="C442" s="8">
        <v>752</v>
      </c>
      <c r="D442" s="8" t="str">
        <f>VLOOKUP(Vendas[[#This Row],[Código do Produto]],Produtos[],6,FALSE)</f>
        <v>Linha Amigulove Branca</v>
      </c>
      <c r="E442">
        <v>9</v>
      </c>
      <c r="F442" s="11">
        <f>VLOOKUP(C442,Produtos!$A$2:$H$18,8,FALSE)</f>
        <v>13.781797376796325</v>
      </c>
      <c r="G442" s="11">
        <f t="shared" si="9"/>
        <v>124.03617639116692</v>
      </c>
    </row>
    <row r="443" spans="1:7" x14ac:dyDescent="0.2">
      <c r="A443" s="14">
        <v>43408</v>
      </c>
      <c r="B443" s="1" t="s">
        <v>107</v>
      </c>
      <c r="C443" s="10">
        <v>157</v>
      </c>
      <c r="D443" s="10" t="str">
        <f>VLOOKUP(Vendas[[#This Row],[Código do Produto]],Produtos[],6,FALSE)</f>
        <v>Agulha Crochê Rosa</v>
      </c>
      <c r="E443">
        <v>11</v>
      </c>
      <c r="F443" s="11">
        <f>VLOOKUP(C443,Produtos!$A$2:$H$18,8,FALSE)</f>
        <v>3.6603063020372018</v>
      </c>
      <c r="G443" s="11">
        <f t="shared" si="9"/>
        <v>40.263369322409218</v>
      </c>
    </row>
    <row r="444" spans="1:7" x14ac:dyDescent="0.2">
      <c r="A444" s="14">
        <v>43788</v>
      </c>
      <c r="B444" s="1" t="s">
        <v>108</v>
      </c>
      <c r="C444" s="10">
        <v>232</v>
      </c>
      <c r="D444" s="10" t="str">
        <f>VLOOKUP(Vendas[[#This Row],[Código do Produto]],Produtos[],6,FALSE)</f>
        <v>Agulha Tricô Verde</v>
      </c>
      <c r="E444">
        <v>12</v>
      </c>
      <c r="F444" s="11">
        <f>VLOOKUP(C444,Produtos!$A$2:$H$18,8,FALSE)</f>
        <v>6.1931931807884517</v>
      </c>
      <c r="G444" s="11">
        <f t="shared" si="9"/>
        <v>74.318318169461421</v>
      </c>
    </row>
    <row r="445" spans="1:7" x14ac:dyDescent="0.2">
      <c r="A445" s="14">
        <v>42492</v>
      </c>
      <c r="B445" s="1" t="s">
        <v>109</v>
      </c>
      <c r="C445" s="10">
        <v>317</v>
      </c>
      <c r="D445" s="10" t="str">
        <f>VLOOKUP(Vendas[[#This Row],[Código do Produto]],Produtos[],6,FALSE)</f>
        <v>Linha Amigurumi Azul</v>
      </c>
      <c r="E445">
        <v>5</v>
      </c>
      <c r="F445" s="11">
        <f>VLOOKUP(C445,Produtos!$A$2:$H$18,8,FALSE)</f>
        <v>11.861166866999667</v>
      </c>
      <c r="G445" s="11">
        <f t="shared" si="9"/>
        <v>59.305834334998337</v>
      </c>
    </row>
    <row r="446" spans="1:7" x14ac:dyDescent="0.2">
      <c r="A446" s="14">
        <v>42475</v>
      </c>
      <c r="B446" s="1" t="s">
        <v>110</v>
      </c>
      <c r="C446" s="10">
        <v>775</v>
      </c>
      <c r="D446" s="10" t="str">
        <f>VLOOKUP(Vendas[[#This Row],[Código do Produto]],Produtos[],6,FALSE)</f>
        <v>Linha Barbante Branca</v>
      </c>
      <c r="E446">
        <v>3</v>
      </c>
      <c r="F446" s="11">
        <f>VLOOKUP(C446,Produtos!$A$2:$H$18,8,FALSE)</f>
        <v>4.1332342375023456</v>
      </c>
      <c r="G446" s="11">
        <f t="shared" si="9"/>
        <v>12.399702712507036</v>
      </c>
    </row>
    <row r="447" spans="1:7" x14ac:dyDescent="0.2">
      <c r="A447" s="14">
        <v>43352</v>
      </c>
      <c r="B447" s="1" t="s">
        <v>106</v>
      </c>
      <c r="C447" s="10">
        <v>371</v>
      </c>
      <c r="D447" s="10" t="str">
        <f>VLOOKUP(Vendas[[#This Row],[Código do Produto]],Produtos[],6,FALSE)</f>
        <v>Agulha Crochê Amarela</v>
      </c>
      <c r="E447">
        <v>13</v>
      </c>
      <c r="F447" s="11">
        <f>VLOOKUP(C447,Produtos!$A$2:$H$18,8,FALSE)</f>
        <v>4.2084585407934449</v>
      </c>
      <c r="G447" s="11">
        <f t="shared" si="9"/>
        <v>54.709961030314787</v>
      </c>
    </row>
    <row r="448" spans="1:7" x14ac:dyDescent="0.2">
      <c r="A448" s="14">
        <v>42878</v>
      </c>
      <c r="B448" s="1" t="s">
        <v>107</v>
      </c>
      <c r="C448" s="10">
        <v>654</v>
      </c>
      <c r="D448" s="10" t="str">
        <f>VLOOKUP(Vendas[[#This Row],[Código do Produto]],Produtos[],6,FALSE)</f>
        <v>Agulha Crochê Azul</v>
      </c>
      <c r="E448">
        <v>16</v>
      </c>
      <c r="F448" s="11">
        <f>VLOOKUP(C448,Produtos!$A$2:$H$18,8,FALSE)</f>
        <v>8.4355450103079299</v>
      </c>
      <c r="G448" s="11">
        <f t="shared" si="9"/>
        <v>134.96872016492688</v>
      </c>
    </row>
    <row r="449" spans="1:7" x14ac:dyDescent="0.2">
      <c r="A449" s="14">
        <v>43708</v>
      </c>
      <c r="B449" s="1" t="s">
        <v>108</v>
      </c>
      <c r="C449" s="10">
        <v>582</v>
      </c>
      <c r="D449" s="10" t="str">
        <f>VLOOKUP(Vendas[[#This Row],[Código do Produto]],Produtos[],6,FALSE)</f>
        <v>Linha Barbante Verde</v>
      </c>
      <c r="E449">
        <v>20</v>
      </c>
      <c r="F449" s="11">
        <f>VLOOKUP(C449,Produtos!$A$2:$H$18,8,FALSE)</f>
        <v>5.6959596300349986</v>
      </c>
      <c r="G449" s="11">
        <f t="shared" si="9"/>
        <v>113.91919260069997</v>
      </c>
    </row>
    <row r="450" spans="1:7" x14ac:dyDescent="0.2">
      <c r="A450" s="14">
        <v>43545</v>
      </c>
      <c r="B450" s="1" t="s">
        <v>109</v>
      </c>
      <c r="C450" s="8">
        <v>67</v>
      </c>
      <c r="D450" s="8" t="str">
        <f>VLOOKUP(Vendas[[#This Row],[Código do Produto]],Produtos[],6,FALSE)</f>
        <v>Linha Amigulove Preto</v>
      </c>
      <c r="E450">
        <v>2</v>
      </c>
      <c r="F450" s="11">
        <f>VLOOKUP(C450,Produtos!$A$2:$H$18,8,FALSE)</f>
        <v>4.5314251532350607</v>
      </c>
      <c r="G450" s="11">
        <f t="shared" si="9"/>
        <v>9.0628503064701214</v>
      </c>
    </row>
    <row r="451" spans="1:7" x14ac:dyDescent="0.2">
      <c r="A451" s="14">
        <v>43448</v>
      </c>
      <c r="B451" s="1" t="s">
        <v>110</v>
      </c>
      <c r="C451" s="8">
        <v>26</v>
      </c>
      <c r="D451" s="8" t="str">
        <f>VLOOKUP(Vendas[[#This Row],[Código do Produto]],Produtos[],6,FALSE)</f>
        <v>Agulha Crochê Vermelha</v>
      </c>
      <c r="E451">
        <v>8</v>
      </c>
      <c r="F451" s="11">
        <f>VLOOKUP(C451,Produtos!$A$2:$H$18,8,FALSE)</f>
        <v>3.7284835511040071</v>
      </c>
      <c r="G451" s="11">
        <f t="shared" si="9"/>
        <v>29.827868408832057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</vt:lpstr>
      <vt:lpstr>Fornecedores</vt:lpstr>
      <vt:lpstr>Cadastro Vendedores</vt:lpstr>
      <vt:lpstr>Produtos</vt:lpstr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Tânia Cristina H. M. Lomazi</cp:lastModifiedBy>
  <dcterms:modified xsi:type="dcterms:W3CDTF">2021-03-08T21:56:22Z</dcterms:modified>
</cp:coreProperties>
</file>