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eira" sheetId="1" state="visible" r:id="rId2"/>
    <sheet name="2021" sheetId="2" state="visible" r:id="rId3"/>
    <sheet name="posição" sheetId="3" state="visible" r:id="rId4"/>
    <sheet name="Tabela dinâmica_posição_1" sheetId="4" state="visible" r:id="rId5"/>
    <sheet name="Odontoprev" sheetId="5" state="visible" r:id="rId6"/>
    <sheet name="Folha6" sheetId="6" state="visible" r:id="rId7"/>
    <sheet name="Folha7" sheetId="7" state="visible" r:id="rId8"/>
  </sheets>
  <definedNames>
    <definedName function="false" hidden="true" localSheetId="1" name="_xlnm._FilterDatabase" vbProcedure="false">'2021'!$A$1:$K$216</definedName>
    <definedName function="false" hidden="true" localSheetId="0" name="_xlnm._FilterDatabase" vbProcedure="false">Carteira!$A$1:$L$218</definedName>
    <definedName function="false" hidden="true" localSheetId="5" name="_xlnm._FilterDatabase" vbProcedure="false">Folha6!$A$1:$G$12</definedName>
    <definedName function="false" hidden="true" localSheetId="2" name="_xlnm._FilterDatabase" vbProcedure="false">posição!$A$1:$K$107</definedName>
    <definedName function="false" hidden="false" localSheetId="0" name="_xlnm._FilterDatabase_0" vbProcedure="false">Carteira!$A$1:$L$215</definedName>
    <definedName function="false" hidden="false" localSheetId="0" name="_xlnm._FilterDatabase_0_0" vbProcedure="false">Carteira!$A$1:$L$214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<sst xmlns="http://schemas.openxmlformats.org/spreadsheetml/2006/main" count="5421" uniqueCount="492">
  <si>
    <t xml:space="preserve">Data operação</t>
  </si>
  <si>
    <t xml:space="preserve">Categoria</t>
  </si>
  <si>
    <t xml:space="preserve">Código Ativo</t>
  </si>
  <si>
    <t xml:space="preserve">Operação C/V</t>
  </si>
  <si>
    <t xml:space="preserve">Quantidade</t>
  </si>
  <si>
    <t xml:space="preserve">Preço unitário</t>
  </si>
  <si>
    <t xml:space="preserve">Valor investido</t>
  </si>
  <si>
    <t xml:space="preserve">Corretora</t>
  </si>
  <si>
    <t xml:space="preserve">Corretagem</t>
  </si>
  <si>
    <t xml:space="preserve">Taxas</t>
  </si>
  <si>
    <t xml:space="preserve">Impostos</t>
  </si>
  <si>
    <t xml:space="preserve">IRRF</t>
  </si>
  <si>
    <t xml:space="preserve">31/07/2021</t>
  </si>
  <si>
    <t xml:space="preserve">Criptomoedas</t>
  </si>
  <si>
    <t xml:space="preserve">BTC</t>
  </si>
  <si>
    <t xml:space="preserve">C</t>
  </si>
  <si>
    <t xml:space="preserve">FOXBIT</t>
  </si>
  <si>
    <t xml:space="preserve">0,00</t>
  </si>
  <si>
    <t xml:space="preserve">31/05/2021</t>
  </si>
  <si>
    <t xml:space="preserve">BDR</t>
  </si>
  <si>
    <t xml:space="preserve">AMZO34</t>
  </si>
  <si>
    <t xml:space="preserve">CLEAR CORRETORA</t>
  </si>
  <si>
    <t xml:space="preserve">30/12/2021</t>
  </si>
  <si>
    <t xml:space="preserve">Ações</t>
  </si>
  <si>
    <t xml:space="preserve">BBAS3</t>
  </si>
  <si>
    <t xml:space="preserve">CPLE3</t>
  </si>
  <si>
    <t xml:space="preserve">ITSA4</t>
  </si>
  <si>
    <t xml:space="preserve">Fundos imobiliários</t>
  </si>
  <si>
    <t xml:space="preserve">VISC11</t>
  </si>
  <si>
    <t xml:space="preserve">XP INVESTIMENTOS CCTVM S/A</t>
  </si>
  <si>
    <t xml:space="preserve">XPML11</t>
  </si>
  <si>
    <t xml:space="preserve">30/11/2021</t>
  </si>
  <si>
    <t xml:space="preserve">VIVT3</t>
  </si>
  <si>
    <t xml:space="preserve">30/08/2021</t>
  </si>
  <si>
    <t xml:space="preserve">ETH</t>
  </si>
  <si>
    <t xml:space="preserve">GGRC11</t>
  </si>
  <si>
    <t xml:space="preserve">HABT11</t>
  </si>
  <si>
    <t xml:space="preserve">RBRY11</t>
  </si>
  <si>
    <t xml:space="preserve">VALE3</t>
  </si>
  <si>
    <t xml:space="preserve">XPCI11</t>
  </si>
  <si>
    <t xml:space="preserve">30/07/2021</t>
  </si>
  <si>
    <t xml:space="preserve">29/10/2020</t>
  </si>
  <si>
    <t xml:space="preserve">EGIE3</t>
  </si>
  <si>
    <t xml:space="preserve">29/09/2021</t>
  </si>
  <si>
    <t xml:space="preserve">VSLH11</t>
  </si>
  <si>
    <t xml:space="preserve">29/04/2021</t>
  </si>
  <si>
    <t xml:space="preserve">TRPL4</t>
  </si>
  <si>
    <t xml:space="preserve">28/07/2021</t>
  </si>
  <si>
    <t xml:space="preserve">TSLA34</t>
  </si>
  <si>
    <t xml:space="preserve">28/02/2020</t>
  </si>
  <si>
    <t xml:space="preserve">FLRY3</t>
  </si>
  <si>
    <t xml:space="preserve">27/08/2021</t>
  </si>
  <si>
    <t xml:space="preserve">IRBR3</t>
  </si>
  <si>
    <t xml:space="preserve">PCAR3</t>
  </si>
  <si>
    <t xml:space="preserve">27/08/2020</t>
  </si>
  <si>
    <t xml:space="preserve">TAEE11</t>
  </si>
  <si>
    <t xml:space="preserve">TGAR11</t>
  </si>
  <si>
    <t xml:space="preserve">27/07/2021</t>
  </si>
  <si>
    <t xml:space="preserve">MFII11</t>
  </si>
  <si>
    <t xml:space="preserve">27/05/2021</t>
  </si>
  <si>
    <t xml:space="preserve">KNRI11</t>
  </si>
  <si>
    <t xml:space="preserve">27/04/2020</t>
  </si>
  <si>
    <t xml:space="preserve">IRDM11</t>
  </si>
  <si>
    <t xml:space="preserve">27/03/2020</t>
  </si>
  <si>
    <t xml:space="preserve">QUAL3</t>
  </si>
  <si>
    <t xml:space="preserve">26/08/2021</t>
  </si>
  <si>
    <t xml:space="preserve">26/05/2020</t>
  </si>
  <si>
    <t xml:space="preserve">26/03/2020</t>
  </si>
  <si>
    <t xml:space="preserve">HGLG11</t>
  </si>
  <si>
    <t xml:space="preserve">25/11/2020</t>
  </si>
  <si>
    <t xml:space="preserve">BBSE3</t>
  </si>
  <si>
    <t xml:space="preserve">25/08/2021</t>
  </si>
  <si>
    <t xml:space="preserve">25/05/2021</t>
  </si>
  <si>
    <t xml:space="preserve">AESB3</t>
  </si>
  <si>
    <t xml:space="preserve">24/11/2021</t>
  </si>
  <si>
    <t xml:space="preserve">CPLE6</t>
  </si>
  <si>
    <t xml:space="preserve">24/03/2020</t>
  </si>
  <si>
    <t xml:space="preserve">23/12/2021</t>
  </si>
  <si>
    <t xml:space="preserve">23/03/2020</t>
  </si>
  <si>
    <t xml:space="preserve">22/08/2021</t>
  </si>
  <si>
    <t xml:space="preserve">ADA</t>
  </si>
  <si>
    <t xml:space="preserve">BINANCE</t>
  </si>
  <si>
    <t xml:space="preserve">22/02/2021</t>
  </si>
  <si>
    <t xml:space="preserve">BRCR11</t>
  </si>
  <si>
    <t xml:space="preserve">PETR4</t>
  </si>
  <si>
    <t xml:space="preserve">21/12/2020</t>
  </si>
  <si>
    <t xml:space="preserve">21/05/2020</t>
  </si>
  <si>
    <t xml:space="preserve">21/01/2019</t>
  </si>
  <si>
    <t xml:space="preserve">V</t>
  </si>
  <si>
    <t xml:space="preserve">20/10/2021</t>
  </si>
  <si>
    <t xml:space="preserve">20/08/2021</t>
  </si>
  <si>
    <t xml:space="preserve">20/07/2021</t>
  </si>
  <si>
    <t xml:space="preserve">ALZR11</t>
  </si>
  <si>
    <t xml:space="preserve">20/03/2020</t>
  </si>
  <si>
    <t xml:space="preserve">20/01/2022</t>
  </si>
  <si>
    <t xml:space="preserve">ALUP11</t>
  </si>
  <si>
    <t xml:space="preserve">19/10/2020</t>
  </si>
  <si>
    <t xml:space="preserve">KLBN11</t>
  </si>
  <si>
    <t xml:space="preserve">19/09/2018</t>
  </si>
  <si>
    <t xml:space="preserve">19/06/2020</t>
  </si>
  <si>
    <t xml:space="preserve">19/05/2020</t>
  </si>
  <si>
    <t xml:space="preserve">19/03/2021</t>
  </si>
  <si>
    <t xml:space="preserve">SAPR11</t>
  </si>
  <si>
    <t xml:space="preserve">19/02/2020</t>
  </si>
  <si>
    <t xml:space="preserve">ETF</t>
  </si>
  <si>
    <t xml:space="preserve">IVVB11</t>
  </si>
  <si>
    <t xml:space="preserve">19/01/2022</t>
  </si>
  <si>
    <t xml:space="preserve">18/11/2020</t>
  </si>
  <si>
    <t xml:space="preserve">18/10/2021</t>
  </si>
  <si>
    <t xml:space="preserve">GETT11</t>
  </si>
  <si>
    <t xml:space="preserve">18/09/2020</t>
  </si>
  <si>
    <t xml:space="preserve">18/09/2018</t>
  </si>
  <si>
    <t xml:space="preserve">18/08/2021</t>
  </si>
  <si>
    <t xml:space="preserve">18/03/2022</t>
  </si>
  <si>
    <t xml:space="preserve">CSAN3</t>
  </si>
  <si>
    <t xml:space="preserve">18/03/2020</t>
  </si>
  <si>
    <t xml:space="preserve">BCFF11</t>
  </si>
  <si>
    <t xml:space="preserve">18/02/2022</t>
  </si>
  <si>
    <t xml:space="preserve">JNJB34</t>
  </si>
  <si>
    <t xml:space="preserve">18/02/2021</t>
  </si>
  <si>
    <t xml:space="preserve">18/02/2020</t>
  </si>
  <si>
    <t xml:space="preserve">18/01/2021</t>
  </si>
  <si>
    <t xml:space="preserve">17/11/2021</t>
  </si>
  <si>
    <t xml:space="preserve">17/11/2020</t>
  </si>
  <si>
    <t xml:space="preserve">17/09/2020</t>
  </si>
  <si>
    <t xml:space="preserve">17/03/2020</t>
  </si>
  <si>
    <t xml:space="preserve">17/02/2021</t>
  </si>
  <si>
    <t xml:space="preserve">17/02/2020</t>
  </si>
  <si>
    <t xml:space="preserve">16/11/2021</t>
  </si>
  <si>
    <t xml:space="preserve">16/11/2018</t>
  </si>
  <si>
    <t xml:space="preserve">16/10/2020</t>
  </si>
  <si>
    <t xml:space="preserve">16/09/2021</t>
  </si>
  <si>
    <t xml:space="preserve">16/07/2021</t>
  </si>
  <si>
    <t xml:space="preserve">16/04/2020</t>
  </si>
  <si>
    <t xml:space="preserve">16/03/2022</t>
  </si>
  <si>
    <t xml:space="preserve">PRIO3</t>
  </si>
  <si>
    <t xml:space="preserve">SULA4</t>
  </si>
  <si>
    <t xml:space="preserve">15/09/2021</t>
  </si>
  <si>
    <t xml:space="preserve">15/07/2021</t>
  </si>
  <si>
    <t xml:space="preserve">VILG11</t>
  </si>
  <si>
    <t xml:space="preserve">15/06/2021</t>
  </si>
  <si>
    <t xml:space="preserve">14/08/2020</t>
  </si>
  <si>
    <t xml:space="preserve">14/07/2021</t>
  </si>
  <si>
    <t xml:space="preserve">14/04/2021</t>
  </si>
  <si>
    <t xml:space="preserve">13/11/2020</t>
  </si>
  <si>
    <t xml:space="preserve">13/09/2021</t>
  </si>
  <si>
    <t xml:space="preserve">SDIL11</t>
  </si>
  <si>
    <t xml:space="preserve">13/07/2021</t>
  </si>
  <si>
    <t xml:space="preserve">13/04/2017</t>
  </si>
  <si>
    <t xml:space="preserve">PMAM3</t>
  </si>
  <si>
    <t xml:space="preserve">13/03/2020</t>
  </si>
  <si>
    <t xml:space="preserve">12/07/2021</t>
  </si>
  <si>
    <t xml:space="preserve">ENBR3</t>
  </si>
  <si>
    <t xml:space="preserve">12/05/2020</t>
  </si>
  <si>
    <t xml:space="preserve">12/03/2020</t>
  </si>
  <si>
    <t xml:space="preserve">11/05/2021</t>
  </si>
  <si>
    <t xml:space="preserve">11/03/2022</t>
  </si>
  <si>
    <t xml:space="preserve">11/01/2021</t>
  </si>
  <si>
    <t xml:space="preserve">10/09/2021</t>
  </si>
  <si>
    <t xml:space="preserve">VIIA3</t>
  </si>
  <si>
    <t xml:space="preserve">10/08/2020</t>
  </si>
  <si>
    <t xml:space="preserve">10/03/2020</t>
  </si>
  <si>
    <t xml:space="preserve">SANB11</t>
  </si>
  <si>
    <t xml:space="preserve">10/01/2022</t>
  </si>
  <si>
    <t xml:space="preserve">SAPR3</t>
  </si>
  <si>
    <t xml:space="preserve">09/12/2021</t>
  </si>
  <si>
    <t xml:space="preserve">09/06/2021</t>
  </si>
  <si>
    <t xml:space="preserve">BABA34</t>
  </si>
  <si>
    <t xml:space="preserve">09/06/2020</t>
  </si>
  <si>
    <t xml:space="preserve">09/03/2022</t>
  </si>
  <si>
    <t xml:space="preserve">09/03/2020</t>
  </si>
  <si>
    <t xml:space="preserve">09/02/2022</t>
  </si>
  <si>
    <t xml:space="preserve">09/01/2019</t>
  </si>
  <si>
    <t xml:space="preserve">08/11/2021</t>
  </si>
  <si>
    <t xml:space="preserve">LREN3</t>
  </si>
  <si>
    <t xml:space="preserve">08/09/2021</t>
  </si>
  <si>
    <t xml:space="preserve">08/04/2020</t>
  </si>
  <si>
    <t xml:space="preserve">08/03/2022</t>
  </si>
  <si>
    <t xml:space="preserve">SANB3</t>
  </si>
  <si>
    <t xml:space="preserve">08/02/2021</t>
  </si>
  <si>
    <t xml:space="preserve">07/03/2022</t>
  </si>
  <si>
    <t xml:space="preserve">07/01/2022</t>
  </si>
  <si>
    <t xml:space="preserve">06/07/2020</t>
  </si>
  <si>
    <t xml:space="preserve">06/04/2020</t>
  </si>
  <si>
    <t xml:space="preserve">06/03/2020</t>
  </si>
  <si>
    <t xml:space="preserve">06/01/2022</t>
  </si>
  <si>
    <t xml:space="preserve">05/05/2021</t>
  </si>
  <si>
    <t xml:space="preserve">05/05/2020</t>
  </si>
  <si>
    <t xml:space="preserve">05/01/2022</t>
  </si>
  <si>
    <t xml:space="preserve">04/12/2021</t>
  </si>
  <si>
    <t xml:space="preserve">SOL</t>
  </si>
  <si>
    <t xml:space="preserve">04/12/2018</t>
  </si>
  <si>
    <t xml:space="preserve">03/08/2021</t>
  </si>
  <si>
    <t xml:space="preserve">03/03/2020</t>
  </si>
  <si>
    <t xml:space="preserve">02/10/2020</t>
  </si>
  <si>
    <t xml:space="preserve">02/09/2021</t>
  </si>
  <si>
    <t xml:space="preserve">FBOK34</t>
  </si>
  <si>
    <t xml:space="preserve">02/09/2020</t>
  </si>
  <si>
    <t xml:space="preserve">02/08/2021</t>
  </si>
  <si>
    <t xml:space="preserve">02/06/2021</t>
  </si>
  <si>
    <t xml:space="preserve">PGCO34</t>
  </si>
  <si>
    <t xml:space="preserve">02/06/2020</t>
  </si>
  <si>
    <t xml:space="preserve">02/03/2022</t>
  </si>
  <si>
    <t xml:space="preserve">01/12/2021</t>
  </si>
  <si>
    <t xml:space="preserve">ILV</t>
  </si>
  <si>
    <t xml:space="preserve">MANA</t>
  </si>
  <si>
    <t xml:space="preserve">01/10/2021</t>
  </si>
  <si>
    <t xml:space="preserve">01/09/2021</t>
  </si>
  <si>
    <t xml:space="preserve">01/09/2020</t>
  </si>
  <si>
    <t xml:space="preserve">13/10/2021</t>
  </si>
  <si>
    <t xml:space="preserve">qtd</t>
  </si>
  <si>
    <t xml:space="preserve">Custo Total</t>
  </si>
  <si>
    <t xml:space="preserve">PM</t>
  </si>
  <si>
    <t xml:space="preserve">68,96249300</t>
  </si>
  <si>
    <t xml:space="preserve">14,29</t>
  </si>
  <si>
    <t xml:space="preserve">100,00000000</t>
  </si>
  <si>
    <t xml:space="preserve">11,38</t>
  </si>
  <si>
    <t xml:space="preserve">80,00000000</t>
  </si>
  <si>
    <t xml:space="preserve">11,89</t>
  </si>
  <si>
    <t xml:space="preserve">46,00000000</t>
  </si>
  <si>
    <t xml:space="preserve">12,00</t>
  </si>
  <si>
    <t xml:space="preserve">14,81</t>
  </si>
  <si>
    <t xml:space="preserve">17,00</t>
  </si>
  <si>
    <t xml:space="preserve">20,00000000</t>
  </si>
  <si>
    <t xml:space="preserve">24,17</t>
  </si>
  <si>
    <t xml:space="preserve">40,00000000</t>
  </si>
  <si>
    <t xml:space="preserve">24,94</t>
  </si>
  <si>
    <t xml:space="preserve">28,85</t>
  </si>
  <si>
    <t xml:space="preserve">10,00000000</t>
  </si>
  <si>
    <t xml:space="preserve">123,05</t>
  </si>
  <si>
    <t xml:space="preserve">12,00000000</t>
  </si>
  <si>
    <t xml:space="preserve">126,50</t>
  </si>
  <si>
    <t xml:space="preserve">118,86</t>
  </si>
  <si>
    <t xml:space="preserve">107,80</t>
  </si>
  <si>
    <t xml:space="preserve">38,70</t>
  </si>
  <si>
    <t xml:space="preserve">28,98</t>
  </si>
  <si>
    <t xml:space="preserve">25,00000000</t>
  </si>
  <si>
    <t xml:space="preserve">28,67</t>
  </si>
  <si>
    <t xml:space="preserve">35,00000000</t>
  </si>
  <si>
    <t xml:space="preserve">28,49</t>
  </si>
  <si>
    <t xml:space="preserve">28,88</t>
  </si>
  <si>
    <t xml:space="preserve">28,95</t>
  </si>
  <si>
    <t xml:space="preserve">22,28</t>
  </si>
  <si>
    <t xml:space="preserve">27,68</t>
  </si>
  <si>
    <t xml:space="preserve">30,00000000</t>
  </si>
  <si>
    <t xml:space="preserve">29,11</t>
  </si>
  <si>
    <t xml:space="preserve">2,00000000</t>
  </si>
  <si>
    <t xml:space="preserve">29,20</t>
  </si>
  <si>
    <t xml:space="preserve">3,00000000</t>
  </si>
  <si>
    <t xml:space="preserve">28,73</t>
  </si>
  <si>
    <t xml:space="preserve">69,45</t>
  </si>
  <si>
    <t xml:space="preserve">24,00000000</t>
  </si>
  <si>
    <t xml:space="preserve">84,34</t>
  </si>
  <si>
    <t xml:space="preserve">78,45</t>
  </si>
  <si>
    <t xml:space="preserve">23,00000000</t>
  </si>
  <si>
    <t xml:space="preserve">74,00</t>
  </si>
  <si>
    <t xml:space="preserve">89,57</t>
  </si>
  <si>
    <t xml:space="preserve">6,00000000</t>
  </si>
  <si>
    <t xml:space="preserve">90,71</t>
  </si>
  <si>
    <t xml:space="preserve">5,00000000</t>
  </si>
  <si>
    <t xml:space="preserve">88,40</t>
  </si>
  <si>
    <t xml:space="preserve">4,00000000</t>
  </si>
  <si>
    <t xml:space="preserve">94,68</t>
  </si>
  <si>
    <t xml:space="preserve">96,00</t>
  </si>
  <si>
    <t xml:space="preserve">97,52</t>
  </si>
  <si>
    <t xml:space="preserve">66,96</t>
  </si>
  <si>
    <t xml:space="preserve">66,26</t>
  </si>
  <si>
    <t xml:space="preserve">8,00000000</t>
  </si>
  <si>
    <t xml:space="preserve">68,72</t>
  </si>
  <si>
    <t xml:space="preserve">80,90</t>
  </si>
  <si>
    <t xml:space="preserve">84,79</t>
  </si>
  <si>
    <t xml:space="preserve">87,02</t>
  </si>
  <si>
    <t xml:space="preserve">0,00019908</t>
  </si>
  <si>
    <t xml:space="preserve">205.491,60</t>
  </si>
  <si>
    <t xml:space="preserve">0,02258079</t>
  </si>
  <si>
    <t xml:space="preserve">218.178,45</t>
  </si>
  <si>
    <t xml:space="preserve">0,00918962</t>
  </si>
  <si>
    <t xml:space="preserve">218.000,00</t>
  </si>
  <si>
    <t xml:space="preserve">6,07</t>
  </si>
  <si>
    <t xml:space="preserve">6,15</t>
  </si>
  <si>
    <t xml:space="preserve">6,14</t>
  </si>
  <si>
    <t xml:space="preserve">200,00000000</t>
  </si>
  <si>
    <t xml:space="preserve">7,02</t>
  </si>
  <si>
    <t xml:space="preserve">22,16</t>
  </si>
  <si>
    <t xml:space="preserve">18,00000000</t>
  </si>
  <si>
    <t xml:space="preserve">21,88</t>
  </si>
  <si>
    <t xml:space="preserve">15,00000000</t>
  </si>
  <si>
    <t xml:space="preserve">38,93</t>
  </si>
  <si>
    <t xml:space="preserve">33,00000000</t>
  </si>
  <si>
    <t xml:space="preserve">40,33</t>
  </si>
  <si>
    <t xml:space="preserve">40,06</t>
  </si>
  <si>
    <t xml:space="preserve">21,00000000</t>
  </si>
  <si>
    <t xml:space="preserve">40,13</t>
  </si>
  <si>
    <t xml:space="preserve">11,00000000</t>
  </si>
  <si>
    <t xml:space="preserve">37,40</t>
  </si>
  <si>
    <t xml:space="preserve">38,66</t>
  </si>
  <si>
    <t xml:space="preserve">50,00000000</t>
  </si>
  <si>
    <t xml:space="preserve">38,62</t>
  </si>
  <si>
    <t xml:space="preserve">20,61</t>
  </si>
  <si>
    <t xml:space="preserve">17,58</t>
  </si>
  <si>
    <t xml:space="preserve">0,15606454</t>
  </si>
  <si>
    <t xml:space="preserve">12.789,52</t>
  </si>
  <si>
    <t xml:space="preserve">0,45030630</t>
  </si>
  <si>
    <t xml:space="preserve">13.773,00</t>
  </si>
  <si>
    <t xml:space="preserve">69,38</t>
  </si>
  <si>
    <t xml:space="preserve">21,15</t>
  </si>
  <si>
    <t xml:space="preserve">4,36</t>
  </si>
  <si>
    <t xml:space="preserve">103,43</t>
  </si>
  <si>
    <t xml:space="preserve">115,80</t>
  </si>
  <si>
    <t xml:space="preserve">13,00000000</t>
  </si>
  <si>
    <t xml:space="preserve">117,19</t>
  </si>
  <si>
    <t xml:space="preserve">122,43</t>
  </si>
  <si>
    <t xml:space="preserve">116,30</t>
  </si>
  <si>
    <t xml:space="preserve">111,95</t>
  </si>
  <si>
    <t xml:space="preserve">124,28</t>
  </si>
  <si>
    <t xml:space="preserve">7,00000000</t>
  </si>
  <si>
    <t xml:space="preserve">125,37</t>
  </si>
  <si>
    <t xml:space="preserve">125,33</t>
  </si>
  <si>
    <t xml:space="preserve">125,34</t>
  </si>
  <si>
    <t xml:space="preserve">1,00000000</t>
  </si>
  <si>
    <t xml:space="preserve">159,38</t>
  </si>
  <si>
    <t xml:space="preserve">155,37</t>
  </si>
  <si>
    <t xml:space="preserve">30/07/2020</t>
  </si>
  <si>
    <t xml:space="preserve">155,69</t>
  </si>
  <si>
    <t xml:space="preserve">142,39</t>
  </si>
  <si>
    <t xml:space="preserve">169,92</t>
  </si>
  <si>
    <t xml:space="preserve">189,08</t>
  </si>
  <si>
    <t xml:space="preserve">0,03000000</t>
  </si>
  <si>
    <t xml:space="preserve">56.396,67</t>
  </si>
  <si>
    <t xml:space="preserve">3,67</t>
  </si>
  <si>
    <t xml:space="preserve">5,14</t>
  </si>
  <si>
    <t xml:space="preserve">5,20</t>
  </si>
  <si>
    <t xml:space="preserve">107,63</t>
  </si>
  <si>
    <t xml:space="preserve">101,41</t>
  </si>
  <si>
    <t xml:space="preserve">131,10</t>
  </si>
  <si>
    <t xml:space="preserve">96,79</t>
  </si>
  <si>
    <t xml:space="preserve">98,24</t>
  </si>
  <si>
    <t xml:space="preserve">111,90</t>
  </si>
  <si>
    <t xml:space="preserve">104,80</t>
  </si>
  <si>
    <t xml:space="preserve">101,44</t>
  </si>
  <si>
    <t xml:space="preserve">100,98</t>
  </si>
  <si>
    <t xml:space="preserve">101,57</t>
  </si>
  <si>
    <t xml:space="preserve">101,20</t>
  </si>
  <si>
    <t xml:space="preserve">102,76</t>
  </si>
  <si>
    <t xml:space="preserve">8,94</t>
  </si>
  <si>
    <t xml:space="preserve">18,80</t>
  </si>
  <si>
    <t xml:space="preserve">9,63</t>
  </si>
  <si>
    <t xml:space="preserve">9,39</t>
  </si>
  <si>
    <t xml:space="preserve">11,03</t>
  </si>
  <si>
    <t xml:space="preserve">11,96</t>
  </si>
  <si>
    <t xml:space="preserve">12,83</t>
  </si>
  <si>
    <t xml:space="preserve">12,90</t>
  </si>
  <si>
    <t xml:space="preserve">11,93</t>
  </si>
  <si>
    <t xml:space="preserve">11,74</t>
  </si>
  <si>
    <t xml:space="preserve">9,78</t>
  </si>
  <si>
    <t xml:space="preserve">9,95</t>
  </si>
  <si>
    <t xml:space="preserve">235,39</t>
  </si>
  <si>
    <t xml:space="preserve">207,56</t>
  </si>
  <si>
    <t xml:space="preserve">131,95</t>
  </si>
  <si>
    <t xml:space="preserve">148,52</t>
  </si>
  <si>
    <t xml:space="preserve">149,39</t>
  </si>
  <si>
    <t xml:space="preserve">149,40</t>
  </si>
  <si>
    <t xml:space="preserve">158,85</t>
  </si>
  <si>
    <t xml:space="preserve">55,96</t>
  </si>
  <si>
    <t xml:space="preserve">57,69</t>
  </si>
  <si>
    <t xml:space="preserve">24,33</t>
  </si>
  <si>
    <t xml:space="preserve">25,20</t>
  </si>
  <si>
    <t xml:space="preserve">25,17</t>
  </si>
  <si>
    <t xml:space="preserve">24,06</t>
  </si>
  <si>
    <t xml:space="preserve">19,48</t>
  </si>
  <si>
    <t xml:space="preserve">19,67</t>
  </si>
  <si>
    <t xml:space="preserve">142,02</t>
  </si>
  <si>
    <t xml:space="preserve">151,50</t>
  </si>
  <si>
    <t xml:space="preserve">166,25</t>
  </si>
  <si>
    <t xml:space="preserve">13,35</t>
  </si>
  <si>
    <t xml:space="preserve">36,11</t>
  </si>
  <si>
    <t xml:space="preserve">0,30000000</t>
  </si>
  <si>
    <t xml:space="preserve">25,42</t>
  </si>
  <si>
    <t xml:space="preserve">10,28297000</t>
  </si>
  <si>
    <t xml:space="preserve">25,46</t>
  </si>
  <si>
    <t xml:space="preserve">104,18</t>
  </si>
  <si>
    <t xml:space="preserve">9,00000000</t>
  </si>
  <si>
    <t xml:space="preserve">112,71</t>
  </si>
  <si>
    <t xml:space="preserve">113,01</t>
  </si>
  <si>
    <t xml:space="preserve">115,55</t>
  </si>
  <si>
    <t xml:space="preserve">112,56</t>
  </si>
  <si>
    <t xml:space="preserve">106,39</t>
  </si>
  <si>
    <t xml:space="preserve">29,22</t>
  </si>
  <si>
    <t xml:space="preserve">29,35</t>
  </si>
  <si>
    <t xml:space="preserve">22,05</t>
  </si>
  <si>
    <t xml:space="preserve">48,33</t>
  </si>
  <si>
    <t xml:space="preserve">28,50</t>
  </si>
  <si>
    <t xml:space="preserve">23,22</t>
  </si>
  <si>
    <t xml:space="preserve">26,73</t>
  </si>
  <si>
    <t xml:space="preserve">31,42</t>
  </si>
  <si>
    <t xml:space="preserve">23,28</t>
  </si>
  <si>
    <t xml:space="preserve">45,00000000</t>
  </si>
  <si>
    <t xml:space="preserve">22,84</t>
  </si>
  <si>
    <t xml:space="preserve">20,25</t>
  </si>
  <si>
    <t xml:space="preserve">99,30</t>
  </si>
  <si>
    <t xml:space="preserve">99,44</t>
  </si>
  <si>
    <t xml:space="preserve">33,15</t>
  </si>
  <si>
    <t xml:space="preserve">14,05</t>
  </si>
  <si>
    <t xml:space="preserve">18,75</t>
  </si>
  <si>
    <t xml:space="preserve">20,48</t>
  </si>
  <si>
    <t xml:space="preserve">22,22</t>
  </si>
  <si>
    <t xml:space="preserve">300,00000000</t>
  </si>
  <si>
    <t xml:space="preserve">3,36</t>
  </si>
  <si>
    <t xml:space="preserve">84,29</t>
  </si>
  <si>
    <t xml:space="preserve">90,11</t>
  </si>
  <si>
    <t xml:space="preserve">0,40000000</t>
  </si>
  <si>
    <t xml:space="preserve">1.114,97</t>
  </si>
  <si>
    <t xml:space="preserve">11,10</t>
  </si>
  <si>
    <t xml:space="preserve">7,94</t>
  </si>
  <si>
    <t xml:space="preserve">32,20</t>
  </si>
  <si>
    <t xml:space="preserve">28,24</t>
  </si>
  <si>
    <t xml:space="preserve">28,59</t>
  </si>
  <si>
    <t xml:space="preserve">28,38</t>
  </si>
  <si>
    <t xml:space="preserve">29,87</t>
  </si>
  <si>
    <t xml:space="preserve">29,13</t>
  </si>
  <si>
    <t xml:space="preserve">70,00000000</t>
  </si>
  <si>
    <t xml:space="preserve">29,49</t>
  </si>
  <si>
    <t xml:space="preserve">115,41</t>
  </si>
  <si>
    <t xml:space="preserve">115,85</t>
  </si>
  <si>
    <t xml:space="preserve">142,64</t>
  </si>
  <si>
    <t xml:space="preserve">128,00</t>
  </si>
  <si>
    <t xml:space="preserve">134,95</t>
  </si>
  <si>
    <t xml:space="preserve">134,02</t>
  </si>
  <si>
    <t xml:space="preserve">127,08</t>
  </si>
  <si>
    <t xml:space="preserve">25,38</t>
  </si>
  <si>
    <t xml:space="preserve">26,94</t>
  </si>
  <si>
    <t xml:space="preserve">100,58</t>
  </si>
  <si>
    <t xml:space="preserve">100,37</t>
  </si>
  <si>
    <t xml:space="preserve">9,41</t>
  </si>
  <si>
    <t xml:space="preserve">116,78</t>
  </si>
  <si>
    <t xml:space="preserve">116,79</t>
  </si>
  <si>
    <t xml:space="preserve">103,52</t>
  </si>
  <si>
    <t xml:space="preserve">103,50</t>
  </si>
  <si>
    <t xml:space="preserve">110,77</t>
  </si>
  <si>
    <t xml:space="preserve">110,78</t>
  </si>
  <si>
    <t xml:space="preserve">110,58</t>
  </si>
  <si>
    <t xml:space="preserve">114,08</t>
  </si>
  <si>
    <t xml:space="preserve">116,20</t>
  </si>
  <si>
    <t xml:space="preserve">114,19</t>
  </si>
  <si>
    <t xml:space="preserve">116,76</t>
  </si>
  <si>
    <t xml:space="preserve">48,40</t>
  </si>
  <si>
    <t xml:space="preserve">49,74</t>
  </si>
  <si>
    <t xml:space="preserve">59,00000000</t>
  </si>
  <si>
    <t xml:space="preserve">49,75</t>
  </si>
  <si>
    <t xml:space="preserve">38,00000000</t>
  </si>
  <si>
    <t xml:space="preserve">10,02</t>
  </si>
  <si>
    <t xml:space="preserve">64,00000000</t>
  </si>
  <si>
    <t xml:space="preserve">9,99</t>
  </si>
  <si>
    <t xml:space="preserve">36,00000000</t>
  </si>
  <si>
    <t xml:space="preserve">10,00</t>
  </si>
  <si>
    <t xml:space="preserve">94,93</t>
  </si>
  <si>
    <t xml:space="preserve">98,96</t>
  </si>
  <si>
    <t xml:space="preserve">100,08</t>
  </si>
  <si>
    <t xml:space="preserve">98,98</t>
  </si>
  <si>
    <t xml:space="preserve">98,92</t>
  </si>
  <si>
    <t xml:space="preserve">99,40</t>
  </si>
  <si>
    <t xml:space="preserve">99,05</t>
  </si>
  <si>
    <t xml:space="preserve">93,70</t>
  </si>
  <si>
    <t xml:space="preserve">97,66</t>
  </si>
  <si>
    <t xml:space="preserve">102,70</t>
  </si>
  <si>
    <t xml:space="preserve">Dados</t>
  </si>
  <si>
    <t xml:space="preserve">Soma - Quantidade</t>
  </si>
  <si>
    <t xml:space="preserve">Média - Preço unitário</t>
  </si>
  <si>
    <t xml:space="preserve">Soma - Valor investido</t>
  </si>
  <si>
    <t xml:space="preserve">Total Resultado</t>
  </si>
  <si>
    <t xml:space="preserve">10/12/2021</t>
  </si>
  <si>
    <t xml:space="preserve">13/12/2021</t>
  </si>
  <si>
    <t xml:space="preserve">10/11/2021</t>
  </si>
  <si>
    <t xml:space="preserve">10/10/2021</t>
  </si>
  <si>
    <t xml:space="preserve">11/10/2021</t>
  </si>
  <si>
    <t xml:space="preserve">10/08/2021</t>
  </si>
  <si>
    <t xml:space="preserve">10/07/2021</t>
  </si>
  <si>
    <t xml:space="preserve">10/06/2021</t>
  </si>
  <si>
    <t xml:space="preserve">10/05/2021</t>
  </si>
  <si>
    <t xml:space="preserve">10/04/2021</t>
  </si>
  <si>
    <t xml:space="preserve">12/04/2021</t>
  </si>
  <si>
    <t xml:space="preserve">10/03/2021</t>
  </si>
  <si>
    <t xml:space="preserve">10/02/2021</t>
  </si>
  <si>
    <t xml:space="preserve">10/01/2021</t>
  </si>
  <si>
    <t xml:space="preserve">10/12/2020</t>
  </si>
  <si>
    <t xml:space="preserve">14/12/2020</t>
  </si>
  <si>
    <t xml:space="preserve">ODONTO PREV 58119199001042</t>
  </si>
  <si>
    <t xml:space="preserve">Tatius</t>
  </si>
  <si>
    <t xml:space="preserve">Andrea</t>
  </si>
  <si>
    <t xml:space="preserve">PM antigo</t>
  </si>
  <si>
    <t xml:space="preserve">PM novo</t>
  </si>
  <si>
    <t xml:space="preserve">GETT11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</si>
</sst>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dd/mm/yyyy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C9211E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C9211E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6" createdVersion="3">
  <cacheSource type="worksheet">
    <worksheetSource ref="A1:L107" sheet="posição"/>
  </cacheSource>
  <cacheFields count="12">
    <cacheField name="Data operação" numFmtId="0">
      <sharedItems count="57">
        <s v="01/09/2021"/>
        <s v="01/10/2021"/>
        <s v="01/12/2021"/>
        <s v="02/06/2021"/>
        <s v="02/08/2021"/>
        <s v="02/09/2021"/>
        <s v="03/08/2021"/>
        <s v="04/12/2021"/>
        <s v="05/05/2021"/>
        <s v="08/02/2021"/>
        <s v="08/09/2021"/>
        <s v="08/11/2021"/>
        <s v="09/06/2021"/>
        <s v="09/12/2021"/>
        <s v="10/09/2021"/>
        <s v="11/01/2021"/>
        <s v="11/05/2021"/>
        <s v="12/07/2021"/>
        <s v="13/07/2021"/>
        <s v="13/09/2021"/>
        <s v="14/04/2021"/>
        <s v="14/07/2021"/>
        <s v="15/06/2021"/>
        <s v="15/07/2021"/>
        <s v="15/09/2021"/>
        <s v="16/07/2021"/>
        <s v="16/09/2021"/>
        <s v="16/11/2021"/>
        <s v="17/02/2021"/>
        <s v="17/11/2021"/>
        <s v="18/01/2021"/>
        <s v="18/02/2021"/>
        <s v="18/08/2021"/>
        <s v="18/10/2021"/>
        <s v="19/03/2021"/>
        <s v="20/07/2021"/>
        <s v="20/08/2021"/>
        <s v="20/10/2021"/>
        <s v="22/02/2021"/>
        <s v="22/08/2021"/>
        <s v="23/12/2021"/>
        <s v="24/11/2021"/>
        <s v="25/05/2021"/>
        <s v="25/08/2021"/>
        <s v="26/08/2021"/>
        <s v="27/05/2021"/>
        <s v="27/07/2021"/>
        <s v="27/08/2021"/>
        <s v="28/07/2021"/>
        <s v="29/04/2021"/>
        <s v="29/09/2021"/>
        <s v="30/07/2021"/>
        <s v="30/08/2021"/>
        <s v="30/11/2021"/>
        <s v="30/12/2021"/>
        <s v="31/05/2021"/>
        <s v="31/07/2021"/>
      </sharedItems>
    </cacheField>
    <cacheField name="Categoria" numFmtId="0">
      <sharedItems count="4">
        <s v="Ações"/>
        <s v="BDR"/>
        <s v="Criptomoedas"/>
        <s v="Fundos imobiliários"/>
      </sharedItems>
    </cacheField>
    <cacheField name="Código Ativo" numFmtId="0">
      <sharedItems count="50">
        <s v="ADA"/>
        <s v="AESB3"/>
        <s v="ALUP11"/>
        <s v="ALZR11"/>
        <s v="AMZO34"/>
        <s v="BABA34"/>
        <s v="BBAS3"/>
        <s v="BBSE3"/>
        <s v="BCFF11"/>
        <s v="BRCR11"/>
        <s v="BTC"/>
        <s v="CPLE3"/>
        <s v="CPLE6"/>
        <s v="EGIE3"/>
        <s v="ENBR3"/>
        <s v="ETH"/>
        <s v="FBOK34"/>
        <s v="GETT11"/>
        <s v="GGRC11"/>
        <s v="HABT11"/>
        <s v="HGLG11"/>
        <s v="ILV"/>
        <s v="IRBR3"/>
        <s v="IRDM11"/>
        <s v="ITSA4"/>
        <s v="JNJB34"/>
        <s v="KNRI11"/>
        <s v="LREN3"/>
        <s v="MANA"/>
        <s v="MFII11"/>
        <s v="PCAR3"/>
        <s v="PETR4"/>
        <s v="PGCO34"/>
        <s v="QUAL3"/>
        <s v="RBRY11"/>
        <s v="SAPR11"/>
        <s v="SDIL11"/>
        <s v="SOL"/>
        <s v="TAEE11"/>
        <s v="TGAR11"/>
        <s v="TRPL4"/>
        <s v="TSLA34"/>
        <s v="VALE3"/>
        <s v="VIIA3"/>
        <s v="VILG11"/>
        <s v="VISC11"/>
        <s v="VIVT3"/>
        <s v="VSLH11"/>
        <s v="XPCI11"/>
        <s v="XPML11"/>
      </sharedItems>
    </cacheField>
    <cacheField name="Operação C/V" numFmtId="0">
      <sharedItems count="2">
        <s v="C"/>
        <s v="V"/>
      </sharedItems>
    </cacheField>
    <cacheField name="Quantidade" numFmtId="0">
      <sharedItems containsSemiMixedTypes="0" containsString="0" containsNumber="1" minValue="0.00019908" maxValue="200" count="40">
        <n v="0.00019908"/>
        <n v="0.00918962"/>
        <n v="0.02258079"/>
        <n v="0.03"/>
        <n v="0.15606454"/>
        <n v="0.3"/>
        <n v="0.4"/>
        <n v="0.4503063"/>
        <n v="1"/>
        <n v="2"/>
        <n v="3"/>
        <n v="4"/>
        <n v="5"/>
        <n v="6"/>
        <n v="7"/>
        <n v="8"/>
        <n v="9"/>
        <n v="10"/>
        <n v="10.28297"/>
        <n v="12"/>
        <n v="13"/>
        <n v="15"/>
        <n v="18"/>
        <n v="20"/>
        <n v="23"/>
        <n v="24"/>
        <n v="25"/>
        <n v="30"/>
        <n v="33"/>
        <n v="36"/>
        <n v="38"/>
        <n v="40"/>
        <n v="46"/>
        <n v="50"/>
        <n v="59"/>
        <n v="64"/>
        <n v="68.962493"/>
        <n v="80"/>
        <n v="100"/>
        <n v="200"/>
      </sharedItems>
    </cacheField>
    <cacheField name="Preço unitário" numFmtId="0">
      <sharedItems containsSemiMixedTypes="0" containsString="0" containsNumber="1" minValue="4.36" maxValue="218178.45" count="104">
        <n v="4.36"/>
        <n v="5.14"/>
        <n v="5.2"/>
        <n v="6.07"/>
        <n v="6.14"/>
        <n v="6.15"/>
        <n v="7.02"/>
        <n v="8.94"/>
        <n v="9.41"/>
        <n v="9.99"/>
        <n v="10"/>
        <n v="10.02"/>
        <n v="11.89"/>
        <n v="12"/>
        <n v="13.35"/>
        <n v="14.29"/>
        <n v="14.81"/>
        <n v="17"/>
        <n v="17.58"/>
        <n v="18.75"/>
        <n v="18.8"/>
        <n v="20.48"/>
        <n v="22.05"/>
        <n v="22.22"/>
        <n v="24.94"/>
        <n v="25.38"/>
        <n v="25.42"/>
        <n v="25.46"/>
        <n v="26.73"/>
        <n v="26.94"/>
        <n v="27.68"/>
        <n v="28.95"/>
        <n v="29.11"/>
        <n v="29.22"/>
        <n v="29.35"/>
        <n v="31.42"/>
        <n v="32.2"/>
        <n v="36.11"/>
        <n v="38.7"/>
        <n v="38.93"/>
        <n v="40.33"/>
        <n v="48.33"/>
        <n v="49.74"/>
        <n v="49.75"/>
        <n v="57.69"/>
        <n v="69.38"/>
        <n v="80.9"/>
        <n v="84.34"/>
        <n v="84.79"/>
        <n v="87.02"/>
        <n v="90.11"/>
        <n v="94.93"/>
        <n v="96.79"/>
        <n v="97.66"/>
        <n v="98.24"/>
        <n v="98.92"/>
        <n v="98.96"/>
        <n v="98.98"/>
        <n v="99.05"/>
        <n v="99.3"/>
        <n v="99.4"/>
        <n v="99.44"/>
        <n v="100.08"/>
        <n v="100.37"/>
        <n v="100.58"/>
        <n v="101.41"/>
        <n v="102.7"/>
        <n v="103.5"/>
        <n v="103.52"/>
        <n v="104.18"/>
        <n v="106.39"/>
        <n v="107.63"/>
        <n v="107.8"/>
        <n v="110.58"/>
        <n v="110.77"/>
        <n v="110.78"/>
        <n v="111.95"/>
        <n v="112.56"/>
        <n v="112.71"/>
        <n v="113.01"/>
        <n v="115.55"/>
        <n v="115.85"/>
        <n v="116.78"/>
        <n v="116.79"/>
        <n v="117.19"/>
        <n v="118.86"/>
        <n v="122.43"/>
        <n v="123.05"/>
        <n v="124.28"/>
        <n v="125.33"/>
        <n v="125.34"/>
        <n v="125.37"/>
        <n v="126.5"/>
        <n v="131.1"/>
        <n v="142.02"/>
        <n v="142.64"/>
        <n v="159.38"/>
        <n v="1114.97"/>
        <n v="12789.52"/>
        <n v="13773"/>
        <n v="56396.67"/>
        <n v="205491.6"/>
        <n v="218000"/>
        <n v="218178.45"/>
      </sharedItems>
    </cacheField>
    <cacheField name="Corretora" numFmtId="0">
      <sharedItems count="4">
        <s v="BINANCE"/>
        <s v="CLEAR CORRETORA"/>
        <s v="FOXBIT"/>
        <s v="XP INVESTIMENTOS CCTVM S/A"/>
      </sharedItems>
    </cacheField>
    <cacheField name="Corretagem" numFmtId="0">
      <sharedItems count="1">
        <s v="0,00"/>
      </sharedItems>
    </cacheField>
    <cacheField name="Taxas" numFmtId="0">
      <sharedItems count="1">
        <s v="0,00"/>
      </sharedItems>
    </cacheField>
    <cacheField name="Impostos" numFmtId="0">
      <sharedItems count="1">
        <s v="0,00"/>
      </sharedItems>
    </cacheField>
    <cacheField name="IRRF" numFmtId="0">
      <sharedItems count="1">
        <s v="0,00"/>
      </sharedItems>
    </cacheField>
    <cacheField name="Valor investido" numFmtId="0">
      <sharedItems containsSemiMixedTypes="0" containsString="0" containsNumber="1" minValue="7.626" maxValue="6202.0686699" count="106">
        <n v="7.626"/>
        <n v="40.909267728"/>
        <n v="53.4"/>
        <n v="109"/>
        <n v="141.45"/>
        <n v="159.38"/>
        <n v="189.86"/>
        <n v="208.36"/>
        <n v="215.26"/>
        <n v="221.54"/>
        <n v="231.7"/>
        <n v="245.6"/>
        <n v="248.7"/>
        <n v="261.8044162"/>
        <n v="332.34"/>
        <n v="360"/>
        <n v="376"/>
        <n v="376.02"/>
        <n v="380.76"/>
        <n v="401.48"/>
        <n v="445.988"/>
        <n v="494.6"/>
        <n v="501.32"/>
        <n v="514"/>
        <n v="552"/>
        <n v="568.08"/>
        <n v="576.9"/>
        <n v="577.75"/>
        <n v="583.95"/>
        <n v="585.96"/>
        <n v="593.76"/>
        <n v="607"/>
        <n v="621.12"/>
        <n v="621.4"/>
        <n v="628.4"/>
        <n v="639.36"/>
        <n v="655.5"/>
        <n v="713.2"/>
        <n v="724.5"/>
        <n v="750"/>
        <n v="774"/>
        <n v="801.9"/>
        <n v="847.9"/>
        <n v="873.3"/>
        <n v="877.59"/>
        <n v="884.64"/>
        <n v="894"/>
        <n v="900.48"/>
        <n v="941"/>
        <n v="951.2"/>
        <n v="967.9"/>
        <n v="985.47402497"/>
        <n v="989.8"/>
        <n v="993"/>
        <n v="994.4"/>
        <n v="997.6"/>
        <n v="1014.39"/>
        <n v="1027"/>
        <n v="1035"/>
        <n v="1040"/>
        <n v="1040.7"/>
        <n v="1041.8"/>
        <n v="1063.9"/>
        <n v="1081.32"/>
        <n v="1119.5"/>
        <n v="1130.1"/>
        <n v="1167.8"/>
        <n v="1167.9"/>
        <n v="1188.6"/>
        <n v="1230.5"/>
        <n v="1277.12"/>
        <n v="1330.89"/>
        <n v="1404"/>
        <n v="1444.4"/>
        <n v="1481"/>
        <n v="1518"/>
        <n v="1523.47"/>
        <n v="1618"/>
        <n v="1691.9001"/>
        <n v="1700"/>
        <n v="1740.4"/>
        <n v="1758"/>
        <n v="1825.38"/>
        <n v="1981"/>
        <n v="1988"/>
        <n v="1995.9905556208"/>
        <n v="2001.6"/>
        <n v="2003.33716"/>
        <n v="2011.6"/>
        <n v="2024.16"/>
        <n v="2048"/>
        <n v="2156"/>
        <n v="2205"/>
        <n v="2222"/>
        <n v="2416.5"/>
        <n v="2538"/>
        <n v="2694"/>
        <n v="2768"/>
        <n v="2895"/>
        <n v="2922"/>
        <n v="2935"/>
        <n v="2935.25"/>
        <n v="3220"/>
        <n v="3672.9"/>
        <n v="4926.6417619755"/>
        <n v="6202.068669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39"/>
    <x v="2"/>
    <x v="0"/>
    <x v="0"/>
    <x v="36"/>
    <x v="15"/>
    <x v="0"/>
    <x v="0"/>
    <x v="0"/>
    <x v="0"/>
    <x v="0"/>
    <x v="51"/>
  </r>
  <r>
    <x v="37"/>
    <x v="0"/>
    <x v="1"/>
    <x v="0"/>
    <x v="37"/>
    <x v="12"/>
    <x v="1"/>
    <x v="0"/>
    <x v="0"/>
    <x v="0"/>
    <x v="0"/>
    <x v="49"/>
  </r>
  <r>
    <x v="1"/>
    <x v="0"/>
    <x v="1"/>
    <x v="0"/>
    <x v="32"/>
    <x v="13"/>
    <x v="1"/>
    <x v="0"/>
    <x v="0"/>
    <x v="0"/>
    <x v="0"/>
    <x v="24"/>
  </r>
  <r>
    <x v="42"/>
    <x v="0"/>
    <x v="1"/>
    <x v="0"/>
    <x v="38"/>
    <x v="16"/>
    <x v="1"/>
    <x v="0"/>
    <x v="0"/>
    <x v="0"/>
    <x v="0"/>
    <x v="74"/>
  </r>
  <r>
    <x v="34"/>
    <x v="0"/>
    <x v="1"/>
    <x v="0"/>
    <x v="38"/>
    <x v="17"/>
    <x v="1"/>
    <x v="0"/>
    <x v="0"/>
    <x v="0"/>
    <x v="0"/>
    <x v="79"/>
  </r>
  <r>
    <x v="26"/>
    <x v="0"/>
    <x v="2"/>
    <x v="0"/>
    <x v="31"/>
    <x v="24"/>
    <x v="1"/>
    <x v="0"/>
    <x v="0"/>
    <x v="0"/>
    <x v="0"/>
    <x v="55"/>
  </r>
  <r>
    <x v="35"/>
    <x v="3"/>
    <x v="3"/>
    <x v="0"/>
    <x v="17"/>
    <x v="87"/>
    <x v="3"/>
    <x v="0"/>
    <x v="0"/>
    <x v="0"/>
    <x v="0"/>
    <x v="69"/>
  </r>
  <r>
    <x v="25"/>
    <x v="3"/>
    <x v="3"/>
    <x v="0"/>
    <x v="19"/>
    <x v="92"/>
    <x v="3"/>
    <x v="0"/>
    <x v="0"/>
    <x v="0"/>
    <x v="0"/>
    <x v="75"/>
  </r>
  <r>
    <x v="23"/>
    <x v="1"/>
    <x v="4"/>
    <x v="0"/>
    <x v="17"/>
    <x v="85"/>
    <x v="1"/>
    <x v="0"/>
    <x v="0"/>
    <x v="0"/>
    <x v="0"/>
    <x v="68"/>
  </r>
  <r>
    <x v="55"/>
    <x v="1"/>
    <x v="4"/>
    <x v="0"/>
    <x v="23"/>
    <x v="72"/>
    <x v="1"/>
    <x v="0"/>
    <x v="0"/>
    <x v="0"/>
    <x v="0"/>
    <x v="91"/>
  </r>
  <r>
    <x v="12"/>
    <x v="1"/>
    <x v="5"/>
    <x v="0"/>
    <x v="23"/>
    <x v="38"/>
    <x v="1"/>
    <x v="0"/>
    <x v="0"/>
    <x v="0"/>
    <x v="0"/>
    <x v="40"/>
  </r>
  <r>
    <x v="54"/>
    <x v="0"/>
    <x v="6"/>
    <x v="0"/>
    <x v="38"/>
    <x v="31"/>
    <x v="1"/>
    <x v="0"/>
    <x v="0"/>
    <x v="0"/>
    <x v="0"/>
    <x v="98"/>
  </r>
  <r>
    <x v="31"/>
    <x v="0"/>
    <x v="7"/>
    <x v="0"/>
    <x v="38"/>
    <x v="30"/>
    <x v="1"/>
    <x v="0"/>
    <x v="0"/>
    <x v="0"/>
    <x v="0"/>
    <x v="97"/>
  </r>
  <r>
    <x v="15"/>
    <x v="0"/>
    <x v="7"/>
    <x v="0"/>
    <x v="27"/>
    <x v="32"/>
    <x v="1"/>
    <x v="0"/>
    <x v="0"/>
    <x v="0"/>
    <x v="0"/>
    <x v="43"/>
  </r>
  <r>
    <x v="22"/>
    <x v="3"/>
    <x v="8"/>
    <x v="0"/>
    <x v="25"/>
    <x v="47"/>
    <x v="3"/>
    <x v="0"/>
    <x v="0"/>
    <x v="0"/>
    <x v="0"/>
    <x v="89"/>
  </r>
  <r>
    <x v="6"/>
    <x v="3"/>
    <x v="9"/>
    <x v="0"/>
    <x v="23"/>
    <x v="46"/>
    <x v="3"/>
    <x v="0"/>
    <x v="0"/>
    <x v="0"/>
    <x v="0"/>
    <x v="77"/>
  </r>
  <r>
    <x v="20"/>
    <x v="3"/>
    <x v="9"/>
    <x v="0"/>
    <x v="17"/>
    <x v="48"/>
    <x v="3"/>
    <x v="0"/>
    <x v="0"/>
    <x v="0"/>
    <x v="0"/>
    <x v="42"/>
  </r>
  <r>
    <x v="38"/>
    <x v="3"/>
    <x v="9"/>
    <x v="0"/>
    <x v="23"/>
    <x v="49"/>
    <x v="3"/>
    <x v="0"/>
    <x v="0"/>
    <x v="0"/>
    <x v="0"/>
    <x v="80"/>
  </r>
  <r>
    <x v="4"/>
    <x v="2"/>
    <x v="10"/>
    <x v="0"/>
    <x v="0"/>
    <x v="101"/>
    <x v="2"/>
    <x v="0"/>
    <x v="0"/>
    <x v="0"/>
    <x v="0"/>
    <x v="1"/>
  </r>
  <r>
    <x v="56"/>
    <x v="2"/>
    <x v="10"/>
    <x v="0"/>
    <x v="2"/>
    <x v="103"/>
    <x v="2"/>
    <x v="0"/>
    <x v="0"/>
    <x v="0"/>
    <x v="0"/>
    <x v="104"/>
  </r>
  <r>
    <x v="51"/>
    <x v="2"/>
    <x v="10"/>
    <x v="0"/>
    <x v="1"/>
    <x v="102"/>
    <x v="2"/>
    <x v="0"/>
    <x v="0"/>
    <x v="0"/>
    <x v="0"/>
    <x v="87"/>
  </r>
  <r>
    <x v="54"/>
    <x v="0"/>
    <x v="11"/>
    <x v="0"/>
    <x v="38"/>
    <x v="3"/>
    <x v="1"/>
    <x v="0"/>
    <x v="0"/>
    <x v="0"/>
    <x v="0"/>
    <x v="31"/>
  </r>
  <r>
    <x v="41"/>
    <x v="0"/>
    <x v="12"/>
    <x v="0"/>
    <x v="24"/>
    <x v="5"/>
    <x v="1"/>
    <x v="0"/>
    <x v="0"/>
    <x v="0"/>
    <x v="0"/>
    <x v="4"/>
  </r>
  <r>
    <x v="29"/>
    <x v="0"/>
    <x v="12"/>
    <x v="0"/>
    <x v="31"/>
    <x v="4"/>
    <x v="1"/>
    <x v="0"/>
    <x v="0"/>
    <x v="0"/>
    <x v="0"/>
    <x v="11"/>
  </r>
  <r>
    <x v="5"/>
    <x v="0"/>
    <x v="12"/>
    <x v="0"/>
    <x v="39"/>
    <x v="6"/>
    <x v="1"/>
    <x v="0"/>
    <x v="0"/>
    <x v="0"/>
    <x v="0"/>
    <x v="72"/>
  </r>
  <r>
    <x v="48"/>
    <x v="0"/>
    <x v="13"/>
    <x v="0"/>
    <x v="21"/>
    <x v="39"/>
    <x v="1"/>
    <x v="0"/>
    <x v="0"/>
    <x v="0"/>
    <x v="0"/>
    <x v="28"/>
  </r>
  <r>
    <x v="8"/>
    <x v="0"/>
    <x v="13"/>
    <x v="0"/>
    <x v="28"/>
    <x v="40"/>
    <x v="1"/>
    <x v="0"/>
    <x v="0"/>
    <x v="0"/>
    <x v="0"/>
    <x v="71"/>
  </r>
  <r>
    <x v="17"/>
    <x v="0"/>
    <x v="14"/>
    <x v="0"/>
    <x v="38"/>
    <x v="18"/>
    <x v="1"/>
    <x v="0"/>
    <x v="0"/>
    <x v="0"/>
    <x v="0"/>
    <x v="81"/>
  </r>
  <r>
    <x v="52"/>
    <x v="2"/>
    <x v="15"/>
    <x v="0"/>
    <x v="4"/>
    <x v="98"/>
    <x v="2"/>
    <x v="0"/>
    <x v="0"/>
    <x v="0"/>
    <x v="0"/>
    <x v="85"/>
  </r>
  <r>
    <x v="4"/>
    <x v="2"/>
    <x v="15"/>
    <x v="0"/>
    <x v="7"/>
    <x v="99"/>
    <x v="2"/>
    <x v="0"/>
    <x v="0"/>
    <x v="0"/>
    <x v="0"/>
    <x v="105"/>
  </r>
  <r>
    <x v="5"/>
    <x v="1"/>
    <x v="16"/>
    <x v="0"/>
    <x v="21"/>
    <x v="45"/>
    <x v="1"/>
    <x v="0"/>
    <x v="0"/>
    <x v="0"/>
    <x v="0"/>
    <x v="60"/>
  </r>
  <r>
    <x v="33"/>
    <x v="0"/>
    <x v="17"/>
    <x v="0"/>
    <x v="26"/>
    <x v="0"/>
    <x v="1"/>
    <x v="0"/>
    <x v="0"/>
    <x v="0"/>
    <x v="0"/>
    <x v="3"/>
  </r>
  <r>
    <x v="52"/>
    <x v="3"/>
    <x v="18"/>
    <x v="0"/>
    <x v="20"/>
    <x v="84"/>
    <x v="3"/>
    <x v="0"/>
    <x v="0"/>
    <x v="0"/>
    <x v="0"/>
    <x v="76"/>
  </r>
  <r>
    <x v="49"/>
    <x v="3"/>
    <x v="18"/>
    <x v="0"/>
    <x v="27"/>
    <x v="86"/>
    <x v="3"/>
    <x v="0"/>
    <x v="0"/>
    <x v="0"/>
    <x v="0"/>
    <x v="103"/>
  </r>
  <r>
    <x v="50"/>
    <x v="3"/>
    <x v="19"/>
    <x v="0"/>
    <x v="17"/>
    <x v="76"/>
    <x v="3"/>
    <x v="0"/>
    <x v="0"/>
    <x v="0"/>
    <x v="0"/>
    <x v="64"/>
  </r>
  <r>
    <x v="52"/>
    <x v="3"/>
    <x v="19"/>
    <x v="0"/>
    <x v="12"/>
    <x v="88"/>
    <x v="3"/>
    <x v="0"/>
    <x v="0"/>
    <x v="0"/>
    <x v="0"/>
    <x v="33"/>
  </r>
  <r>
    <x v="44"/>
    <x v="3"/>
    <x v="19"/>
    <x v="0"/>
    <x v="14"/>
    <x v="91"/>
    <x v="3"/>
    <x v="0"/>
    <x v="0"/>
    <x v="0"/>
    <x v="0"/>
    <x v="44"/>
  </r>
  <r>
    <x v="44"/>
    <x v="3"/>
    <x v="19"/>
    <x v="0"/>
    <x v="11"/>
    <x v="89"/>
    <x v="3"/>
    <x v="0"/>
    <x v="0"/>
    <x v="0"/>
    <x v="0"/>
    <x v="22"/>
  </r>
  <r>
    <x v="44"/>
    <x v="3"/>
    <x v="19"/>
    <x v="0"/>
    <x v="10"/>
    <x v="90"/>
    <x v="3"/>
    <x v="0"/>
    <x v="0"/>
    <x v="0"/>
    <x v="0"/>
    <x v="17"/>
  </r>
  <r>
    <x v="27"/>
    <x v="3"/>
    <x v="20"/>
    <x v="0"/>
    <x v="8"/>
    <x v="96"/>
    <x v="3"/>
    <x v="0"/>
    <x v="0"/>
    <x v="0"/>
    <x v="0"/>
    <x v="5"/>
  </r>
  <r>
    <x v="2"/>
    <x v="2"/>
    <x v="21"/>
    <x v="0"/>
    <x v="3"/>
    <x v="100"/>
    <x v="0"/>
    <x v="0"/>
    <x v="0"/>
    <x v="0"/>
    <x v="0"/>
    <x v="78"/>
  </r>
  <r>
    <x v="5"/>
    <x v="0"/>
    <x v="22"/>
    <x v="0"/>
    <x v="38"/>
    <x v="1"/>
    <x v="1"/>
    <x v="0"/>
    <x v="0"/>
    <x v="0"/>
    <x v="0"/>
    <x v="23"/>
  </r>
  <r>
    <x v="47"/>
    <x v="0"/>
    <x v="22"/>
    <x v="0"/>
    <x v="39"/>
    <x v="2"/>
    <x v="1"/>
    <x v="0"/>
    <x v="0"/>
    <x v="0"/>
    <x v="0"/>
    <x v="59"/>
  </r>
  <r>
    <x v="27"/>
    <x v="3"/>
    <x v="23"/>
    <x v="0"/>
    <x v="9"/>
    <x v="71"/>
    <x v="3"/>
    <x v="0"/>
    <x v="0"/>
    <x v="0"/>
    <x v="0"/>
    <x v="8"/>
  </r>
  <r>
    <x v="24"/>
    <x v="3"/>
    <x v="23"/>
    <x v="0"/>
    <x v="22"/>
    <x v="65"/>
    <x v="3"/>
    <x v="0"/>
    <x v="0"/>
    <x v="0"/>
    <x v="0"/>
    <x v="82"/>
  </r>
  <r>
    <x v="12"/>
    <x v="3"/>
    <x v="23"/>
    <x v="0"/>
    <x v="12"/>
    <x v="93"/>
    <x v="1"/>
    <x v="0"/>
    <x v="0"/>
    <x v="0"/>
    <x v="0"/>
    <x v="36"/>
  </r>
  <r>
    <x v="30"/>
    <x v="3"/>
    <x v="23"/>
    <x v="0"/>
    <x v="17"/>
    <x v="52"/>
    <x v="1"/>
    <x v="0"/>
    <x v="0"/>
    <x v="0"/>
    <x v="0"/>
    <x v="50"/>
  </r>
  <r>
    <x v="30"/>
    <x v="3"/>
    <x v="23"/>
    <x v="0"/>
    <x v="20"/>
    <x v="54"/>
    <x v="3"/>
    <x v="0"/>
    <x v="0"/>
    <x v="0"/>
    <x v="0"/>
    <x v="70"/>
  </r>
  <r>
    <x v="54"/>
    <x v="0"/>
    <x v="24"/>
    <x v="0"/>
    <x v="38"/>
    <x v="7"/>
    <x v="1"/>
    <x v="0"/>
    <x v="0"/>
    <x v="0"/>
    <x v="0"/>
    <x v="46"/>
  </r>
  <r>
    <x v="40"/>
    <x v="0"/>
    <x v="24"/>
    <x v="0"/>
    <x v="23"/>
    <x v="20"/>
    <x v="1"/>
    <x v="0"/>
    <x v="0"/>
    <x v="0"/>
    <x v="0"/>
    <x v="16"/>
  </r>
  <r>
    <x v="19"/>
    <x v="1"/>
    <x v="25"/>
    <x v="0"/>
    <x v="17"/>
    <x v="44"/>
    <x v="1"/>
    <x v="0"/>
    <x v="0"/>
    <x v="0"/>
    <x v="0"/>
    <x v="26"/>
  </r>
  <r>
    <x v="45"/>
    <x v="3"/>
    <x v="26"/>
    <x v="0"/>
    <x v="11"/>
    <x v="94"/>
    <x v="3"/>
    <x v="0"/>
    <x v="0"/>
    <x v="0"/>
    <x v="0"/>
    <x v="25"/>
  </r>
  <r>
    <x v="11"/>
    <x v="0"/>
    <x v="27"/>
    <x v="0"/>
    <x v="11"/>
    <x v="14"/>
    <x v="1"/>
    <x v="0"/>
    <x v="0"/>
    <x v="0"/>
    <x v="0"/>
    <x v="2"/>
  </r>
  <r>
    <x v="10"/>
    <x v="0"/>
    <x v="27"/>
    <x v="0"/>
    <x v="31"/>
    <x v="37"/>
    <x v="1"/>
    <x v="0"/>
    <x v="0"/>
    <x v="0"/>
    <x v="0"/>
    <x v="73"/>
  </r>
  <r>
    <x v="2"/>
    <x v="2"/>
    <x v="28"/>
    <x v="0"/>
    <x v="5"/>
    <x v="26"/>
    <x v="0"/>
    <x v="0"/>
    <x v="0"/>
    <x v="0"/>
    <x v="0"/>
    <x v="0"/>
  </r>
  <r>
    <x v="2"/>
    <x v="2"/>
    <x v="28"/>
    <x v="0"/>
    <x v="18"/>
    <x v="27"/>
    <x v="0"/>
    <x v="0"/>
    <x v="0"/>
    <x v="0"/>
    <x v="0"/>
    <x v="13"/>
  </r>
  <r>
    <x v="27"/>
    <x v="3"/>
    <x v="29"/>
    <x v="0"/>
    <x v="9"/>
    <x v="69"/>
    <x v="3"/>
    <x v="0"/>
    <x v="0"/>
    <x v="0"/>
    <x v="0"/>
    <x v="7"/>
  </r>
  <r>
    <x v="0"/>
    <x v="3"/>
    <x v="29"/>
    <x v="0"/>
    <x v="16"/>
    <x v="78"/>
    <x v="3"/>
    <x v="0"/>
    <x v="0"/>
    <x v="0"/>
    <x v="0"/>
    <x v="56"/>
  </r>
  <r>
    <x v="44"/>
    <x v="3"/>
    <x v="29"/>
    <x v="0"/>
    <x v="17"/>
    <x v="79"/>
    <x v="3"/>
    <x v="0"/>
    <x v="0"/>
    <x v="0"/>
    <x v="0"/>
    <x v="65"/>
  </r>
  <r>
    <x v="46"/>
    <x v="3"/>
    <x v="29"/>
    <x v="0"/>
    <x v="12"/>
    <x v="80"/>
    <x v="3"/>
    <x v="0"/>
    <x v="0"/>
    <x v="0"/>
    <x v="0"/>
    <x v="27"/>
  </r>
  <r>
    <x v="35"/>
    <x v="3"/>
    <x v="29"/>
    <x v="0"/>
    <x v="15"/>
    <x v="77"/>
    <x v="3"/>
    <x v="0"/>
    <x v="0"/>
    <x v="0"/>
    <x v="0"/>
    <x v="47"/>
  </r>
  <r>
    <x v="21"/>
    <x v="3"/>
    <x v="29"/>
    <x v="0"/>
    <x v="17"/>
    <x v="70"/>
    <x v="1"/>
    <x v="0"/>
    <x v="0"/>
    <x v="0"/>
    <x v="0"/>
    <x v="62"/>
  </r>
  <r>
    <x v="47"/>
    <x v="0"/>
    <x v="30"/>
    <x v="0"/>
    <x v="38"/>
    <x v="33"/>
    <x v="1"/>
    <x v="0"/>
    <x v="0"/>
    <x v="0"/>
    <x v="0"/>
    <x v="99"/>
  </r>
  <r>
    <x v="13"/>
    <x v="0"/>
    <x v="31"/>
    <x v="1"/>
    <x v="38"/>
    <x v="34"/>
    <x v="1"/>
    <x v="0"/>
    <x v="0"/>
    <x v="0"/>
    <x v="0"/>
    <x v="100"/>
  </r>
  <r>
    <x v="38"/>
    <x v="0"/>
    <x v="31"/>
    <x v="0"/>
    <x v="38"/>
    <x v="22"/>
    <x v="1"/>
    <x v="0"/>
    <x v="0"/>
    <x v="0"/>
    <x v="0"/>
    <x v="92"/>
  </r>
  <r>
    <x v="3"/>
    <x v="1"/>
    <x v="32"/>
    <x v="0"/>
    <x v="33"/>
    <x v="41"/>
    <x v="1"/>
    <x v="0"/>
    <x v="0"/>
    <x v="0"/>
    <x v="0"/>
    <x v="94"/>
  </r>
  <r>
    <x v="18"/>
    <x v="0"/>
    <x v="33"/>
    <x v="0"/>
    <x v="27"/>
    <x v="28"/>
    <x v="1"/>
    <x v="0"/>
    <x v="0"/>
    <x v="0"/>
    <x v="0"/>
    <x v="41"/>
  </r>
  <r>
    <x v="38"/>
    <x v="0"/>
    <x v="33"/>
    <x v="0"/>
    <x v="23"/>
    <x v="35"/>
    <x v="1"/>
    <x v="0"/>
    <x v="0"/>
    <x v="0"/>
    <x v="0"/>
    <x v="34"/>
  </r>
  <r>
    <x v="52"/>
    <x v="3"/>
    <x v="34"/>
    <x v="0"/>
    <x v="17"/>
    <x v="59"/>
    <x v="3"/>
    <x v="0"/>
    <x v="0"/>
    <x v="0"/>
    <x v="0"/>
    <x v="53"/>
  </r>
  <r>
    <x v="47"/>
    <x v="3"/>
    <x v="34"/>
    <x v="0"/>
    <x v="17"/>
    <x v="61"/>
    <x v="3"/>
    <x v="0"/>
    <x v="0"/>
    <x v="0"/>
    <x v="0"/>
    <x v="54"/>
  </r>
  <r>
    <x v="26"/>
    <x v="0"/>
    <x v="35"/>
    <x v="0"/>
    <x v="31"/>
    <x v="19"/>
    <x v="1"/>
    <x v="0"/>
    <x v="0"/>
    <x v="0"/>
    <x v="0"/>
    <x v="39"/>
  </r>
  <r>
    <x v="17"/>
    <x v="0"/>
    <x v="35"/>
    <x v="0"/>
    <x v="38"/>
    <x v="21"/>
    <x v="1"/>
    <x v="0"/>
    <x v="0"/>
    <x v="0"/>
    <x v="0"/>
    <x v="90"/>
  </r>
  <r>
    <x v="34"/>
    <x v="0"/>
    <x v="35"/>
    <x v="0"/>
    <x v="38"/>
    <x v="23"/>
    <x v="1"/>
    <x v="0"/>
    <x v="0"/>
    <x v="0"/>
    <x v="0"/>
    <x v="93"/>
  </r>
  <r>
    <x v="19"/>
    <x v="3"/>
    <x v="36"/>
    <x v="0"/>
    <x v="19"/>
    <x v="50"/>
    <x v="3"/>
    <x v="0"/>
    <x v="0"/>
    <x v="0"/>
    <x v="0"/>
    <x v="63"/>
  </r>
  <r>
    <x v="7"/>
    <x v="2"/>
    <x v="37"/>
    <x v="0"/>
    <x v="6"/>
    <x v="97"/>
    <x v="0"/>
    <x v="0"/>
    <x v="0"/>
    <x v="0"/>
    <x v="0"/>
    <x v="20"/>
  </r>
  <r>
    <x v="28"/>
    <x v="0"/>
    <x v="38"/>
    <x v="0"/>
    <x v="38"/>
    <x v="36"/>
    <x v="1"/>
    <x v="0"/>
    <x v="0"/>
    <x v="0"/>
    <x v="0"/>
    <x v="102"/>
  </r>
  <r>
    <x v="27"/>
    <x v="3"/>
    <x v="39"/>
    <x v="0"/>
    <x v="9"/>
    <x v="81"/>
    <x v="3"/>
    <x v="0"/>
    <x v="0"/>
    <x v="0"/>
    <x v="0"/>
    <x v="10"/>
  </r>
  <r>
    <x v="9"/>
    <x v="3"/>
    <x v="39"/>
    <x v="0"/>
    <x v="12"/>
    <x v="95"/>
    <x v="3"/>
    <x v="0"/>
    <x v="0"/>
    <x v="0"/>
    <x v="0"/>
    <x v="37"/>
  </r>
  <r>
    <x v="16"/>
    <x v="0"/>
    <x v="40"/>
    <x v="0"/>
    <x v="38"/>
    <x v="25"/>
    <x v="1"/>
    <x v="0"/>
    <x v="0"/>
    <x v="0"/>
    <x v="0"/>
    <x v="95"/>
  </r>
  <r>
    <x v="49"/>
    <x v="0"/>
    <x v="40"/>
    <x v="0"/>
    <x v="38"/>
    <x v="29"/>
    <x v="1"/>
    <x v="0"/>
    <x v="0"/>
    <x v="0"/>
    <x v="0"/>
    <x v="96"/>
  </r>
  <r>
    <x v="48"/>
    <x v="1"/>
    <x v="41"/>
    <x v="0"/>
    <x v="17"/>
    <x v="69"/>
    <x v="1"/>
    <x v="0"/>
    <x v="0"/>
    <x v="0"/>
    <x v="0"/>
    <x v="61"/>
  </r>
  <r>
    <x v="52"/>
    <x v="0"/>
    <x v="42"/>
    <x v="0"/>
    <x v="23"/>
    <x v="64"/>
    <x v="1"/>
    <x v="0"/>
    <x v="0"/>
    <x v="0"/>
    <x v="0"/>
    <x v="88"/>
  </r>
  <r>
    <x v="52"/>
    <x v="0"/>
    <x v="42"/>
    <x v="0"/>
    <x v="11"/>
    <x v="63"/>
    <x v="1"/>
    <x v="0"/>
    <x v="0"/>
    <x v="0"/>
    <x v="0"/>
    <x v="19"/>
  </r>
  <r>
    <x v="14"/>
    <x v="0"/>
    <x v="43"/>
    <x v="0"/>
    <x v="38"/>
    <x v="8"/>
    <x v="1"/>
    <x v="0"/>
    <x v="0"/>
    <x v="0"/>
    <x v="0"/>
    <x v="48"/>
  </r>
  <r>
    <x v="23"/>
    <x v="3"/>
    <x v="44"/>
    <x v="0"/>
    <x v="17"/>
    <x v="82"/>
    <x v="3"/>
    <x v="0"/>
    <x v="0"/>
    <x v="0"/>
    <x v="0"/>
    <x v="66"/>
  </r>
  <r>
    <x v="23"/>
    <x v="3"/>
    <x v="44"/>
    <x v="0"/>
    <x v="17"/>
    <x v="83"/>
    <x v="3"/>
    <x v="0"/>
    <x v="0"/>
    <x v="0"/>
    <x v="0"/>
    <x v="67"/>
  </r>
  <r>
    <x v="54"/>
    <x v="3"/>
    <x v="45"/>
    <x v="0"/>
    <x v="13"/>
    <x v="68"/>
    <x v="3"/>
    <x v="0"/>
    <x v="0"/>
    <x v="0"/>
    <x v="0"/>
    <x v="32"/>
  </r>
  <r>
    <x v="32"/>
    <x v="3"/>
    <x v="45"/>
    <x v="1"/>
    <x v="17"/>
    <x v="67"/>
    <x v="3"/>
    <x v="0"/>
    <x v="0"/>
    <x v="0"/>
    <x v="0"/>
    <x v="58"/>
  </r>
  <r>
    <x v="12"/>
    <x v="3"/>
    <x v="45"/>
    <x v="0"/>
    <x v="9"/>
    <x v="74"/>
    <x v="3"/>
    <x v="0"/>
    <x v="0"/>
    <x v="0"/>
    <x v="0"/>
    <x v="9"/>
  </r>
  <r>
    <x v="12"/>
    <x v="3"/>
    <x v="45"/>
    <x v="0"/>
    <x v="10"/>
    <x v="75"/>
    <x v="3"/>
    <x v="0"/>
    <x v="0"/>
    <x v="0"/>
    <x v="0"/>
    <x v="14"/>
  </r>
  <r>
    <x v="16"/>
    <x v="3"/>
    <x v="45"/>
    <x v="0"/>
    <x v="15"/>
    <x v="73"/>
    <x v="3"/>
    <x v="0"/>
    <x v="0"/>
    <x v="0"/>
    <x v="0"/>
    <x v="45"/>
  </r>
  <r>
    <x v="15"/>
    <x v="3"/>
    <x v="45"/>
    <x v="0"/>
    <x v="14"/>
    <x v="67"/>
    <x v="3"/>
    <x v="0"/>
    <x v="0"/>
    <x v="0"/>
    <x v="0"/>
    <x v="38"/>
  </r>
  <r>
    <x v="53"/>
    <x v="0"/>
    <x v="46"/>
    <x v="0"/>
    <x v="12"/>
    <x v="42"/>
    <x v="1"/>
    <x v="0"/>
    <x v="0"/>
    <x v="0"/>
    <x v="0"/>
    <x v="12"/>
  </r>
  <r>
    <x v="53"/>
    <x v="0"/>
    <x v="46"/>
    <x v="0"/>
    <x v="34"/>
    <x v="43"/>
    <x v="1"/>
    <x v="0"/>
    <x v="0"/>
    <x v="0"/>
    <x v="0"/>
    <x v="101"/>
  </r>
  <r>
    <x v="50"/>
    <x v="3"/>
    <x v="47"/>
    <x v="0"/>
    <x v="30"/>
    <x v="11"/>
    <x v="3"/>
    <x v="0"/>
    <x v="0"/>
    <x v="0"/>
    <x v="0"/>
    <x v="18"/>
  </r>
  <r>
    <x v="47"/>
    <x v="3"/>
    <x v="47"/>
    <x v="0"/>
    <x v="35"/>
    <x v="9"/>
    <x v="3"/>
    <x v="0"/>
    <x v="0"/>
    <x v="0"/>
    <x v="0"/>
    <x v="35"/>
  </r>
  <r>
    <x v="47"/>
    <x v="3"/>
    <x v="47"/>
    <x v="0"/>
    <x v="29"/>
    <x v="10"/>
    <x v="3"/>
    <x v="0"/>
    <x v="0"/>
    <x v="0"/>
    <x v="0"/>
    <x v="15"/>
  </r>
  <r>
    <x v="27"/>
    <x v="3"/>
    <x v="48"/>
    <x v="0"/>
    <x v="9"/>
    <x v="51"/>
    <x v="3"/>
    <x v="0"/>
    <x v="0"/>
    <x v="0"/>
    <x v="0"/>
    <x v="6"/>
  </r>
  <r>
    <x v="5"/>
    <x v="3"/>
    <x v="48"/>
    <x v="0"/>
    <x v="13"/>
    <x v="56"/>
    <x v="3"/>
    <x v="0"/>
    <x v="0"/>
    <x v="0"/>
    <x v="0"/>
    <x v="30"/>
  </r>
  <r>
    <x v="52"/>
    <x v="3"/>
    <x v="48"/>
    <x v="0"/>
    <x v="23"/>
    <x v="62"/>
    <x v="3"/>
    <x v="0"/>
    <x v="0"/>
    <x v="0"/>
    <x v="0"/>
    <x v="86"/>
  </r>
  <r>
    <x v="44"/>
    <x v="3"/>
    <x v="48"/>
    <x v="0"/>
    <x v="17"/>
    <x v="57"/>
    <x v="3"/>
    <x v="0"/>
    <x v="0"/>
    <x v="0"/>
    <x v="0"/>
    <x v="52"/>
  </r>
  <r>
    <x v="44"/>
    <x v="3"/>
    <x v="48"/>
    <x v="0"/>
    <x v="12"/>
    <x v="55"/>
    <x v="3"/>
    <x v="0"/>
    <x v="0"/>
    <x v="0"/>
    <x v="0"/>
    <x v="21"/>
  </r>
  <r>
    <x v="43"/>
    <x v="3"/>
    <x v="48"/>
    <x v="0"/>
    <x v="23"/>
    <x v="60"/>
    <x v="3"/>
    <x v="0"/>
    <x v="0"/>
    <x v="0"/>
    <x v="0"/>
    <x v="84"/>
  </r>
  <r>
    <x v="36"/>
    <x v="3"/>
    <x v="48"/>
    <x v="0"/>
    <x v="23"/>
    <x v="58"/>
    <x v="3"/>
    <x v="0"/>
    <x v="0"/>
    <x v="0"/>
    <x v="0"/>
    <x v="83"/>
  </r>
  <r>
    <x v="54"/>
    <x v="3"/>
    <x v="49"/>
    <x v="0"/>
    <x v="13"/>
    <x v="53"/>
    <x v="3"/>
    <x v="0"/>
    <x v="0"/>
    <x v="0"/>
    <x v="0"/>
    <x v="29"/>
  </r>
  <r>
    <x v="45"/>
    <x v="3"/>
    <x v="49"/>
    <x v="0"/>
    <x v="17"/>
    <x v="66"/>
    <x v="3"/>
    <x v="0"/>
    <x v="0"/>
    <x v="0"/>
    <x v="0"/>
    <x v="5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24" firstHeaderRow="1" firstDataRow="2" firstDataCol="2"/>
  <pivotFields count="12">
    <pivotField compact="0" showAll="0"/>
    <pivotField axis="axisRow" compact="0" showAll="0" defaultSubtotal="0" outline="0">
      <items count="4">
        <item x="0"/>
        <item h="1" x="1"/>
        <item h="1" x="2"/>
        <item h="1" x="3"/>
      </items>
    </pivotField>
    <pivotField axis="axisRow" compact="0" showAll="0" defaultSubtotal="0" outline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compact="0" showAll="0"/>
    <pivotField dataField="1" compact="0" showAll="0" outline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2"/>
    <field x="1"/>
  </rowFields>
  <colFields count="1">
    <field x="-2"/>
  </colFields>
  <dataFields count="3">
    <dataField name="Soma - Quantidade" fld="4" subtotal="sum" numFmtId="166"/>
    <dataField name="Média - Preço unitário" fld="5" subtotal="average" numFmtId="166"/>
    <dataField name="Soma - Valor investido" fld="11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1" activeCellId="0" sqref="F221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23.35"/>
    <col collapsed="false" customWidth="true" hidden="false" outlineLevel="0" max="3" min="3" style="0" width="12.78"/>
    <col collapsed="false" customWidth="true" hidden="false" outlineLevel="0" max="5" min="5" style="0" width="20.83"/>
    <col collapsed="false" customWidth="true" hidden="false" outlineLevel="0" max="6" min="6" style="0" width="11.81"/>
    <col collapsed="false" customWidth="true" hidden="false" outlineLevel="0" max="7" min="7" style="0" width="10.84"/>
    <col collapsed="false" customWidth="true" hidden="false" outlineLevel="0" max="8" min="8" style="0" width="21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tru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n">
        <v>0.02258079</v>
      </c>
      <c r="F2" s="1" t="e">
        <f aca="false">#VALUE!</f>
        <v>#VALUE!</v>
      </c>
      <c r="G2" s="1" t="e">
        <f aca="false">F2*E2</f>
        <v>#VALUE!</v>
      </c>
      <c r="H2" s="1" t="s">
        <v>16</v>
      </c>
      <c r="I2" s="1" t="s">
        <v>17</v>
      </c>
      <c r="J2" s="1" t="s">
        <v>17</v>
      </c>
      <c r="K2" s="1" t="s">
        <v>17</v>
      </c>
      <c r="L2" s="1" t="s">
        <v>17</v>
      </c>
    </row>
    <row r="3" customFormat="false" ht="13.8" hidden="true" customHeight="false" outlineLevel="0" collapsed="false">
      <c r="A3" s="1" t="s">
        <v>18</v>
      </c>
      <c r="B3" s="1" t="s">
        <v>19</v>
      </c>
      <c r="C3" s="1" t="s">
        <v>20</v>
      </c>
      <c r="D3" s="1" t="s">
        <v>15</v>
      </c>
      <c r="E3" s="1" t="n">
        <v>20</v>
      </c>
      <c r="F3" s="1" t="n">
        <v>107.8</v>
      </c>
      <c r="G3" s="1" t="n">
        <f aca="false">F3*E3</f>
        <v>2156</v>
      </c>
      <c r="H3" s="1" t="s">
        <v>21</v>
      </c>
      <c r="I3" s="1" t="s">
        <v>17</v>
      </c>
      <c r="J3" s="1" t="s">
        <v>17</v>
      </c>
      <c r="K3" s="1" t="s">
        <v>17</v>
      </c>
      <c r="L3" s="1" t="s">
        <v>17</v>
      </c>
    </row>
    <row r="4" customFormat="false" ht="13.8" hidden="true" customHeight="false" outlineLevel="0" collapsed="false">
      <c r="A4" s="1" t="s">
        <v>22</v>
      </c>
      <c r="B4" s="1" t="s">
        <v>23</v>
      </c>
      <c r="C4" s="1" t="s">
        <v>24</v>
      </c>
      <c r="D4" s="1" t="s">
        <v>15</v>
      </c>
      <c r="E4" s="1" t="n">
        <v>100</v>
      </c>
      <c r="F4" s="1" t="n">
        <v>28.95</v>
      </c>
      <c r="G4" s="1" t="n">
        <f aca="false">F4*E4</f>
        <v>2895</v>
      </c>
      <c r="H4" s="1" t="s">
        <v>21</v>
      </c>
      <c r="I4" s="1" t="s">
        <v>17</v>
      </c>
      <c r="J4" s="1" t="s">
        <v>17</v>
      </c>
      <c r="K4" s="1" t="s">
        <v>17</v>
      </c>
      <c r="L4" s="1" t="s">
        <v>17</v>
      </c>
    </row>
    <row r="5" customFormat="false" ht="13.8" hidden="true" customHeight="false" outlineLevel="0" collapsed="false">
      <c r="A5" s="1" t="s">
        <v>22</v>
      </c>
      <c r="B5" s="1" t="s">
        <v>23</v>
      </c>
      <c r="C5" s="1" t="s">
        <v>25</v>
      </c>
      <c r="D5" s="1" t="s">
        <v>15</v>
      </c>
      <c r="E5" s="1" t="n">
        <v>100</v>
      </c>
      <c r="F5" s="1" t="n">
        <v>6.07</v>
      </c>
      <c r="G5" s="1" t="n">
        <f aca="false">F5*E5</f>
        <v>607</v>
      </c>
      <c r="H5" s="1" t="s">
        <v>21</v>
      </c>
      <c r="I5" s="1" t="s">
        <v>17</v>
      </c>
      <c r="J5" s="1" t="s">
        <v>17</v>
      </c>
      <c r="K5" s="1" t="s">
        <v>17</v>
      </c>
      <c r="L5" s="1" t="s">
        <v>17</v>
      </c>
    </row>
    <row r="6" customFormat="false" ht="13.8" hidden="true" customHeight="false" outlineLevel="0" collapsed="false">
      <c r="A6" s="1" t="s">
        <v>22</v>
      </c>
      <c r="B6" s="1" t="s">
        <v>23</v>
      </c>
      <c r="C6" s="1" t="s">
        <v>26</v>
      </c>
      <c r="D6" s="1" t="s">
        <v>15</v>
      </c>
      <c r="E6" s="1" t="n">
        <v>100</v>
      </c>
      <c r="F6" s="1" t="n">
        <v>8.94</v>
      </c>
      <c r="G6" s="1" t="n">
        <f aca="false">F6*E6</f>
        <v>894</v>
      </c>
      <c r="H6" s="1" t="s">
        <v>21</v>
      </c>
      <c r="I6" s="1" t="s">
        <v>17</v>
      </c>
      <c r="J6" s="1" t="s">
        <v>17</v>
      </c>
      <c r="K6" s="1" t="s">
        <v>17</v>
      </c>
      <c r="L6" s="1" t="s">
        <v>17</v>
      </c>
    </row>
    <row r="7" customFormat="false" ht="13.8" hidden="true" customHeight="false" outlineLevel="0" collapsed="false">
      <c r="A7" s="1" t="s">
        <v>22</v>
      </c>
      <c r="B7" s="1" t="s">
        <v>27</v>
      </c>
      <c r="C7" s="1" t="s">
        <v>28</v>
      </c>
      <c r="D7" s="1" t="s">
        <v>15</v>
      </c>
      <c r="E7" s="1" t="n">
        <v>6</v>
      </c>
      <c r="F7" s="1" t="n">
        <v>103.52</v>
      </c>
      <c r="G7" s="1" t="n">
        <f aca="false">F7*E7</f>
        <v>621.12</v>
      </c>
      <c r="H7" s="1" t="s">
        <v>29</v>
      </c>
      <c r="I7" s="1" t="s">
        <v>17</v>
      </c>
      <c r="J7" s="1" t="s">
        <v>17</v>
      </c>
      <c r="K7" s="1" t="s">
        <v>17</v>
      </c>
      <c r="L7" s="1" t="s">
        <v>17</v>
      </c>
    </row>
    <row r="8" customFormat="false" ht="13.8" hidden="true" customHeight="false" outlineLevel="0" collapsed="false">
      <c r="A8" s="1" t="s">
        <v>22</v>
      </c>
      <c r="B8" s="1" t="s">
        <v>27</v>
      </c>
      <c r="C8" s="1" t="s">
        <v>30</v>
      </c>
      <c r="D8" s="1" t="s">
        <v>15</v>
      </c>
      <c r="E8" s="1" t="n">
        <v>6</v>
      </c>
      <c r="F8" s="1" t="n">
        <v>97.66</v>
      </c>
      <c r="G8" s="1" t="n">
        <f aca="false">F8*E8</f>
        <v>585.96</v>
      </c>
      <c r="H8" s="1" t="s">
        <v>29</v>
      </c>
      <c r="I8" s="1" t="s">
        <v>17</v>
      </c>
      <c r="J8" s="1" t="s">
        <v>17</v>
      </c>
      <c r="K8" s="1" t="s">
        <v>17</v>
      </c>
      <c r="L8" s="1" t="s">
        <v>17</v>
      </c>
    </row>
    <row r="9" customFormat="false" ht="13.8" hidden="true" customHeight="false" outlineLevel="0" collapsed="false">
      <c r="A9" s="1" t="s">
        <v>31</v>
      </c>
      <c r="B9" s="1" t="s">
        <v>23</v>
      </c>
      <c r="C9" s="1" t="s">
        <v>32</v>
      </c>
      <c r="D9" s="1" t="s">
        <v>15</v>
      </c>
      <c r="E9" s="1" t="n">
        <v>5</v>
      </c>
      <c r="F9" s="1" t="n">
        <v>49.74</v>
      </c>
      <c r="G9" s="1" t="n">
        <f aca="false">F9*E9</f>
        <v>248.7</v>
      </c>
      <c r="H9" s="1" t="s">
        <v>21</v>
      </c>
      <c r="I9" s="1" t="s">
        <v>17</v>
      </c>
      <c r="J9" s="1" t="s">
        <v>17</v>
      </c>
      <c r="K9" s="1" t="s">
        <v>17</v>
      </c>
      <c r="L9" s="1" t="s">
        <v>17</v>
      </c>
    </row>
    <row r="10" customFormat="false" ht="13.8" hidden="true" customHeight="false" outlineLevel="0" collapsed="false">
      <c r="A10" s="1" t="s">
        <v>31</v>
      </c>
      <c r="B10" s="1" t="s">
        <v>23</v>
      </c>
      <c r="C10" s="1" t="s">
        <v>32</v>
      </c>
      <c r="D10" s="1" t="s">
        <v>15</v>
      </c>
      <c r="E10" s="1" t="n">
        <v>59</v>
      </c>
      <c r="F10" s="1" t="n">
        <v>49.75</v>
      </c>
      <c r="G10" s="1" t="n">
        <f aca="false">F10*E10</f>
        <v>2935.25</v>
      </c>
      <c r="H10" s="1" t="s">
        <v>21</v>
      </c>
      <c r="I10" s="1" t="s">
        <v>17</v>
      </c>
      <c r="J10" s="1" t="s">
        <v>17</v>
      </c>
      <c r="K10" s="1" t="s">
        <v>17</v>
      </c>
      <c r="L10" s="1" t="s">
        <v>17</v>
      </c>
    </row>
    <row r="11" customFormat="false" ht="13.8" hidden="true" customHeight="false" outlineLevel="0" collapsed="false">
      <c r="A11" s="1" t="s">
        <v>33</v>
      </c>
      <c r="B11" s="1" t="s">
        <v>13</v>
      </c>
      <c r="C11" s="1" t="s">
        <v>34</v>
      </c>
      <c r="D11" s="1" t="s">
        <v>15</v>
      </c>
      <c r="E11" s="1" t="n">
        <v>0.15606454</v>
      </c>
      <c r="F11" s="1" t="e">
        <f aca="false">#VALUE!</f>
        <v>#VALUE!</v>
      </c>
      <c r="G11" s="1" t="e">
        <f aca="false">F11*E11</f>
        <v>#VALUE!</v>
      </c>
      <c r="H11" s="1" t="s">
        <v>16</v>
      </c>
      <c r="I11" s="1" t="s">
        <v>17</v>
      </c>
      <c r="J11" s="1" t="s">
        <v>17</v>
      </c>
      <c r="K11" s="1" t="s">
        <v>17</v>
      </c>
      <c r="L11" s="1" t="s">
        <v>17</v>
      </c>
    </row>
    <row r="12" customFormat="false" ht="13.8" hidden="true" customHeight="false" outlineLevel="0" collapsed="false">
      <c r="A12" s="1" t="s">
        <v>33</v>
      </c>
      <c r="B12" s="1" t="s">
        <v>27</v>
      </c>
      <c r="C12" s="1" t="s">
        <v>35</v>
      </c>
      <c r="D12" s="1" t="s">
        <v>15</v>
      </c>
      <c r="E12" s="1" t="n">
        <v>13</v>
      </c>
      <c r="F12" s="1" t="n">
        <v>117.19</v>
      </c>
      <c r="G12" s="1" t="n">
        <f aca="false">F12*E12</f>
        <v>1523.47</v>
      </c>
      <c r="H12" s="1" t="s">
        <v>29</v>
      </c>
      <c r="I12" s="1" t="s">
        <v>17</v>
      </c>
      <c r="J12" s="1" t="s">
        <v>17</v>
      </c>
      <c r="K12" s="1" t="s">
        <v>17</v>
      </c>
      <c r="L12" s="1" t="s">
        <v>17</v>
      </c>
    </row>
    <row r="13" customFormat="false" ht="13.8" hidden="true" customHeight="false" outlineLevel="0" collapsed="false">
      <c r="A13" s="1" t="s">
        <v>33</v>
      </c>
      <c r="B13" s="1" t="s">
        <v>27</v>
      </c>
      <c r="C13" s="1" t="s">
        <v>36</v>
      </c>
      <c r="D13" s="1" t="s">
        <v>15</v>
      </c>
      <c r="E13" s="1" t="n">
        <v>5</v>
      </c>
      <c r="F13" s="1" t="n">
        <v>124.28</v>
      </c>
      <c r="G13" s="1" t="n">
        <f aca="false">F13*E13</f>
        <v>621.4</v>
      </c>
      <c r="H13" s="1" t="s">
        <v>29</v>
      </c>
      <c r="I13" s="1" t="s">
        <v>17</v>
      </c>
      <c r="J13" s="1" t="s">
        <v>17</v>
      </c>
      <c r="K13" s="1" t="s">
        <v>17</v>
      </c>
      <c r="L13" s="1" t="s">
        <v>17</v>
      </c>
    </row>
    <row r="14" customFormat="false" ht="13.8" hidden="true" customHeight="false" outlineLevel="0" collapsed="false">
      <c r="A14" s="1" t="s">
        <v>33</v>
      </c>
      <c r="B14" s="1" t="s">
        <v>27</v>
      </c>
      <c r="C14" s="1" t="s">
        <v>37</v>
      </c>
      <c r="D14" s="1" t="s">
        <v>15</v>
      </c>
      <c r="E14" s="1" t="n">
        <v>10</v>
      </c>
      <c r="F14" s="1" t="n">
        <v>99.3</v>
      </c>
      <c r="G14" s="1" t="n">
        <f aca="false">F14*E14</f>
        <v>993</v>
      </c>
      <c r="H14" s="1" t="s">
        <v>29</v>
      </c>
      <c r="I14" s="1" t="s">
        <v>17</v>
      </c>
      <c r="J14" s="1" t="s">
        <v>17</v>
      </c>
      <c r="K14" s="1" t="s">
        <v>17</v>
      </c>
      <c r="L14" s="1" t="s">
        <v>17</v>
      </c>
    </row>
    <row r="15" customFormat="false" ht="13.8" hidden="true" customHeight="false" outlineLevel="0" collapsed="false">
      <c r="A15" s="1" t="s">
        <v>33</v>
      </c>
      <c r="B15" s="1" t="s">
        <v>23</v>
      </c>
      <c r="C15" s="1" t="s">
        <v>38</v>
      </c>
      <c r="D15" s="1" t="s">
        <v>15</v>
      </c>
      <c r="E15" s="1" t="n">
        <v>20</v>
      </c>
      <c r="F15" s="1" t="n">
        <v>100.58</v>
      </c>
      <c r="G15" s="1" t="n">
        <f aca="false">F15*E15</f>
        <v>2011.6</v>
      </c>
      <c r="H15" s="1" t="s">
        <v>21</v>
      </c>
      <c r="I15" s="1" t="s">
        <v>17</v>
      </c>
      <c r="J15" s="1" t="s">
        <v>17</v>
      </c>
      <c r="K15" s="1" t="s">
        <v>17</v>
      </c>
      <c r="L15" s="1" t="s">
        <v>17</v>
      </c>
    </row>
    <row r="16" customFormat="false" ht="13.8" hidden="true" customHeight="false" outlineLevel="0" collapsed="false">
      <c r="A16" s="1" t="s">
        <v>33</v>
      </c>
      <c r="B16" s="1" t="s">
        <v>23</v>
      </c>
      <c r="C16" s="1" t="s">
        <v>38</v>
      </c>
      <c r="D16" s="1" t="s">
        <v>15</v>
      </c>
      <c r="E16" s="1" t="n">
        <v>4</v>
      </c>
      <c r="F16" s="1" t="n">
        <v>100.37</v>
      </c>
      <c r="G16" s="1" t="n">
        <f aca="false">F16*E16</f>
        <v>401.48</v>
      </c>
      <c r="H16" s="1" t="s">
        <v>21</v>
      </c>
      <c r="I16" s="1" t="s">
        <v>17</v>
      </c>
      <c r="J16" s="1" t="s">
        <v>17</v>
      </c>
      <c r="K16" s="1" t="s">
        <v>17</v>
      </c>
      <c r="L16" s="1" t="s">
        <v>17</v>
      </c>
    </row>
    <row r="17" customFormat="false" ht="13.8" hidden="true" customHeight="false" outlineLevel="0" collapsed="false">
      <c r="A17" s="1" t="s">
        <v>33</v>
      </c>
      <c r="B17" s="1" t="s">
        <v>27</v>
      </c>
      <c r="C17" s="1" t="s">
        <v>39</v>
      </c>
      <c r="D17" s="1" t="s">
        <v>15</v>
      </c>
      <c r="E17" s="1" t="n">
        <v>20</v>
      </c>
      <c r="F17" s="1" t="n">
        <v>100.08</v>
      </c>
      <c r="G17" s="1" t="n">
        <f aca="false">F17*E17</f>
        <v>2001.6</v>
      </c>
      <c r="H17" s="1" t="s">
        <v>29</v>
      </c>
      <c r="I17" s="1" t="s">
        <v>17</v>
      </c>
      <c r="J17" s="1" t="s">
        <v>17</v>
      </c>
      <c r="K17" s="1" t="s">
        <v>17</v>
      </c>
      <c r="L17" s="1" t="s">
        <v>17</v>
      </c>
    </row>
    <row r="18" customFormat="false" ht="13.8" hidden="true" customHeight="false" outlineLevel="0" collapsed="false">
      <c r="A18" s="1" t="s">
        <v>40</v>
      </c>
      <c r="B18" s="1" t="s">
        <v>13</v>
      </c>
      <c r="C18" s="1" t="s">
        <v>14</v>
      </c>
      <c r="D18" s="1" t="s">
        <v>15</v>
      </c>
      <c r="E18" s="1" t="n">
        <v>0.00918962</v>
      </c>
      <c r="F18" s="1" t="e">
        <f aca="false">#VALUE!</f>
        <v>#VALUE!</v>
      </c>
      <c r="G18" s="1" t="e">
        <f aca="false">F18*E18</f>
        <v>#VALUE!</v>
      </c>
      <c r="H18" s="1" t="s">
        <v>16</v>
      </c>
      <c r="I18" s="1" t="s">
        <v>17</v>
      </c>
      <c r="J18" s="1" t="s">
        <v>17</v>
      </c>
      <c r="K18" s="1" t="s">
        <v>17</v>
      </c>
      <c r="L18" s="1" t="s">
        <v>17</v>
      </c>
    </row>
    <row r="19" customFormat="false" ht="13.8" hidden="true" customHeight="false" outlineLevel="0" collapsed="false">
      <c r="A19" s="1" t="s">
        <v>41</v>
      </c>
      <c r="B19" s="1" t="s">
        <v>23</v>
      </c>
      <c r="C19" s="1" t="s">
        <v>42</v>
      </c>
      <c r="D19" s="1" t="s">
        <v>15</v>
      </c>
      <c r="E19" s="1" t="n">
        <v>3</v>
      </c>
      <c r="F19" s="1" t="n">
        <v>40.06</v>
      </c>
      <c r="G19" s="1" t="n">
        <f aca="false">F19*E19</f>
        <v>120.18</v>
      </c>
      <c r="H19" s="1" t="s">
        <v>21</v>
      </c>
      <c r="I19" s="1" t="s">
        <v>17</v>
      </c>
      <c r="J19" s="1" t="s">
        <v>17</v>
      </c>
      <c r="K19" s="1" t="s">
        <v>17</v>
      </c>
      <c r="L19" s="1" t="s">
        <v>17</v>
      </c>
    </row>
    <row r="20" s="2" customFormat="true" ht="13.8" hidden="true" customHeight="false" outlineLevel="0" collapsed="false">
      <c r="A20" s="1" t="s">
        <v>41</v>
      </c>
      <c r="B20" s="1" t="s">
        <v>23</v>
      </c>
      <c r="C20" s="1" t="s">
        <v>42</v>
      </c>
      <c r="D20" s="1" t="s">
        <v>15</v>
      </c>
      <c r="E20" s="1" t="n">
        <v>21</v>
      </c>
      <c r="F20" s="1" t="n">
        <v>40.13</v>
      </c>
      <c r="G20" s="1" t="n">
        <f aca="false">F20*E20</f>
        <v>842.73</v>
      </c>
      <c r="H20" s="1" t="s">
        <v>21</v>
      </c>
      <c r="I20" s="1" t="s">
        <v>17</v>
      </c>
      <c r="J20" s="1" t="s">
        <v>17</v>
      </c>
      <c r="K20" s="1" t="s">
        <v>17</v>
      </c>
      <c r="L20" s="1" t="s">
        <v>17</v>
      </c>
    </row>
    <row r="21" customFormat="false" ht="13.8" hidden="true" customHeight="false" outlineLevel="0" collapsed="false">
      <c r="A21" s="1" t="s">
        <v>43</v>
      </c>
      <c r="B21" s="1" t="s">
        <v>27</v>
      </c>
      <c r="C21" s="1" t="s">
        <v>36</v>
      </c>
      <c r="D21" s="1" t="s">
        <v>15</v>
      </c>
      <c r="E21" s="1" t="n">
        <v>10</v>
      </c>
      <c r="F21" s="1" t="n">
        <v>111.95</v>
      </c>
      <c r="G21" s="1" t="n">
        <f aca="false">F21*E21</f>
        <v>1119.5</v>
      </c>
      <c r="H21" s="1" t="s">
        <v>29</v>
      </c>
      <c r="I21" s="1" t="s">
        <v>17</v>
      </c>
      <c r="J21" s="1" t="s">
        <v>17</v>
      </c>
      <c r="K21" s="1" t="s">
        <v>17</v>
      </c>
      <c r="L21" s="1" t="s">
        <v>17</v>
      </c>
    </row>
    <row r="22" customFormat="false" ht="13.8" hidden="true" customHeight="false" outlineLevel="0" collapsed="false">
      <c r="A22" s="1" t="s">
        <v>43</v>
      </c>
      <c r="B22" s="1" t="s">
        <v>27</v>
      </c>
      <c r="C22" s="1" t="s">
        <v>44</v>
      </c>
      <c r="D22" s="1" t="s">
        <v>15</v>
      </c>
      <c r="E22" s="1" t="n">
        <v>38</v>
      </c>
      <c r="F22" s="1" t="n">
        <v>10.02</v>
      </c>
      <c r="G22" s="1" t="n">
        <f aca="false">F22*E22</f>
        <v>380.76</v>
      </c>
      <c r="H22" s="1" t="s">
        <v>29</v>
      </c>
      <c r="I22" s="1" t="s">
        <v>17</v>
      </c>
      <c r="J22" s="1" t="s">
        <v>17</v>
      </c>
      <c r="K22" s="1" t="s">
        <v>17</v>
      </c>
      <c r="L22" s="1" t="s">
        <v>17</v>
      </c>
    </row>
    <row r="23" customFormat="false" ht="13.8" hidden="true" customHeight="false" outlineLevel="0" collapsed="false">
      <c r="A23" s="1" t="s">
        <v>45</v>
      </c>
      <c r="B23" s="1" t="s">
        <v>27</v>
      </c>
      <c r="C23" s="1" t="s">
        <v>35</v>
      </c>
      <c r="D23" s="1" t="s">
        <v>15</v>
      </c>
      <c r="E23" s="1" t="n">
        <v>30</v>
      </c>
      <c r="F23" s="1" t="n">
        <v>122.43</v>
      </c>
      <c r="G23" s="1" t="n">
        <f aca="false">F23*E23</f>
        <v>3672.9</v>
      </c>
      <c r="H23" s="1" t="s">
        <v>29</v>
      </c>
      <c r="I23" s="1" t="s">
        <v>17</v>
      </c>
      <c r="J23" s="1" t="s">
        <v>17</v>
      </c>
      <c r="K23" s="1" t="s">
        <v>17</v>
      </c>
      <c r="L23" s="1" t="s">
        <v>17</v>
      </c>
    </row>
    <row r="24" customFormat="false" ht="13.8" hidden="true" customHeight="false" outlineLevel="0" collapsed="false">
      <c r="A24" s="1" t="s">
        <v>45</v>
      </c>
      <c r="B24" s="1" t="s">
        <v>23</v>
      </c>
      <c r="C24" s="1" t="s">
        <v>46</v>
      </c>
      <c r="D24" s="1" t="s">
        <v>15</v>
      </c>
      <c r="E24" s="1" t="n">
        <v>100</v>
      </c>
      <c r="F24" s="1" t="n">
        <v>26.94</v>
      </c>
      <c r="G24" s="1" t="n">
        <f aca="false">F24*E24</f>
        <v>2694</v>
      </c>
      <c r="H24" s="1" t="s">
        <v>21</v>
      </c>
      <c r="I24" s="1" t="s">
        <v>17</v>
      </c>
      <c r="J24" s="1" t="s">
        <v>17</v>
      </c>
      <c r="K24" s="1" t="s">
        <v>17</v>
      </c>
      <c r="L24" s="1" t="s">
        <v>17</v>
      </c>
    </row>
    <row r="25" customFormat="false" ht="13.8" hidden="true" customHeight="false" outlineLevel="0" collapsed="false">
      <c r="A25" s="1" t="s">
        <v>47</v>
      </c>
      <c r="B25" s="1" t="s">
        <v>23</v>
      </c>
      <c r="C25" s="1" t="s">
        <v>42</v>
      </c>
      <c r="D25" s="1" t="s">
        <v>15</v>
      </c>
      <c r="E25" s="1" t="n">
        <v>15</v>
      </c>
      <c r="F25" s="1" t="n">
        <v>38.93</v>
      </c>
      <c r="G25" s="1" t="n">
        <f aca="false">F25*E25</f>
        <v>583.95</v>
      </c>
      <c r="H25" s="1" t="s">
        <v>21</v>
      </c>
      <c r="I25" s="1" t="s">
        <v>17</v>
      </c>
      <c r="J25" s="1" t="s">
        <v>17</v>
      </c>
      <c r="K25" s="1" t="s">
        <v>17</v>
      </c>
      <c r="L25" s="1" t="s">
        <v>17</v>
      </c>
    </row>
    <row r="26" customFormat="false" ht="13.8" hidden="true" customHeight="false" outlineLevel="0" collapsed="false">
      <c r="A26" s="1" t="s">
        <v>47</v>
      </c>
      <c r="B26" s="1" t="s">
        <v>19</v>
      </c>
      <c r="C26" s="1" t="s">
        <v>48</v>
      </c>
      <c r="D26" s="1" t="s">
        <v>15</v>
      </c>
      <c r="E26" s="1" t="n">
        <v>10</v>
      </c>
      <c r="F26" s="1" t="n">
        <v>104.18</v>
      </c>
      <c r="G26" s="1" t="n">
        <f aca="false">F26*E26</f>
        <v>1041.8</v>
      </c>
      <c r="H26" s="1" t="s">
        <v>21</v>
      </c>
      <c r="I26" s="1" t="s">
        <v>17</v>
      </c>
      <c r="J26" s="1" t="s">
        <v>17</v>
      </c>
      <c r="K26" s="1" t="s">
        <v>17</v>
      </c>
      <c r="L26" s="1" t="s">
        <v>17</v>
      </c>
    </row>
    <row r="27" customFormat="false" ht="13.8" hidden="true" customHeight="false" outlineLevel="0" collapsed="false">
      <c r="A27" s="1" t="s">
        <v>49</v>
      </c>
      <c r="B27" s="1" t="s">
        <v>23</v>
      </c>
      <c r="C27" s="1" t="s">
        <v>50</v>
      </c>
      <c r="D27" s="1" t="s">
        <v>15</v>
      </c>
      <c r="E27" s="1" t="n">
        <v>100</v>
      </c>
      <c r="F27" s="1" t="n">
        <v>28.85</v>
      </c>
      <c r="G27" s="1" t="n">
        <f aca="false">F27*E27</f>
        <v>2885</v>
      </c>
      <c r="H27" s="1" t="s">
        <v>21</v>
      </c>
      <c r="I27" s="1" t="s">
        <v>17</v>
      </c>
      <c r="J27" s="1" t="s">
        <v>17</v>
      </c>
      <c r="K27" s="1" t="s">
        <v>17</v>
      </c>
      <c r="L27" s="1" t="s">
        <v>17</v>
      </c>
    </row>
    <row r="28" customFormat="false" ht="13.8" hidden="true" customHeight="false" outlineLevel="0" collapsed="false">
      <c r="A28" s="1" t="s">
        <v>49</v>
      </c>
      <c r="B28" s="1" t="s">
        <v>23</v>
      </c>
      <c r="C28" s="1" t="s">
        <v>26</v>
      </c>
      <c r="D28" s="1" t="s">
        <v>15</v>
      </c>
      <c r="E28" s="1" t="n">
        <v>100</v>
      </c>
      <c r="F28" s="1" t="n">
        <v>11.96</v>
      </c>
      <c r="G28" s="1" t="n">
        <f aca="false">F28*E28</f>
        <v>1196</v>
      </c>
      <c r="H28" s="1" t="s">
        <v>21</v>
      </c>
      <c r="I28" s="1" t="s">
        <v>17</v>
      </c>
      <c r="J28" s="1" t="s">
        <v>17</v>
      </c>
      <c r="K28" s="1" t="s">
        <v>17</v>
      </c>
      <c r="L28" s="1" t="s">
        <v>17</v>
      </c>
    </row>
    <row r="29" customFormat="false" ht="13.8" hidden="true" customHeight="false" outlineLevel="0" collapsed="false">
      <c r="A29" s="1" t="s">
        <v>51</v>
      </c>
      <c r="B29" s="1" t="s">
        <v>23</v>
      </c>
      <c r="C29" s="1" t="s">
        <v>52</v>
      </c>
      <c r="D29" s="1" t="s">
        <v>15</v>
      </c>
      <c r="E29" s="1" t="n">
        <v>200</v>
      </c>
      <c r="F29" s="1" t="n">
        <v>5.2</v>
      </c>
      <c r="G29" s="1" t="n">
        <f aca="false">F29*E29</f>
        <v>1040</v>
      </c>
      <c r="H29" s="1" t="s">
        <v>21</v>
      </c>
      <c r="I29" s="1" t="s">
        <v>17</v>
      </c>
      <c r="J29" s="1" t="s">
        <v>17</v>
      </c>
      <c r="K29" s="1" t="s">
        <v>17</v>
      </c>
      <c r="L29" s="1" t="s">
        <v>17</v>
      </c>
    </row>
    <row r="30" customFormat="false" ht="13.8" hidden="true" customHeight="false" outlineLevel="0" collapsed="false">
      <c r="A30" s="1" t="s">
        <v>51</v>
      </c>
      <c r="B30" s="1" t="s">
        <v>23</v>
      </c>
      <c r="C30" s="1" t="s">
        <v>53</v>
      </c>
      <c r="D30" s="1" t="s">
        <v>15</v>
      </c>
      <c r="E30" s="1" t="n">
        <v>100</v>
      </c>
      <c r="F30" s="1" t="n">
        <v>29.22</v>
      </c>
      <c r="G30" s="1" t="n">
        <f aca="false">F30*E30</f>
        <v>2922</v>
      </c>
      <c r="H30" s="1" t="s">
        <v>21</v>
      </c>
      <c r="I30" s="1" t="s">
        <v>17</v>
      </c>
      <c r="J30" s="1" t="s">
        <v>17</v>
      </c>
      <c r="K30" s="1" t="s">
        <v>17</v>
      </c>
      <c r="L30" s="1" t="s">
        <v>17</v>
      </c>
    </row>
    <row r="31" customFormat="false" ht="13.8" hidden="true" customHeight="false" outlineLevel="0" collapsed="false">
      <c r="A31" s="1" t="s">
        <v>51</v>
      </c>
      <c r="B31" s="1" t="s">
        <v>27</v>
      </c>
      <c r="C31" s="1" t="s">
        <v>37</v>
      </c>
      <c r="D31" s="1" t="s">
        <v>15</v>
      </c>
      <c r="E31" s="1" t="n">
        <v>10</v>
      </c>
      <c r="F31" s="1" t="n">
        <v>99.44</v>
      </c>
      <c r="G31" s="1" t="n">
        <f aca="false">F31*E31</f>
        <v>994.4</v>
      </c>
      <c r="H31" s="1" t="s">
        <v>29</v>
      </c>
      <c r="I31" s="1" t="s">
        <v>17</v>
      </c>
      <c r="J31" s="1" t="s">
        <v>17</v>
      </c>
      <c r="K31" s="1" t="s">
        <v>17</v>
      </c>
      <c r="L31" s="1" t="s">
        <v>17</v>
      </c>
    </row>
    <row r="32" customFormat="false" ht="13.8" hidden="true" customHeight="false" outlineLevel="0" collapsed="false">
      <c r="A32" s="1" t="s">
        <v>51</v>
      </c>
      <c r="B32" s="1" t="s">
        <v>27</v>
      </c>
      <c r="C32" s="1" t="s">
        <v>44</v>
      </c>
      <c r="D32" s="1" t="s">
        <v>15</v>
      </c>
      <c r="E32" s="1" t="n">
        <v>64</v>
      </c>
      <c r="F32" s="1" t="n">
        <v>9.99</v>
      </c>
      <c r="G32" s="1" t="n">
        <f aca="false">F32*E32</f>
        <v>639.36</v>
      </c>
      <c r="H32" s="1" t="s">
        <v>29</v>
      </c>
      <c r="I32" s="1" t="s">
        <v>17</v>
      </c>
      <c r="J32" s="1" t="s">
        <v>17</v>
      </c>
      <c r="K32" s="1" t="s">
        <v>17</v>
      </c>
      <c r="L32" s="1" t="s">
        <v>17</v>
      </c>
    </row>
    <row r="33" customFormat="false" ht="13.8" hidden="true" customHeight="false" outlineLevel="0" collapsed="false">
      <c r="A33" s="1" t="s">
        <v>51</v>
      </c>
      <c r="B33" s="1" t="s">
        <v>27</v>
      </c>
      <c r="C33" s="1" t="s">
        <v>44</v>
      </c>
      <c r="D33" s="1" t="s">
        <v>15</v>
      </c>
      <c r="E33" s="1" t="n">
        <v>36</v>
      </c>
      <c r="F33" s="1" t="n">
        <v>10</v>
      </c>
      <c r="G33" s="1" t="n">
        <f aca="false">F33*E33</f>
        <v>360</v>
      </c>
      <c r="H33" s="1" t="s">
        <v>29</v>
      </c>
      <c r="I33" s="1" t="s">
        <v>17</v>
      </c>
      <c r="J33" s="1" t="s">
        <v>17</v>
      </c>
      <c r="K33" s="1" t="s">
        <v>17</v>
      </c>
      <c r="L33" s="1" t="s">
        <v>17</v>
      </c>
    </row>
    <row r="34" customFormat="false" ht="13.8" hidden="true" customHeight="false" outlineLevel="0" collapsed="false">
      <c r="A34" s="1" t="s">
        <v>54</v>
      </c>
      <c r="B34" s="1" t="s">
        <v>23</v>
      </c>
      <c r="C34" s="1" t="s">
        <v>55</v>
      </c>
      <c r="D34" s="1" t="s">
        <v>15</v>
      </c>
      <c r="E34" s="1" t="n">
        <v>6</v>
      </c>
      <c r="F34" s="1" t="n">
        <v>28.38</v>
      </c>
      <c r="G34" s="1" t="n">
        <f aca="false">F34*E34</f>
        <v>170.28</v>
      </c>
      <c r="H34" s="1" t="s">
        <v>21</v>
      </c>
      <c r="I34" s="1" t="s">
        <v>17</v>
      </c>
      <c r="J34" s="1" t="s">
        <v>17</v>
      </c>
      <c r="K34" s="1" t="s">
        <v>17</v>
      </c>
      <c r="L34" s="1" t="s">
        <v>17</v>
      </c>
    </row>
    <row r="35" customFormat="false" ht="13.8" hidden="true" customHeight="false" outlineLevel="0" collapsed="false">
      <c r="A35" s="1" t="s">
        <v>54</v>
      </c>
      <c r="B35" s="1" t="s">
        <v>27</v>
      </c>
      <c r="C35" s="1" t="s">
        <v>56</v>
      </c>
      <c r="D35" s="1" t="s">
        <v>15</v>
      </c>
      <c r="E35" s="1" t="n">
        <v>1</v>
      </c>
      <c r="F35" s="1" t="n">
        <v>134.95</v>
      </c>
      <c r="G35" s="1" t="n">
        <f aca="false">F35*E35</f>
        <v>134.95</v>
      </c>
      <c r="H35" s="1" t="s">
        <v>29</v>
      </c>
      <c r="I35" s="1" t="s">
        <v>17</v>
      </c>
      <c r="J35" s="1" t="s">
        <v>17</v>
      </c>
      <c r="K35" s="1" t="s">
        <v>17</v>
      </c>
      <c r="L35" s="1" t="s">
        <v>17</v>
      </c>
    </row>
    <row r="36" customFormat="false" ht="13.8" hidden="false" customHeight="false" outlineLevel="0" collapsed="false">
      <c r="A36" s="1" t="s">
        <v>57</v>
      </c>
      <c r="B36" s="1" t="s">
        <v>27</v>
      </c>
      <c r="C36" s="1" t="s">
        <v>58</v>
      </c>
      <c r="D36" s="1" t="s">
        <v>15</v>
      </c>
      <c r="E36" s="1" t="n">
        <v>5</v>
      </c>
      <c r="F36" s="1" t="n">
        <v>115.55</v>
      </c>
      <c r="G36" s="1" t="n">
        <f aca="false">F36*E36</f>
        <v>577.75</v>
      </c>
      <c r="H36" s="1" t="s">
        <v>29</v>
      </c>
      <c r="I36" s="1" t="s">
        <v>17</v>
      </c>
      <c r="J36" s="1" t="s">
        <v>17</v>
      </c>
      <c r="K36" s="1" t="s">
        <v>17</v>
      </c>
      <c r="L36" s="1" t="s">
        <v>17</v>
      </c>
    </row>
    <row r="37" customFormat="false" ht="13.8" hidden="true" customHeight="false" outlineLevel="0" collapsed="false">
      <c r="A37" s="1" t="s">
        <v>59</v>
      </c>
      <c r="B37" s="1" t="s">
        <v>27</v>
      </c>
      <c r="C37" s="1" t="s">
        <v>60</v>
      </c>
      <c r="D37" s="1" t="s">
        <v>15</v>
      </c>
      <c r="E37" s="1" t="n">
        <v>4</v>
      </c>
      <c r="F37" s="1" t="n">
        <v>142.02</v>
      </c>
      <c r="G37" s="1" t="n">
        <f aca="false">F37*E37</f>
        <v>568.08</v>
      </c>
      <c r="H37" s="1" t="s">
        <v>29</v>
      </c>
      <c r="I37" s="1" t="s">
        <v>17</v>
      </c>
      <c r="J37" s="1" t="s">
        <v>17</v>
      </c>
      <c r="K37" s="1" t="s">
        <v>17</v>
      </c>
      <c r="L37" s="1" t="s">
        <v>17</v>
      </c>
    </row>
    <row r="38" customFormat="false" ht="13.8" hidden="true" customHeight="false" outlineLevel="0" collapsed="false">
      <c r="A38" s="1" t="s">
        <v>59</v>
      </c>
      <c r="B38" s="1" t="s">
        <v>27</v>
      </c>
      <c r="C38" s="1" t="s">
        <v>30</v>
      </c>
      <c r="D38" s="1" t="s">
        <v>15</v>
      </c>
      <c r="E38" s="1" t="n">
        <v>10</v>
      </c>
      <c r="F38" s="1" t="n">
        <v>102.7</v>
      </c>
      <c r="G38" s="1" t="n">
        <f aca="false">F38*E38</f>
        <v>1027</v>
      </c>
      <c r="H38" s="1" t="s">
        <v>29</v>
      </c>
      <c r="I38" s="1" t="s">
        <v>17</v>
      </c>
      <c r="J38" s="1" t="s">
        <v>17</v>
      </c>
      <c r="K38" s="1" t="s">
        <v>17</v>
      </c>
      <c r="L38" s="1" t="s">
        <v>17</v>
      </c>
    </row>
    <row r="39" customFormat="false" ht="13.8" hidden="true" customHeight="false" outlineLevel="0" collapsed="false">
      <c r="A39" s="1" t="s">
        <v>61</v>
      </c>
      <c r="B39" s="1" t="s">
        <v>27</v>
      </c>
      <c r="C39" s="1" t="s">
        <v>62</v>
      </c>
      <c r="D39" s="1" t="s">
        <v>15</v>
      </c>
      <c r="E39" s="1" t="n">
        <v>3</v>
      </c>
      <c r="F39" s="1" t="n">
        <v>101.2</v>
      </c>
      <c r="G39" s="1" t="n">
        <f aca="false">F39*E39</f>
        <v>303.6</v>
      </c>
      <c r="H39" s="1" t="s">
        <v>29</v>
      </c>
      <c r="I39" s="1" t="s">
        <v>17</v>
      </c>
      <c r="J39" s="1" t="s">
        <v>17</v>
      </c>
      <c r="K39" s="1" t="s">
        <v>17</v>
      </c>
      <c r="L39" s="1" t="s">
        <v>17</v>
      </c>
    </row>
    <row r="40" customFormat="false" ht="13.8" hidden="true" customHeight="false" outlineLevel="0" collapsed="false">
      <c r="A40" s="1" t="s">
        <v>63</v>
      </c>
      <c r="B40" s="1" t="s">
        <v>23</v>
      </c>
      <c r="C40" s="1" t="s">
        <v>64</v>
      </c>
      <c r="D40" s="1" t="s">
        <v>15</v>
      </c>
      <c r="E40" s="1" t="n">
        <v>30</v>
      </c>
      <c r="F40" s="1" t="n">
        <v>23.28</v>
      </c>
      <c r="G40" s="1" t="n">
        <f aca="false">F40*E40</f>
        <v>698.4</v>
      </c>
      <c r="H40" s="1" t="s">
        <v>21</v>
      </c>
      <c r="I40" s="1" t="s">
        <v>17</v>
      </c>
      <c r="J40" s="1" t="s">
        <v>17</v>
      </c>
      <c r="K40" s="1" t="s">
        <v>17</v>
      </c>
      <c r="L40" s="1" t="s">
        <v>17</v>
      </c>
    </row>
    <row r="41" customFormat="false" ht="13.8" hidden="true" customHeight="false" outlineLevel="0" collapsed="false">
      <c r="A41" s="1" t="s">
        <v>65</v>
      </c>
      <c r="B41" s="1" t="s">
        <v>27</v>
      </c>
      <c r="C41" s="1" t="s">
        <v>36</v>
      </c>
      <c r="D41" s="1" t="s">
        <v>15</v>
      </c>
      <c r="E41" s="1" t="n">
        <v>7</v>
      </c>
      <c r="F41" s="1" t="n">
        <v>125.37</v>
      </c>
      <c r="G41" s="1" t="n">
        <f aca="false">F41*E41</f>
        <v>877.59</v>
      </c>
      <c r="H41" s="1" t="s">
        <v>29</v>
      </c>
      <c r="I41" s="1" t="s">
        <v>17</v>
      </c>
      <c r="J41" s="1" t="s">
        <v>17</v>
      </c>
      <c r="K41" s="1" t="s">
        <v>17</v>
      </c>
      <c r="L41" s="1" t="s">
        <v>17</v>
      </c>
    </row>
    <row r="42" customFormat="false" ht="13.8" hidden="true" customHeight="false" outlineLevel="0" collapsed="false">
      <c r="A42" s="1" t="s">
        <v>65</v>
      </c>
      <c r="B42" s="1" t="s">
        <v>27</v>
      </c>
      <c r="C42" s="1" t="s">
        <v>36</v>
      </c>
      <c r="D42" s="1" t="s">
        <v>15</v>
      </c>
      <c r="E42" s="1" t="n">
        <v>4</v>
      </c>
      <c r="F42" s="1" t="n">
        <v>125.33</v>
      </c>
      <c r="G42" s="1" t="n">
        <f aca="false">F42*E42</f>
        <v>501.32</v>
      </c>
      <c r="H42" s="1" t="s">
        <v>29</v>
      </c>
      <c r="I42" s="1" t="s">
        <v>17</v>
      </c>
      <c r="J42" s="1" t="s">
        <v>17</v>
      </c>
      <c r="K42" s="1" t="s">
        <v>17</v>
      </c>
      <c r="L42" s="1" t="s">
        <v>17</v>
      </c>
    </row>
    <row r="43" customFormat="false" ht="13.8" hidden="true" customHeight="false" outlineLevel="0" collapsed="false">
      <c r="A43" s="1" t="s">
        <v>65</v>
      </c>
      <c r="B43" s="1" t="s">
        <v>27</v>
      </c>
      <c r="C43" s="1" t="s">
        <v>36</v>
      </c>
      <c r="D43" s="1" t="s">
        <v>15</v>
      </c>
      <c r="E43" s="1" t="n">
        <v>3</v>
      </c>
      <c r="F43" s="1" t="n">
        <v>125.34</v>
      </c>
      <c r="G43" s="1" t="n">
        <f aca="false">F43*E43</f>
        <v>376.02</v>
      </c>
      <c r="H43" s="1" t="s">
        <v>29</v>
      </c>
      <c r="I43" s="1" t="s">
        <v>17</v>
      </c>
      <c r="J43" s="1" t="s">
        <v>17</v>
      </c>
      <c r="K43" s="1" t="s">
        <v>17</v>
      </c>
      <c r="L43" s="1" t="s">
        <v>17</v>
      </c>
    </row>
    <row r="44" customFormat="false" ht="13.8" hidden="false" customHeight="false" outlineLevel="0" collapsed="false">
      <c r="A44" s="1" t="s">
        <v>65</v>
      </c>
      <c r="B44" s="1" t="s">
        <v>27</v>
      </c>
      <c r="C44" s="1" t="s">
        <v>58</v>
      </c>
      <c r="D44" s="1" t="s">
        <v>15</v>
      </c>
      <c r="E44" s="1" t="n">
        <v>10</v>
      </c>
      <c r="F44" s="1" t="n">
        <v>113.01</v>
      </c>
      <c r="G44" s="1" t="n">
        <f aca="false">F44*E44</f>
        <v>1130.1</v>
      </c>
      <c r="H44" s="1" t="s">
        <v>29</v>
      </c>
      <c r="I44" s="1" t="s">
        <v>17</v>
      </c>
      <c r="J44" s="1" t="s">
        <v>17</v>
      </c>
      <c r="K44" s="1" t="s">
        <v>17</v>
      </c>
      <c r="L44" s="1" t="s">
        <v>17</v>
      </c>
    </row>
    <row r="45" customFormat="false" ht="13.8" hidden="true" customHeight="false" outlineLevel="0" collapsed="false">
      <c r="A45" s="1" t="s">
        <v>65</v>
      </c>
      <c r="B45" s="1" t="s">
        <v>27</v>
      </c>
      <c r="C45" s="1" t="s">
        <v>39</v>
      </c>
      <c r="D45" s="1" t="s">
        <v>15</v>
      </c>
      <c r="E45" s="1" t="n">
        <v>10</v>
      </c>
      <c r="F45" s="1" t="n">
        <v>98.98</v>
      </c>
      <c r="G45" s="1" t="n">
        <f aca="false">F45*E45</f>
        <v>989.8</v>
      </c>
      <c r="H45" s="1" t="s">
        <v>29</v>
      </c>
      <c r="I45" s="1" t="s">
        <v>17</v>
      </c>
      <c r="J45" s="1" t="s">
        <v>17</v>
      </c>
      <c r="K45" s="1" t="s">
        <v>17</v>
      </c>
      <c r="L45" s="1" t="s">
        <v>17</v>
      </c>
    </row>
    <row r="46" customFormat="false" ht="13.8" hidden="true" customHeight="false" outlineLevel="0" collapsed="false">
      <c r="A46" s="1" t="s">
        <v>65</v>
      </c>
      <c r="B46" s="1" t="s">
        <v>27</v>
      </c>
      <c r="C46" s="1" t="s">
        <v>39</v>
      </c>
      <c r="D46" s="1" t="s">
        <v>15</v>
      </c>
      <c r="E46" s="1" t="n">
        <v>5</v>
      </c>
      <c r="F46" s="1" t="n">
        <v>98.92</v>
      </c>
      <c r="G46" s="1" t="n">
        <f aca="false">F46*E46</f>
        <v>494.6</v>
      </c>
      <c r="H46" s="1" t="s">
        <v>29</v>
      </c>
      <c r="I46" s="1" t="s">
        <v>17</v>
      </c>
      <c r="J46" s="1" t="s">
        <v>17</v>
      </c>
      <c r="K46" s="1" t="s">
        <v>17</v>
      </c>
      <c r="L46" s="1" t="s">
        <v>17</v>
      </c>
    </row>
    <row r="47" customFormat="false" ht="13.8" hidden="true" customHeight="false" outlineLevel="0" collapsed="false">
      <c r="A47" s="1" t="s">
        <v>66</v>
      </c>
      <c r="B47" s="1" t="s">
        <v>27</v>
      </c>
      <c r="C47" s="1" t="s">
        <v>62</v>
      </c>
      <c r="D47" s="1" t="s">
        <v>15</v>
      </c>
      <c r="E47" s="1" t="n">
        <v>1</v>
      </c>
      <c r="F47" s="1" t="n">
        <v>104.8</v>
      </c>
      <c r="G47" s="1" t="n">
        <f aca="false">F47*E47</f>
        <v>104.8</v>
      </c>
      <c r="H47" s="1" t="s">
        <v>29</v>
      </c>
      <c r="I47" s="1" t="s">
        <v>17</v>
      </c>
      <c r="J47" s="1" t="s">
        <v>17</v>
      </c>
      <c r="K47" s="1" t="s">
        <v>17</v>
      </c>
      <c r="L47" s="1" t="s">
        <v>17</v>
      </c>
    </row>
    <row r="48" customFormat="false" ht="13.8" hidden="true" customHeight="false" outlineLevel="0" collapsed="false">
      <c r="A48" s="1" t="s">
        <v>67</v>
      </c>
      <c r="B48" s="1" t="s">
        <v>23</v>
      </c>
      <c r="C48" s="1" t="s">
        <v>42</v>
      </c>
      <c r="D48" s="1" t="s">
        <v>15</v>
      </c>
      <c r="E48" s="1" t="n">
        <v>15</v>
      </c>
      <c r="F48" s="1" t="n">
        <v>38.66</v>
      </c>
      <c r="G48" s="1" t="n">
        <f aca="false">F48*E48</f>
        <v>579.9</v>
      </c>
      <c r="H48" s="1" t="s">
        <v>21</v>
      </c>
      <c r="I48" s="1" t="s">
        <v>17</v>
      </c>
      <c r="J48" s="1" t="s">
        <v>17</v>
      </c>
      <c r="K48" s="1" t="s">
        <v>17</v>
      </c>
      <c r="L48" s="1" t="s">
        <v>17</v>
      </c>
    </row>
    <row r="49" customFormat="false" ht="13.8" hidden="true" customHeight="false" outlineLevel="0" collapsed="false">
      <c r="A49" s="1" t="s">
        <v>67</v>
      </c>
      <c r="B49" s="1" t="s">
        <v>27</v>
      </c>
      <c r="C49" s="1" t="s">
        <v>68</v>
      </c>
      <c r="D49" s="1" t="s">
        <v>15</v>
      </c>
      <c r="E49" s="1" t="n">
        <v>3</v>
      </c>
      <c r="F49" s="1" t="n">
        <v>155.69</v>
      </c>
      <c r="G49" s="1" t="n">
        <f aca="false">F49*E49</f>
        <v>467.07</v>
      </c>
      <c r="H49" s="1" t="s">
        <v>29</v>
      </c>
      <c r="I49" s="1" t="s">
        <v>17</v>
      </c>
      <c r="J49" s="1" t="s">
        <v>17</v>
      </c>
      <c r="K49" s="1" t="s">
        <v>17</v>
      </c>
      <c r="L49" s="1" t="s">
        <v>17</v>
      </c>
    </row>
    <row r="50" customFormat="false" ht="13.8" hidden="true" customHeight="false" outlineLevel="0" collapsed="false">
      <c r="A50" s="1" t="s">
        <v>69</v>
      </c>
      <c r="B50" s="1" t="s">
        <v>23</v>
      </c>
      <c r="C50" s="1" t="s">
        <v>70</v>
      </c>
      <c r="D50" s="1" t="s">
        <v>15</v>
      </c>
      <c r="E50" s="1" t="n">
        <v>2</v>
      </c>
      <c r="F50" s="1" t="n">
        <v>29.2</v>
      </c>
      <c r="G50" s="1" t="n">
        <f aca="false">F50*E50</f>
        <v>58.4</v>
      </c>
      <c r="H50" s="1" t="s">
        <v>21</v>
      </c>
      <c r="I50" s="1" t="s">
        <v>17</v>
      </c>
      <c r="J50" s="1" t="s">
        <v>17</v>
      </c>
      <c r="K50" s="1" t="s">
        <v>17</v>
      </c>
      <c r="L50" s="1" t="s">
        <v>17</v>
      </c>
    </row>
    <row r="51" customFormat="false" ht="13.8" hidden="true" customHeight="false" outlineLevel="0" collapsed="false">
      <c r="A51" s="1" t="s">
        <v>69</v>
      </c>
      <c r="B51" s="1" t="s">
        <v>27</v>
      </c>
      <c r="C51" s="1" t="s">
        <v>28</v>
      </c>
      <c r="D51" s="1" t="s">
        <v>15</v>
      </c>
      <c r="E51" s="1" t="n">
        <v>4</v>
      </c>
      <c r="F51" s="1" t="n">
        <v>114.08</v>
      </c>
      <c r="G51" s="1" t="n">
        <f aca="false">F51*E51</f>
        <v>456.32</v>
      </c>
      <c r="H51" s="1" t="s">
        <v>29</v>
      </c>
      <c r="I51" s="1" t="s">
        <v>17</v>
      </c>
      <c r="J51" s="1" t="s">
        <v>17</v>
      </c>
      <c r="K51" s="1" t="s">
        <v>17</v>
      </c>
      <c r="L51" s="1" t="s">
        <v>17</v>
      </c>
    </row>
    <row r="52" customFormat="false" ht="13.8" hidden="true" customHeight="false" outlineLevel="0" collapsed="false">
      <c r="A52" s="1" t="s">
        <v>71</v>
      </c>
      <c r="B52" s="1" t="s">
        <v>27</v>
      </c>
      <c r="C52" s="1" t="s">
        <v>39</v>
      </c>
      <c r="D52" s="1" t="s">
        <v>15</v>
      </c>
      <c r="E52" s="1" t="n">
        <v>20</v>
      </c>
      <c r="F52" s="1" t="n">
        <v>99.4</v>
      </c>
      <c r="G52" s="1" t="n">
        <f aca="false">F52*E52</f>
        <v>1988</v>
      </c>
      <c r="H52" s="1" t="s">
        <v>29</v>
      </c>
      <c r="I52" s="1" t="s">
        <v>17</v>
      </c>
      <c r="J52" s="1" t="s">
        <v>17</v>
      </c>
      <c r="K52" s="1" t="s">
        <v>17</v>
      </c>
      <c r="L52" s="1" t="s">
        <v>17</v>
      </c>
    </row>
    <row r="53" customFormat="false" ht="13.8" hidden="true" customHeight="false" outlineLevel="0" collapsed="false">
      <c r="A53" s="1" t="s">
        <v>72</v>
      </c>
      <c r="B53" s="1" t="s">
        <v>23</v>
      </c>
      <c r="C53" s="1" t="s">
        <v>73</v>
      </c>
      <c r="D53" s="1" t="s">
        <v>15</v>
      </c>
      <c r="E53" s="1" t="n">
        <v>100</v>
      </c>
      <c r="F53" s="1" t="n">
        <v>14.81</v>
      </c>
      <c r="G53" s="1" t="n">
        <f aca="false">F53*E53</f>
        <v>1481</v>
      </c>
      <c r="H53" s="1" t="s">
        <v>21</v>
      </c>
      <c r="I53" s="1" t="s">
        <v>17</v>
      </c>
      <c r="J53" s="1" t="s">
        <v>17</v>
      </c>
      <c r="K53" s="1" t="s">
        <v>17</v>
      </c>
      <c r="L53" s="1" t="s">
        <v>17</v>
      </c>
    </row>
    <row r="54" customFormat="false" ht="13.8" hidden="true" customHeight="false" outlineLevel="0" collapsed="false">
      <c r="A54" s="1" t="s">
        <v>74</v>
      </c>
      <c r="B54" s="1" t="s">
        <v>23</v>
      </c>
      <c r="C54" s="1" t="s">
        <v>75</v>
      </c>
      <c r="D54" s="1" t="s">
        <v>15</v>
      </c>
      <c r="E54" s="1" t="n">
        <v>23</v>
      </c>
      <c r="F54" s="1" t="n">
        <v>6.15</v>
      </c>
      <c r="G54" s="1" t="n">
        <f aca="false">F54*E54</f>
        <v>141.45</v>
      </c>
      <c r="H54" s="1" t="s">
        <v>21</v>
      </c>
      <c r="I54" s="1" t="s">
        <v>17</v>
      </c>
      <c r="J54" s="1" t="s">
        <v>17</v>
      </c>
      <c r="K54" s="1" t="s">
        <v>17</v>
      </c>
      <c r="L54" s="1" t="s">
        <v>17</v>
      </c>
    </row>
    <row r="55" customFormat="false" ht="13.8" hidden="true" customHeight="false" outlineLevel="0" collapsed="false">
      <c r="A55" s="1" t="s">
        <v>76</v>
      </c>
      <c r="B55" s="1" t="s">
        <v>23</v>
      </c>
      <c r="C55" s="1" t="s">
        <v>42</v>
      </c>
      <c r="D55" s="1" t="s">
        <v>15</v>
      </c>
      <c r="E55" s="1" t="n">
        <v>50</v>
      </c>
      <c r="F55" s="1" t="n">
        <v>38.62</v>
      </c>
      <c r="G55" s="1" t="n">
        <f aca="false">F55*E55</f>
        <v>1931</v>
      </c>
      <c r="H55" s="1" t="s">
        <v>21</v>
      </c>
      <c r="I55" s="1" t="s">
        <v>17</v>
      </c>
      <c r="J55" s="1" t="s">
        <v>17</v>
      </c>
      <c r="K55" s="1" t="s">
        <v>17</v>
      </c>
      <c r="L55" s="1" t="s">
        <v>17</v>
      </c>
    </row>
    <row r="56" customFormat="false" ht="13.8" hidden="true" customHeight="false" outlineLevel="0" collapsed="false">
      <c r="A56" s="1" t="s">
        <v>76</v>
      </c>
      <c r="B56" s="1" t="s">
        <v>23</v>
      </c>
      <c r="C56" s="1" t="s">
        <v>64</v>
      </c>
      <c r="D56" s="1" t="s">
        <v>15</v>
      </c>
      <c r="E56" s="1" t="n">
        <v>45</v>
      </c>
      <c r="F56" s="1" t="n">
        <v>22.84</v>
      </c>
      <c r="G56" s="1" t="n">
        <f aca="false">F56*E56</f>
        <v>1027.8</v>
      </c>
      <c r="H56" s="1" t="s">
        <v>21</v>
      </c>
      <c r="I56" s="1" t="s">
        <v>17</v>
      </c>
      <c r="J56" s="1" t="s">
        <v>17</v>
      </c>
      <c r="K56" s="1" t="s">
        <v>17</v>
      </c>
      <c r="L56" s="1" t="s">
        <v>17</v>
      </c>
    </row>
    <row r="57" customFormat="false" ht="13.8" hidden="true" customHeight="false" outlineLevel="0" collapsed="false">
      <c r="A57" s="1" t="s">
        <v>77</v>
      </c>
      <c r="B57" s="1" t="s">
        <v>23</v>
      </c>
      <c r="C57" s="1" t="s">
        <v>26</v>
      </c>
      <c r="D57" s="1" t="s">
        <v>15</v>
      </c>
      <c r="E57" s="1" t="n">
        <v>20</v>
      </c>
      <c r="F57" s="1" t="n">
        <v>18.8</v>
      </c>
      <c r="G57" s="1" t="n">
        <f aca="false">F57*E57</f>
        <v>376</v>
      </c>
      <c r="H57" s="1" t="s">
        <v>21</v>
      </c>
      <c r="I57" s="1" t="s">
        <v>17</v>
      </c>
      <c r="J57" s="1" t="s">
        <v>17</v>
      </c>
      <c r="K57" s="1" t="s">
        <v>17</v>
      </c>
      <c r="L57" s="1" t="s">
        <v>17</v>
      </c>
    </row>
    <row r="58" customFormat="false" ht="13.8" hidden="true" customHeight="false" outlineLevel="0" collapsed="false">
      <c r="A58" s="1" t="s">
        <v>78</v>
      </c>
      <c r="B58" s="1" t="s">
        <v>23</v>
      </c>
      <c r="C58" s="1" t="s">
        <v>64</v>
      </c>
      <c r="D58" s="1" t="s">
        <v>15</v>
      </c>
      <c r="E58" s="1" t="n">
        <v>5</v>
      </c>
      <c r="F58" s="1" t="n">
        <v>20.25</v>
      </c>
      <c r="G58" s="1" t="n">
        <f aca="false">F58*E58</f>
        <v>101.25</v>
      </c>
      <c r="H58" s="1" t="s">
        <v>21</v>
      </c>
      <c r="I58" s="1" t="s">
        <v>17</v>
      </c>
      <c r="J58" s="1" t="s">
        <v>17</v>
      </c>
      <c r="K58" s="1" t="s">
        <v>17</v>
      </c>
      <c r="L58" s="1" t="s">
        <v>17</v>
      </c>
    </row>
    <row r="59" customFormat="false" ht="13.8" hidden="true" customHeight="false" outlineLevel="0" collapsed="false">
      <c r="A59" s="1" t="s">
        <v>79</v>
      </c>
      <c r="B59" s="1" t="s">
        <v>13</v>
      </c>
      <c r="C59" s="1" t="s">
        <v>80</v>
      </c>
      <c r="D59" s="1" t="s">
        <v>15</v>
      </c>
      <c r="E59" s="1" t="n">
        <v>68.962493</v>
      </c>
      <c r="F59" s="1" t="n">
        <v>14.29</v>
      </c>
      <c r="G59" s="1" t="n">
        <f aca="false">F59*E59</f>
        <v>985.47402497</v>
      </c>
      <c r="H59" s="1" t="s">
        <v>81</v>
      </c>
      <c r="I59" s="1" t="s">
        <v>17</v>
      </c>
      <c r="J59" s="1" t="s">
        <v>17</v>
      </c>
      <c r="K59" s="1" t="s">
        <v>17</v>
      </c>
      <c r="L59" s="1" t="s">
        <v>17</v>
      </c>
    </row>
    <row r="60" customFormat="false" ht="13.8" hidden="true" customHeight="false" outlineLevel="0" collapsed="false">
      <c r="A60" s="1" t="s">
        <v>82</v>
      </c>
      <c r="B60" s="1" t="s">
        <v>27</v>
      </c>
      <c r="C60" s="1" t="s">
        <v>83</v>
      </c>
      <c r="D60" s="1" t="s">
        <v>15</v>
      </c>
      <c r="E60" s="1" t="n">
        <v>20</v>
      </c>
      <c r="F60" s="1" t="n">
        <v>87.02</v>
      </c>
      <c r="G60" s="1" t="n">
        <f aca="false">F60*E60</f>
        <v>1740.4</v>
      </c>
      <c r="H60" s="1" t="s">
        <v>29</v>
      </c>
      <c r="I60" s="1" t="s">
        <v>17</v>
      </c>
      <c r="J60" s="1" t="s">
        <v>17</v>
      </c>
      <c r="K60" s="1" t="s">
        <v>17</v>
      </c>
      <c r="L60" s="1" t="s">
        <v>17</v>
      </c>
    </row>
    <row r="61" customFormat="false" ht="13.8" hidden="true" customHeight="false" outlineLevel="0" collapsed="false">
      <c r="A61" s="1" t="s">
        <v>82</v>
      </c>
      <c r="B61" s="1" t="s">
        <v>23</v>
      </c>
      <c r="C61" s="1" t="s">
        <v>84</v>
      </c>
      <c r="D61" s="1" t="s">
        <v>15</v>
      </c>
      <c r="E61" s="1" t="n">
        <v>100</v>
      </c>
      <c r="F61" s="1" t="n">
        <v>22.05</v>
      </c>
      <c r="G61" s="1" t="n">
        <f aca="false">F61*E61</f>
        <v>2205</v>
      </c>
      <c r="H61" s="1" t="s">
        <v>21</v>
      </c>
      <c r="I61" s="1" t="s">
        <v>17</v>
      </c>
      <c r="J61" s="1" t="s">
        <v>17</v>
      </c>
      <c r="K61" s="1" t="s">
        <v>17</v>
      </c>
      <c r="L61" s="1" t="s">
        <v>17</v>
      </c>
    </row>
    <row r="62" customFormat="false" ht="13.8" hidden="true" customHeight="false" outlineLevel="0" collapsed="false">
      <c r="A62" s="1" t="s">
        <v>82</v>
      </c>
      <c r="B62" s="1" t="s">
        <v>23</v>
      </c>
      <c r="C62" s="1" t="s">
        <v>64</v>
      </c>
      <c r="D62" s="1" t="s">
        <v>15</v>
      </c>
      <c r="E62" s="1" t="n">
        <v>20</v>
      </c>
      <c r="F62" s="1" t="n">
        <v>31.42</v>
      </c>
      <c r="G62" s="1" t="n">
        <f aca="false">F62*E62</f>
        <v>628.4</v>
      </c>
      <c r="H62" s="1" t="s">
        <v>21</v>
      </c>
      <c r="I62" s="1" t="s">
        <v>17</v>
      </c>
      <c r="J62" s="1" t="s">
        <v>17</v>
      </c>
      <c r="K62" s="1" t="s">
        <v>17</v>
      </c>
      <c r="L62" s="1" t="s">
        <v>17</v>
      </c>
    </row>
    <row r="63" customFormat="false" ht="13.8" hidden="true" customHeight="false" outlineLevel="0" collapsed="false">
      <c r="A63" s="1" t="s">
        <v>85</v>
      </c>
      <c r="B63" s="1" t="s">
        <v>27</v>
      </c>
      <c r="C63" s="1" t="s">
        <v>62</v>
      </c>
      <c r="D63" s="1" t="s">
        <v>15</v>
      </c>
      <c r="E63" s="1" t="n">
        <v>13</v>
      </c>
      <c r="F63" s="1" t="n">
        <v>98.24</v>
      </c>
      <c r="G63" s="1" t="n">
        <f aca="false">F63*E63</f>
        <v>1277.12</v>
      </c>
      <c r="H63" s="1" t="s">
        <v>29</v>
      </c>
      <c r="I63" s="1" t="s">
        <v>17</v>
      </c>
      <c r="J63" s="1" t="s">
        <v>17</v>
      </c>
      <c r="K63" s="1" t="s">
        <v>17</v>
      </c>
      <c r="L63" s="1" t="s">
        <v>17</v>
      </c>
    </row>
    <row r="64" customFormat="false" ht="13.8" hidden="true" customHeight="false" outlineLevel="0" collapsed="false">
      <c r="A64" s="1" t="s">
        <v>85</v>
      </c>
      <c r="B64" s="1" t="s">
        <v>27</v>
      </c>
      <c r="C64" s="1" t="s">
        <v>56</v>
      </c>
      <c r="D64" s="1" t="s">
        <v>15</v>
      </c>
      <c r="E64" s="1" t="n">
        <v>3</v>
      </c>
      <c r="F64" s="1" t="n">
        <v>128</v>
      </c>
      <c r="G64" s="1" t="n">
        <f aca="false">F64*E64</f>
        <v>384</v>
      </c>
      <c r="H64" s="1" t="s">
        <v>29</v>
      </c>
      <c r="I64" s="1" t="s">
        <v>17</v>
      </c>
      <c r="J64" s="1" t="s">
        <v>17</v>
      </c>
      <c r="K64" s="1" t="s">
        <v>17</v>
      </c>
      <c r="L64" s="1" t="s">
        <v>17</v>
      </c>
    </row>
    <row r="65" customFormat="false" ht="13.8" hidden="true" customHeight="false" outlineLevel="0" collapsed="false">
      <c r="A65" s="1" t="s">
        <v>86</v>
      </c>
      <c r="B65" s="1" t="s">
        <v>27</v>
      </c>
      <c r="C65" s="1" t="s">
        <v>62</v>
      </c>
      <c r="D65" s="1" t="s">
        <v>15</v>
      </c>
      <c r="E65" s="1" t="n">
        <v>2</v>
      </c>
      <c r="F65" s="1" t="n">
        <v>101.44</v>
      </c>
      <c r="G65" s="1" t="n">
        <f aca="false">F65*E65</f>
        <v>202.88</v>
      </c>
      <c r="H65" s="1" t="s">
        <v>29</v>
      </c>
      <c r="I65" s="1" t="s">
        <v>17</v>
      </c>
      <c r="J65" s="1" t="s">
        <v>17</v>
      </c>
      <c r="K65" s="1" t="s">
        <v>17</v>
      </c>
      <c r="L65" s="1" t="s">
        <v>17</v>
      </c>
    </row>
    <row r="66" customFormat="false" ht="13.8" hidden="true" customHeight="false" outlineLevel="0" collapsed="false">
      <c r="A66" s="1" t="s">
        <v>87</v>
      </c>
      <c r="B66" s="1" t="s">
        <v>23</v>
      </c>
      <c r="C66" s="1" t="s">
        <v>26</v>
      </c>
      <c r="D66" s="1" t="s">
        <v>88</v>
      </c>
      <c r="E66" s="1" t="n">
        <v>100</v>
      </c>
      <c r="F66" s="1" t="n">
        <v>12.83</v>
      </c>
      <c r="G66" s="1" t="n">
        <f aca="false">F66*E66</f>
        <v>1283</v>
      </c>
      <c r="H66" s="1" t="s">
        <v>21</v>
      </c>
      <c r="I66" s="1" t="s">
        <v>17</v>
      </c>
      <c r="J66" s="1" t="s">
        <v>17</v>
      </c>
      <c r="K66" s="1" t="s">
        <v>17</v>
      </c>
      <c r="L66" s="1" t="s">
        <v>17</v>
      </c>
    </row>
    <row r="67" customFormat="false" ht="13.8" hidden="true" customHeight="false" outlineLevel="0" collapsed="false">
      <c r="A67" s="1" t="s">
        <v>89</v>
      </c>
      <c r="B67" s="1" t="s">
        <v>23</v>
      </c>
      <c r="C67" s="1" t="s">
        <v>73</v>
      </c>
      <c r="D67" s="1" t="s">
        <v>15</v>
      </c>
      <c r="E67" s="1" t="n">
        <v>80</v>
      </c>
      <c r="F67" s="1" t="n">
        <v>11.89</v>
      </c>
      <c r="G67" s="1" t="n">
        <f aca="false">F67*E67</f>
        <v>951.2</v>
      </c>
      <c r="H67" s="1" t="s">
        <v>21</v>
      </c>
      <c r="I67" s="1" t="s">
        <v>17</v>
      </c>
      <c r="J67" s="1" t="s">
        <v>17</v>
      </c>
      <c r="K67" s="1" t="s">
        <v>17</v>
      </c>
      <c r="L67" s="1" t="s">
        <v>17</v>
      </c>
    </row>
    <row r="68" customFormat="false" ht="13.8" hidden="true" customHeight="false" outlineLevel="0" collapsed="false">
      <c r="A68" s="1" t="s">
        <v>90</v>
      </c>
      <c r="B68" s="1" t="s">
        <v>27</v>
      </c>
      <c r="C68" s="1" t="s">
        <v>39</v>
      </c>
      <c r="D68" s="1" t="s">
        <v>15</v>
      </c>
      <c r="E68" s="1" t="n">
        <v>20</v>
      </c>
      <c r="F68" s="1" t="n">
        <v>99.05</v>
      </c>
      <c r="G68" s="1" t="n">
        <f aca="false">F68*E68</f>
        <v>1981</v>
      </c>
      <c r="H68" s="1" t="s">
        <v>29</v>
      </c>
      <c r="I68" s="1" t="s">
        <v>17</v>
      </c>
      <c r="J68" s="1" t="s">
        <v>17</v>
      </c>
      <c r="K68" s="1" t="s">
        <v>17</v>
      </c>
      <c r="L68" s="1" t="s">
        <v>17</v>
      </c>
    </row>
    <row r="69" customFormat="false" ht="13.8" hidden="true" customHeight="false" outlineLevel="0" collapsed="false">
      <c r="A69" s="1" t="s">
        <v>91</v>
      </c>
      <c r="B69" s="1" t="s">
        <v>27</v>
      </c>
      <c r="C69" s="1" t="s">
        <v>92</v>
      </c>
      <c r="D69" s="1" t="s">
        <v>15</v>
      </c>
      <c r="E69" s="1" t="n">
        <v>10</v>
      </c>
      <c r="F69" s="1" t="n">
        <v>123.05</v>
      </c>
      <c r="G69" s="1" t="n">
        <f aca="false">F69*E69</f>
        <v>1230.5</v>
      </c>
      <c r="H69" s="1" t="s">
        <v>29</v>
      </c>
      <c r="I69" s="1" t="s">
        <v>17</v>
      </c>
      <c r="J69" s="1" t="s">
        <v>17</v>
      </c>
      <c r="K69" s="1" t="s">
        <v>17</v>
      </c>
      <c r="L69" s="1" t="s">
        <v>17</v>
      </c>
    </row>
    <row r="70" customFormat="false" ht="13.8" hidden="false" customHeight="false" outlineLevel="0" collapsed="false">
      <c r="A70" s="1" t="s">
        <v>91</v>
      </c>
      <c r="B70" s="1" t="s">
        <v>27</v>
      </c>
      <c r="C70" s="1" t="s">
        <v>58</v>
      </c>
      <c r="D70" s="1" t="s">
        <v>15</v>
      </c>
      <c r="E70" s="1" t="n">
        <v>8</v>
      </c>
      <c r="F70" s="1" t="n">
        <v>112.56</v>
      </c>
      <c r="G70" s="1" t="n">
        <f aca="false">F70*E70</f>
        <v>900.48</v>
      </c>
      <c r="H70" s="1" t="s">
        <v>29</v>
      </c>
      <c r="I70" s="1" t="s">
        <v>17</v>
      </c>
      <c r="J70" s="1" t="s">
        <v>17</v>
      </c>
      <c r="K70" s="1" t="s">
        <v>17</v>
      </c>
      <c r="L70" s="1" t="s">
        <v>17</v>
      </c>
    </row>
    <row r="71" customFormat="false" ht="13.8" hidden="true" customHeight="false" outlineLevel="0" collapsed="false">
      <c r="A71" s="1" t="s">
        <v>93</v>
      </c>
      <c r="B71" s="1" t="s">
        <v>27</v>
      </c>
      <c r="C71" s="1" t="s">
        <v>68</v>
      </c>
      <c r="D71" s="1" t="s">
        <v>15</v>
      </c>
      <c r="E71" s="1" t="n">
        <v>1</v>
      </c>
      <c r="F71" s="1" t="n">
        <v>142.39</v>
      </c>
      <c r="G71" s="1" t="n">
        <f aca="false">F71*E71</f>
        <v>142.39</v>
      </c>
      <c r="H71" s="1" t="s">
        <v>29</v>
      </c>
      <c r="I71" s="1" t="s">
        <v>17</v>
      </c>
      <c r="J71" s="1" t="s">
        <v>17</v>
      </c>
      <c r="K71" s="1" t="s">
        <v>17</v>
      </c>
      <c r="L71" s="1" t="s">
        <v>17</v>
      </c>
    </row>
    <row r="72" customFormat="false" ht="13.8" hidden="true" customHeight="false" outlineLevel="0" collapsed="false">
      <c r="A72" s="1" t="s">
        <v>94</v>
      </c>
      <c r="B72" s="1" t="s">
        <v>23</v>
      </c>
      <c r="C72" s="1" t="s">
        <v>95</v>
      </c>
      <c r="D72" s="1" t="s">
        <v>15</v>
      </c>
      <c r="E72" s="1" t="n">
        <v>20</v>
      </c>
      <c r="F72" s="1" t="n">
        <v>24.17</v>
      </c>
      <c r="G72" s="1" t="n">
        <f aca="false">F72*E72</f>
        <v>483.4</v>
      </c>
      <c r="H72" s="1" t="s">
        <v>21</v>
      </c>
      <c r="I72" s="1" t="s">
        <v>17</v>
      </c>
      <c r="J72" s="1" t="s">
        <v>17</v>
      </c>
      <c r="K72" s="1" t="s">
        <v>17</v>
      </c>
      <c r="L72" s="1" t="s">
        <v>17</v>
      </c>
    </row>
    <row r="73" customFormat="false" ht="13.8" hidden="true" customHeight="false" outlineLevel="0" collapsed="false">
      <c r="A73" s="1" t="s">
        <v>96</v>
      </c>
      <c r="B73" s="1" t="s">
        <v>23</v>
      </c>
      <c r="C73" s="1" t="s">
        <v>97</v>
      </c>
      <c r="D73" s="1" t="s">
        <v>15</v>
      </c>
      <c r="E73" s="1" t="n">
        <v>2</v>
      </c>
      <c r="F73" s="1" t="n">
        <v>25.2</v>
      </c>
      <c r="G73" s="1" t="n">
        <f aca="false">F73*E73</f>
        <v>50.4</v>
      </c>
      <c r="H73" s="1" t="s">
        <v>21</v>
      </c>
      <c r="I73" s="1" t="s">
        <v>17</v>
      </c>
      <c r="J73" s="1" t="s">
        <v>17</v>
      </c>
      <c r="K73" s="1" t="s">
        <v>17</v>
      </c>
      <c r="L73" s="1" t="s">
        <v>17</v>
      </c>
    </row>
    <row r="74" customFormat="false" ht="13.8" hidden="true" customHeight="false" outlineLevel="0" collapsed="false">
      <c r="A74" s="1" t="s">
        <v>96</v>
      </c>
      <c r="B74" s="1" t="s">
        <v>23</v>
      </c>
      <c r="C74" s="1" t="s">
        <v>97</v>
      </c>
      <c r="D74" s="1" t="s">
        <v>15</v>
      </c>
      <c r="E74" s="1" t="n">
        <v>18</v>
      </c>
      <c r="F74" s="1" t="n">
        <v>25.17</v>
      </c>
      <c r="G74" s="1" t="n">
        <f aca="false">F74*E74</f>
        <v>453.06</v>
      </c>
      <c r="H74" s="1" t="s">
        <v>21</v>
      </c>
      <c r="I74" s="1" t="s">
        <v>17</v>
      </c>
      <c r="J74" s="1" t="s">
        <v>17</v>
      </c>
      <c r="K74" s="1" t="s">
        <v>17</v>
      </c>
      <c r="L74" s="1" t="s">
        <v>17</v>
      </c>
    </row>
    <row r="75" customFormat="false" ht="13.8" hidden="true" customHeight="false" outlineLevel="0" collapsed="false">
      <c r="A75" s="1" t="s">
        <v>96</v>
      </c>
      <c r="B75" s="1" t="s">
        <v>27</v>
      </c>
      <c r="C75" s="1" t="s">
        <v>28</v>
      </c>
      <c r="D75" s="1" t="s">
        <v>15</v>
      </c>
      <c r="E75" s="1" t="n">
        <v>3</v>
      </c>
      <c r="F75" s="1" t="n">
        <v>116.2</v>
      </c>
      <c r="G75" s="1" t="n">
        <f aca="false">F75*E75</f>
        <v>348.6</v>
      </c>
      <c r="H75" s="1" t="s">
        <v>29</v>
      </c>
      <c r="I75" s="1" t="s">
        <v>17</v>
      </c>
      <c r="J75" s="1" t="s">
        <v>17</v>
      </c>
      <c r="K75" s="1" t="s">
        <v>17</v>
      </c>
      <c r="L75" s="1" t="s">
        <v>17</v>
      </c>
    </row>
    <row r="76" customFormat="false" ht="13.8" hidden="true" customHeight="false" outlineLevel="0" collapsed="false">
      <c r="A76" s="1" t="s">
        <v>98</v>
      </c>
      <c r="B76" s="1" t="s">
        <v>23</v>
      </c>
      <c r="C76" s="1" t="s">
        <v>26</v>
      </c>
      <c r="D76" s="1" t="s">
        <v>88</v>
      </c>
      <c r="E76" s="1" t="n">
        <v>100</v>
      </c>
      <c r="F76" s="1" t="n">
        <v>9.78</v>
      </c>
      <c r="G76" s="1" t="n">
        <f aca="false">F76*E76</f>
        <v>978</v>
      </c>
      <c r="H76" s="1" t="s">
        <v>21</v>
      </c>
      <c r="I76" s="1" t="s">
        <v>17</v>
      </c>
      <c r="J76" s="1" t="s">
        <v>17</v>
      </c>
      <c r="K76" s="1" t="s">
        <v>17</v>
      </c>
      <c r="L76" s="1" t="s">
        <v>17</v>
      </c>
    </row>
    <row r="77" customFormat="false" ht="13.8" hidden="true" customHeight="false" outlineLevel="0" collapsed="false">
      <c r="A77" s="1" t="s">
        <v>99</v>
      </c>
      <c r="B77" s="1" t="s">
        <v>27</v>
      </c>
      <c r="C77" s="1" t="s">
        <v>56</v>
      </c>
      <c r="D77" s="1" t="s">
        <v>15</v>
      </c>
      <c r="E77" s="1" t="n">
        <v>8</v>
      </c>
      <c r="F77" s="1" t="n">
        <v>127.08</v>
      </c>
      <c r="G77" s="1" t="n">
        <f aca="false">F77*E77</f>
        <v>1016.64</v>
      </c>
      <c r="H77" s="1" t="s">
        <v>29</v>
      </c>
      <c r="I77" s="1" t="s">
        <v>17</v>
      </c>
      <c r="J77" s="1" t="s">
        <v>17</v>
      </c>
      <c r="K77" s="1" t="s">
        <v>17</v>
      </c>
      <c r="L77" s="1" t="s">
        <v>17</v>
      </c>
    </row>
    <row r="78" customFormat="false" ht="13.8" hidden="true" customHeight="false" outlineLevel="0" collapsed="false">
      <c r="A78" s="1" t="s">
        <v>100</v>
      </c>
      <c r="B78" s="1" t="s">
        <v>27</v>
      </c>
      <c r="C78" s="1" t="s">
        <v>62</v>
      </c>
      <c r="D78" s="1" t="s">
        <v>15</v>
      </c>
      <c r="E78" s="1" t="n">
        <v>1</v>
      </c>
      <c r="F78" s="1" t="n">
        <v>100.98</v>
      </c>
      <c r="G78" s="1" t="n">
        <f aca="false">F78*E78</f>
        <v>100.98</v>
      </c>
      <c r="H78" s="1" t="s">
        <v>29</v>
      </c>
      <c r="I78" s="1" t="s">
        <v>17</v>
      </c>
      <c r="J78" s="1" t="s">
        <v>17</v>
      </c>
      <c r="K78" s="1" t="s">
        <v>17</v>
      </c>
      <c r="L78" s="1" t="s">
        <v>17</v>
      </c>
    </row>
    <row r="79" customFormat="false" ht="13.8" hidden="true" customHeight="false" outlineLevel="0" collapsed="false">
      <c r="A79" s="1" t="s">
        <v>101</v>
      </c>
      <c r="B79" s="1" t="s">
        <v>23</v>
      </c>
      <c r="C79" s="1" t="s">
        <v>73</v>
      </c>
      <c r="D79" s="1" t="s">
        <v>15</v>
      </c>
      <c r="E79" s="1" t="n">
        <v>100</v>
      </c>
      <c r="F79" s="1" t="n">
        <v>17</v>
      </c>
      <c r="G79" s="1" t="n">
        <f aca="false">F79*E79</f>
        <v>1700</v>
      </c>
      <c r="H79" s="1" t="s">
        <v>21</v>
      </c>
      <c r="I79" s="1" t="s">
        <v>17</v>
      </c>
      <c r="J79" s="1" t="s">
        <v>17</v>
      </c>
      <c r="K79" s="1" t="s">
        <v>17</v>
      </c>
      <c r="L79" s="1" t="s">
        <v>17</v>
      </c>
    </row>
    <row r="80" customFormat="false" ht="13.8" hidden="true" customHeight="false" outlineLevel="0" collapsed="false">
      <c r="A80" s="1" t="s">
        <v>101</v>
      </c>
      <c r="B80" s="1" t="s">
        <v>23</v>
      </c>
      <c r="C80" s="1" t="s">
        <v>102</v>
      </c>
      <c r="D80" s="1" t="s">
        <v>15</v>
      </c>
      <c r="E80" s="1" t="n">
        <v>100</v>
      </c>
      <c r="F80" s="1" t="n">
        <v>22.22</v>
      </c>
      <c r="G80" s="1" t="n">
        <f aca="false">F80*E80</f>
        <v>2222</v>
      </c>
      <c r="H80" s="1" t="s">
        <v>21</v>
      </c>
      <c r="I80" s="1" t="s">
        <v>17</v>
      </c>
      <c r="J80" s="1" t="s">
        <v>17</v>
      </c>
      <c r="K80" s="1" t="s">
        <v>17</v>
      </c>
      <c r="L80" s="1" t="s">
        <v>17</v>
      </c>
    </row>
    <row r="81" customFormat="false" ht="13.8" hidden="true" customHeight="false" outlineLevel="0" collapsed="false">
      <c r="A81" s="1" t="s">
        <v>103</v>
      </c>
      <c r="B81" s="1" t="s">
        <v>104</v>
      </c>
      <c r="C81" s="1" t="s">
        <v>105</v>
      </c>
      <c r="D81" s="1" t="s">
        <v>15</v>
      </c>
      <c r="E81" s="1" t="n">
        <v>30</v>
      </c>
      <c r="F81" s="1" t="n">
        <v>158.85</v>
      </c>
      <c r="G81" s="1" t="n">
        <f aca="false">F81*E81</f>
        <v>4765.5</v>
      </c>
      <c r="H81" s="1" t="s">
        <v>21</v>
      </c>
      <c r="I81" s="1" t="s">
        <v>17</v>
      </c>
      <c r="J81" s="1" t="s">
        <v>17</v>
      </c>
      <c r="K81" s="1" t="s">
        <v>17</v>
      </c>
      <c r="L81" s="1" t="s">
        <v>17</v>
      </c>
    </row>
    <row r="82" customFormat="false" ht="13.8" hidden="true" customHeight="false" outlineLevel="0" collapsed="false">
      <c r="A82" s="1" t="s">
        <v>103</v>
      </c>
      <c r="B82" s="1" t="s">
        <v>27</v>
      </c>
      <c r="C82" s="1" t="s">
        <v>60</v>
      </c>
      <c r="D82" s="1" t="s">
        <v>15</v>
      </c>
      <c r="E82" s="1" t="n">
        <v>20</v>
      </c>
      <c r="F82" s="1" t="n">
        <v>166.25</v>
      </c>
      <c r="G82" s="1" t="n">
        <f aca="false">F82*E82</f>
        <v>3325</v>
      </c>
      <c r="H82" s="1" t="s">
        <v>29</v>
      </c>
      <c r="I82" s="1" t="s">
        <v>17</v>
      </c>
      <c r="J82" s="1" t="s">
        <v>17</v>
      </c>
      <c r="K82" s="1" t="s">
        <v>17</v>
      </c>
      <c r="L82" s="1" t="s">
        <v>17</v>
      </c>
    </row>
    <row r="83" s="2" customFormat="true" ht="13.8" hidden="true" customHeight="false" outlineLevel="0" collapsed="false">
      <c r="A83" s="3" t="s">
        <v>106</v>
      </c>
      <c r="B83" s="3" t="s">
        <v>27</v>
      </c>
      <c r="C83" s="3" t="s">
        <v>35</v>
      </c>
      <c r="D83" s="3" t="s">
        <v>15</v>
      </c>
      <c r="E83" s="3" t="n">
        <v>8</v>
      </c>
      <c r="F83" s="3" t="n">
        <v>115.8</v>
      </c>
      <c r="G83" s="3" t="n">
        <f aca="false">F83*E83</f>
        <v>926.4</v>
      </c>
      <c r="H83" s="3" t="s">
        <v>29</v>
      </c>
      <c r="I83" s="3" t="s">
        <v>17</v>
      </c>
      <c r="J83" s="3" t="s">
        <v>17</v>
      </c>
      <c r="K83" s="3" t="s">
        <v>17</v>
      </c>
      <c r="L83" s="3" t="s">
        <v>17</v>
      </c>
    </row>
    <row r="84" customFormat="false" ht="13.8" hidden="true" customHeight="false" outlineLevel="0" collapsed="false">
      <c r="A84" s="1" t="s">
        <v>107</v>
      </c>
      <c r="B84" s="1" t="s">
        <v>104</v>
      </c>
      <c r="C84" s="1" t="s">
        <v>105</v>
      </c>
      <c r="D84" s="1" t="s">
        <v>15</v>
      </c>
      <c r="E84" s="1" t="n">
        <v>2</v>
      </c>
      <c r="F84" s="1" t="n">
        <v>207.56</v>
      </c>
      <c r="G84" s="1" t="n">
        <f aca="false">F84*E84</f>
        <v>415.12</v>
      </c>
      <c r="H84" s="1" t="s">
        <v>21</v>
      </c>
      <c r="I84" s="1" t="s">
        <v>17</v>
      </c>
      <c r="J84" s="1" t="s">
        <v>17</v>
      </c>
      <c r="K84" s="1" t="s">
        <v>17</v>
      </c>
      <c r="L84" s="1" t="s">
        <v>17</v>
      </c>
    </row>
    <row r="85" customFormat="false" ht="13.8" hidden="true" customHeight="false" outlineLevel="0" collapsed="false">
      <c r="A85" s="1" t="s">
        <v>108</v>
      </c>
      <c r="B85" s="1" t="s">
        <v>23</v>
      </c>
      <c r="C85" s="1" t="s">
        <v>109</v>
      </c>
      <c r="D85" s="1" t="s">
        <v>15</v>
      </c>
      <c r="E85" s="1" t="n">
        <v>25</v>
      </c>
      <c r="F85" s="1" t="n">
        <v>4.36</v>
      </c>
      <c r="G85" s="1" t="n">
        <f aca="false">F85*E85</f>
        <v>109</v>
      </c>
      <c r="H85" s="1" t="s">
        <v>21</v>
      </c>
      <c r="I85" s="1" t="s">
        <v>17</v>
      </c>
      <c r="J85" s="1" t="s">
        <v>17</v>
      </c>
      <c r="K85" s="1" t="s">
        <v>17</v>
      </c>
      <c r="L85" s="1" t="s">
        <v>17</v>
      </c>
    </row>
    <row r="86" customFormat="false" ht="13.8" hidden="true" customHeight="false" outlineLevel="0" collapsed="false">
      <c r="A86" s="1" t="s">
        <v>110</v>
      </c>
      <c r="B86" s="1" t="s">
        <v>27</v>
      </c>
      <c r="C86" s="1" t="s">
        <v>56</v>
      </c>
      <c r="D86" s="1" t="s">
        <v>15</v>
      </c>
      <c r="E86" s="1" t="n">
        <v>6</v>
      </c>
      <c r="F86" s="1" t="n">
        <v>128</v>
      </c>
      <c r="G86" s="1" t="n">
        <f aca="false">F86*E86</f>
        <v>768</v>
      </c>
      <c r="H86" s="1" t="s">
        <v>29</v>
      </c>
      <c r="I86" s="1" t="s">
        <v>17</v>
      </c>
      <c r="J86" s="1" t="s">
        <v>17</v>
      </c>
      <c r="K86" s="1" t="s">
        <v>17</v>
      </c>
      <c r="L86" s="1" t="s">
        <v>17</v>
      </c>
    </row>
    <row r="87" customFormat="false" ht="13.8" hidden="true" customHeight="false" outlineLevel="0" collapsed="false">
      <c r="A87" s="1" t="s">
        <v>111</v>
      </c>
      <c r="B87" s="1" t="s">
        <v>23</v>
      </c>
      <c r="C87" s="1" t="s">
        <v>26</v>
      </c>
      <c r="D87" s="1" t="s">
        <v>15</v>
      </c>
      <c r="E87" s="1" t="n">
        <v>100</v>
      </c>
      <c r="F87" s="1" t="n">
        <v>9.95</v>
      </c>
      <c r="G87" s="1" t="n">
        <f aca="false">F87*E87</f>
        <v>995</v>
      </c>
      <c r="H87" s="1" t="s">
        <v>21</v>
      </c>
      <c r="I87" s="1" t="s">
        <v>17</v>
      </c>
      <c r="J87" s="1" t="s">
        <v>17</v>
      </c>
      <c r="K87" s="1" t="s">
        <v>17</v>
      </c>
      <c r="L87" s="1" t="s">
        <v>17</v>
      </c>
    </row>
    <row r="88" customFormat="false" ht="13.8" hidden="true" customHeight="false" outlineLevel="0" collapsed="false">
      <c r="A88" s="1" t="s">
        <v>112</v>
      </c>
      <c r="B88" s="1" t="s">
        <v>27</v>
      </c>
      <c r="C88" s="1" t="s">
        <v>28</v>
      </c>
      <c r="D88" s="1" t="s">
        <v>88</v>
      </c>
      <c r="E88" s="1" t="n">
        <v>10</v>
      </c>
      <c r="F88" s="1" t="n">
        <v>103.5</v>
      </c>
      <c r="G88" s="1" t="n">
        <f aca="false">F88*E88</f>
        <v>1035</v>
      </c>
      <c r="H88" s="1" t="s">
        <v>29</v>
      </c>
      <c r="I88" s="1" t="s">
        <v>17</v>
      </c>
      <c r="J88" s="1" t="s">
        <v>17</v>
      </c>
      <c r="K88" s="1" t="s">
        <v>17</v>
      </c>
      <c r="L88" s="1" t="s">
        <v>17</v>
      </c>
    </row>
    <row r="89" customFormat="false" ht="13.8" hidden="true" customHeight="false" outlineLevel="0" collapsed="false">
      <c r="A89" s="1" t="s">
        <v>113</v>
      </c>
      <c r="B89" s="1" t="s">
        <v>23</v>
      </c>
      <c r="C89" s="1" t="s">
        <v>114</v>
      </c>
      <c r="D89" s="1" t="s">
        <v>15</v>
      </c>
      <c r="E89" s="1" t="n">
        <v>10</v>
      </c>
      <c r="F89" s="1" t="n">
        <v>22.16</v>
      </c>
      <c r="G89" s="1" t="n">
        <f aca="false">F89*E89</f>
        <v>221.6</v>
      </c>
      <c r="H89" s="1" t="s">
        <v>21</v>
      </c>
      <c r="I89" s="1" t="s">
        <v>17</v>
      </c>
      <c r="J89" s="1" t="s">
        <v>17</v>
      </c>
      <c r="K89" s="1" t="s">
        <v>17</v>
      </c>
      <c r="L89" s="1" t="s">
        <v>17</v>
      </c>
    </row>
    <row r="90" customFormat="false" ht="13.8" hidden="true" customHeight="false" outlineLevel="0" collapsed="false">
      <c r="A90" s="1" t="s">
        <v>115</v>
      </c>
      <c r="B90" s="1" t="s">
        <v>27</v>
      </c>
      <c r="C90" s="1" t="s">
        <v>116</v>
      </c>
      <c r="D90" s="1" t="s">
        <v>15</v>
      </c>
      <c r="E90" s="1" t="n">
        <v>23</v>
      </c>
      <c r="F90" s="1" t="n">
        <v>74</v>
      </c>
      <c r="G90" s="1" t="n">
        <f aca="false">F90*E90</f>
        <v>1702</v>
      </c>
      <c r="H90" s="1" t="s">
        <v>29</v>
      </c>
      <c r="I90" s="1" t="s">
        <v>17</v>
      </c>
      <c r="J90" s="1" t="s">
        <v>17</v>
      </c>
      <c r="K90" s="1" t="s">
        <v>17</v>
      </c>
      <c r="L90" s="1" t="s">
        <v>17</v>
      </c>
    </row>
    <row r="91" customFormat="false" ht="13.8" hidden="true" customHeight="false" outlineLevel="0" collapsed="false">
      <c r="A91" s="1" t="s">
        <v>117</v>
      </c>
      <c r="B91" s="1" t="s">
        <v>27</v>
      </c>
      <c r="C91" s="1" t="s">
        <v>116</v>
      </c>
      <c r="D91" s="1" t="s">
        <v>15</v>
      </c>
      <c r="E91" s="1" t="n">
        <v>10</v>
      </c>
      <c r="F91" s="1" t="n">
        <v>69.45</v>
      </c>
      <c r="G91" s="1" t="n">
        <f aca="false">F91*E91</f>
        <v>694.5</v>
      </c>
      <c r="H91" s="1" t="s">
        <v>29</v>
      </c>
      <c r="I91" s="1" t="s">
        <v>17</v>
      </c>
      <c r="J91" s="1" t="s">
        <v>17</v>
      </c>
      <c r="K91" s="1" t="s">
        <v>17</v>
      </c>
      <c r="L91" s="1" t="s">
        <v>17</v>
      </c>
    </row>
    <row r="92" customFormat="false" ht="13.8" hidden="true" customHeight="false" outlineLevel="0" collapsed="false">
      <c r="A92" s="1" t="s">
        <v>117</v>
      </c>
      <c r="B92" s="1" t="s">
        <v>19</v>
      </c>
      <c r="C92" s="1" t="s">
        <v>118</v>
      </c>
      <c r="D92" s="1" t="s">
        <v>15</v>
      </c>
      <c r="E92" s="1" t="n">
        <v>10</v>
      </c>
      <c r="F92" s="1" t="n">
        <v>55.96</v>
      </c>
      <c r="G92" s="1" t="n">
        <f aca="false">F92*E92</f>
        <v>559.6</v>
      </c>
      <c r="H92" s="1" t="s">
        <v>21</v>
      </c>
      <c r="I92" s="1" t="s">
        <v>17</v>
      </c>
      <c r="J92" s="1" t="s">
        <v>17</v>
      </c>
      <c r="K92" s="1" t="s">
        <v>17</v>
      </c>
      <c r="L92" s="1" t="s">
        <v>17</v>
      </c>
    </row>
    <row r="93" customFormat="false" ht="13.8" hidden="true" customHeight="false" outlineLevel="0" collapsed="false">
      <c r="A93" s="1" t="s">
        <v>117</v>
      </c>
      <c r="B93" s="1" t="s">
        <v>27</v>
      </c>
      <c r="C93" s="1" t="s">
        <v>30</v>
      </c>
      <c r="D93" s="1" t="s">
        <v>15</v>
      </c>
      <c r="E93" s="1" t="n">
        <v>5</v>
      </c>
      <c r="F93" s="1" t="n">
        <v>93.7</v>
      </c>
      <c r="G93" s="1" t="n">
        <f aca="false">F93*E93</f>
        <v>468.5</v>
      </c>
      <c r="H93" s="1" t="s">
        <v>29</v>
      </c>
      <c r="I93" s="1" t="s">
        <v>17</v>
      </c>
      <c r="J93" s="1" t="s">
        <v>17</v>
      </c>
      <c r="K93" s="1" t="s">
        <v>17</v>
      </c>
      <c r="L93" s="1" t="s">
        <v>17</v>
      </c>
    </row>
    <row r="94" customFormat="false" ht="13.8" hidden="true" customHeight="false" outlineLevel="0" collapsed="false">
      <c r="A94" s="1" t="s">
        <v>119</v>
      </c>
      <c r="B94" s="1" t="s">
        <v>23</v>
      </c>
      <c r="C94" s="1" t="s">
        <v>70</v>
      </c>
      <c r="D94" s="1" t="s">
        <v>15</v>
      </c>
      <c r="E94" s="1" t="n">
        <v>100</v>
      </c>
      <c r="F94" s="1" t="n">
        <v>27.68</v>
      </c>
      <c r="G94" s="1" t="n">
        <f aca="false">F94*E94</f>
        <v>2768</v>
      </c>
      <c r="H94" s="1" t="s">
        <v>21</v>
      </c>
      <c r="I94" s="1" t="s">
        <v>17</v>
      </c>
      <c r="J94" s="1" t="s">
        <v>17</v>
      </c>
      <c r="K94" s="1" t="s">
        <v>17</v>
      </c>
      <c r="L94" s="1" t="s">
        <v>17</v>
      </c>
    </row>
    <row r="95" customFormat="false" ht="13.8" hidden="true" customHeight="false" outlineLevel="0" collapsed="false">
      <c r="A95" s="1" t="s">
        <v>120</v>
      </c>
      <c r="B95" s="1" t="s">
        <v>27</v>
      </c>
      <c r="C95" s="1" t="s">
        <v>116</v>
      </c>
      <c r="D95" s="1" t="s">
        <v>15</v>
      </c>
      <c r="E95" s="1" t="n">
        <v>10</v>
      </c>
      <c r="F95" s="1" t="n">
        <v>96</v>
      </c>
      <c r="G95" s="1" t="n">
        <f aca="false">F95*E95</f>
        <v>960</v>
      </c>
      <c r="H95" s="1" t="s">
        <v>29</v>
      </c>
      <c r="I95" s="1" t="s">
        <v>17</v>
      </c>
      <c r="J95" s="1" t="s">
        <v>17</v>
      </c>
      <c r="K95" s="1" t="s">
        <v>17</v>
      </c>
      <c r="L95" s="1" t="s">
        <v>17</v>
      </c>
    </row>
    <row r="96" customFormat="false" ht="13.8" hidden="true" customHeight="false" outlineLevel="0" collapsed="false">
      <c r="A96" s="1" t="s">
        <v>121</v>
      </c>
      <c r="B96" s="1" t="s">
        <v>27</v>
      </c>
      <c r="C96" s="1" t="s">
        <v>62</v>
      </c>
      <c r="D96" s="1" t="s">
        <v>15</v>
      </c>
      <c r="E96" s="1" t="n">
        <v>10</v>
      </c>
      <c r="F96" s="1" t="n">
        <v>96.79</v>
      </c>
      <c r="G96" s="1" t="n">
        <f aca="false">F96*E96</f>
        <v>967.9</v>
      </c>
      <c r="H96" s="1" t="s">
        <v>29</v>
      </c>
      <c r="I96" s="1" t="s">
        <v>17</v>
      </c>
      <c r="J96" s="1" t="s">
        <v>17</v>
      </c>
      <c r="K96" s="1" t="s">
        <v>17</v>
      </c>
      <c r="L96" s="1" t="s">
        <v>17</v>
      </c>
    </row>
    <row r="97" customFormat="false" ht="13.8" hidden="true" customHeight="false" outlineLevel="0" collapsed="false">
      <c r="A97" s="1" t="s">
        <v>121</v>
      </c>
      <c r="B97" s="1" t="s">
        <v>27</v>
      </c>
      <c r="C97" s="1" t="s">
        <v>62</v>
      </c>
      <c r="D97" s="1" t="s">
        <v>15</v>
      </c>
      <c r="E97" s="1" t="n">
        <v>13</v>
      </c>
      <c r="F97" s="1" t="n">
        <v>98.24</v>
      </c>
      <c r="G97" s="1" t="n">
        <f aca="false">F97*E97</f>
        <v>1277.12</v>
      </c>
      <c r="H97" s="1" t="s">
        <v>29</v>
      </c>
      <c r="I97" s="1" t="s">
        <v>17</v>
      </c>
      <c r="J97" s="1" t="s">
        <v>17</v>
      </c>
      <c r="K97" s="1" t="s">
        <v>17</v>
      </c>
      <c r="L97" s="1" t="s">
        <v>17</v>
      </c>
    </row>
    <row r="98" customFormat="false" ht="13.8" hidden="true" customHeight="false" outlineLevel="0" collapsed="false">
      <c r="A98" s="1" t="s">
        <v>122</v>
      </c>
      <c r="B98" s="1" t="s">
        <v>23</v>
      </c>
      <c r="C98" s="1" t="s">
        <v>75</v>
      </c>
      <c r="D98" s="1" t="s">
        <v>15</v>
      </c>
      <c r="E98" s="1" t="n">
        <v>40</v>
      </c>
      <c r="F98" s="1" t="n">
        <v>6.14</v>
      </c>
      <c r="G98" s="1" t="n">
        <f aca="false">F98*E98</f>
        <v>245.6</v>
      </c>
      <c r="H98" s="1" t="s">
        <v>21</v>
      </c>
      <c r="I98" s="1" t="s">
        <v>17</v>
      </c>
      <c r="J98" s="1" t="s">
        <v>17</v>
      </c>
      <c r="K98" s="1" t="s">
        <v>17</v>
      </c>
      <c r="L98" s="1" t="s">
        <v>17</v>
      </c>
    </row>
    <row r="99" customFormat="false" ht="13.8" hidden="true" customHeight="false" outlineLevel="0" collapsed="false">
      <c r="A99" s="1" t="s">
        <v>123</v>
      </c>
      <c r="B99" s="1" t="s">
        <v>23</v>
      </c>
      <c r="C99" s="1" t="s">
        <v>70</v>
      </c>
      <c r="D99" s="1" t="s">
        <v>15</v>
      </c>
      <c r="E99" s="1" t="n">
        <v>3</v>
      </c>
      <c r="F99" s="1" t="n">
        <v>28.73</v>
      </c>
      <c r="G99" s="1" t="n">
        <f aca="false">F99*E99</f>
        <v>86.19</v>
      </c>
      <c r="H99" s="1" t="s">
        <v>21</v>
      </c>
      <c r="I99" s="1" t="s">
        <v>17</v>
      </c>
      <c r="J99" s="1" t="s">
        <v>17</v>
      </c>
      <c r="K99" s="1" t="s">
        <v>17</v>
      </c>
      <c r="L99" s="1" t="s">
        <v>17</v>
      </c>
    </row>
    <row r="100" customFormat="false" ht="13.8" hidden="true" customHeight="false" outlineLevel="0" collapsed="false">
      <c r="A100" s="1" t="s">
        <v>124</v>
      </c>
      <c r="B100" s="1" t="s">
        <v>27</v>
      </c>
      <c r="C100" s="1" t="s">
        <v>28</v>
      </c>
      <c r="D100" s="1" t="s">
        <v>15</v>
      </c>
      <c r="E100" s="1" t="n">
        <v>2</v>
      </c>
      <c r="F100" s="1" t="n">
        <v>114.19</v>
      </c>
      <c r="G100" s="1" t="n">
        <f aca="false">F100*E100</f>
        <v>228.38</v>
      </c>
      <c r="H100" s="1" t="s">
        <v>29</v>
      </c>
      <c r="I100" s="1" t="s">
        <v>17</v>
      </c>
      <c r="J100" s="1" t="s">
        <v>17</v>
      </c>
      <c r="K100" s="1" t="s">
        <v>17</v>
      </c>
      <c r="L100" s="1" t="s">
        <v>17</v>
      </c>
    </row>
    <row r="101" customFormat="false" ht="13.8" hidden="true" customHeight="false" outlineLevel="0" collapsed="false">
      <c r="A101" s="1" t="s">
        <v>125</v>
      </c>
      <c r="B101" s="1" t="s">
        <v>23</v>
      </c>
      <c r="C101" s="1" t="s">
        <v>50</v>
      </c>
      <c r="D101" s="1" t="s">
        <v>15</v>
      </c>
      <c r="E101" s="1" t="n">
        <v>50</v>
      </c>
      <c r="F101" s="1" t="n">
        <v>21.15</v>
      </c>
      <c r="G101" s="1" t="n">
        <f aca="false">F101*E101</f>
        <v>1057.5</v>
      </c>
      <c r="H101" s="1" t="s">
        <v>21</v>
      </c>
      <c r="I101" s="1" t="s">
        <v>17</v>
      </c>
      <c r="J101" s="1" t="s">
        <v>17</v>
      </c>
      <c r="K101" s="1" t="s">
        <v>17</v>
      </c>
      <c r="L101" s="1" t="s">
        <v>17</v>
      </c>
    </row>
    <row r="102" customFormat="false" ht="13.8" hidden="true" customHeight="false" outlineLevel="0" collapsed="false">
      <c r="A102" s="1" t="s">
        <v>125</v>
      </c>
      <c r="B102" s="1" t="s">
        <v>27</v>
      </c>
      <c r="C102" s="1" t="s">
        <v>60</v>
      </c>
      <c r="D102" s="1" t="s">
        <v>15</v>
      </c>
      <c r="E102" s="1" t="n">
        <v>8</v>
      </c>
      <c r="F102" s="1" t="n">
        <v>149.4</v>
      </c>
      <c r="G102" s="1" t="n">
        <f aca="false">F102*E102</f>
        <v>1195.2</v>
      </c>
      <c r="H102" s="1" t="s">
        <v>29</v>
      </c>
      <c r="I102" s="1" t="s">
        <v>17</v>
      </c>
      <c r="J102" s="1" t="s">
        <v>17</v>
      </c>
      <c r="K102" s="1" t="s">
        <v>17</v>
      </c>
      <c r="L102" s="1" t="s">
        <v>17</v>
      </c>
    </row>
    <row r="103" customFormat="false" ht="13.8" hidden="true" customHeight="false" outlineLevel="0" collapsed="false">
      <c r="A103" s="1" t="s">
        <v>126</v>
      </c>
      <c r="B103" s="1" t="s">
        <v>23</v>
      </c>
      <c r="C103" s="1" t="s">
        <v>55</v>
      </c>
      <c r="D103" s="1" t="s">
        <v>15</v>
      </c>
      <c r="E103" s="1" t="n">
        <v>100</v>
      </c>
      <c r="F103" s="1" t="n">
        <v>32.2</v>
      </c>
      <c r="G103" s="1" t="n">
        <f aca="false">F103*E103</f>
        <v>3220</v>
      </c>
      <c r="H103" s="1" t="s">
        <v>21</v>
      </c>
      <c r="I103" s="1" t="s">
        <v>17</v>
      </c>
      <c r="J103" s="1" t="s">
        <v>17</v>
      </c>
      <c r="K103" s="1" t="s">
        <v>17</v>
      </c>
      <c r="L103" s="1" t="s">
        <v>17</v>
      </c>
    </row>
    <row r="104" customFormat="false" ht="13.8" hidden="true" customHeight="false" outlineLevel="0" collapsed="false">
      <c r="A104" s="1" t="s">
        <v>127</v>
      </c>
      <c r="B104" s="1" t="s">
        <v>27</v>
      </c>
      <c r="C104" s="1" t="s">
        <v>116</v>
      </c>
      <c r="D104" s="1" t="s">
        <v>15</v>
      </c>
      <c r="E104" s="1" t="n">
        <v>20</v>
      </c>
      <c r="F104" s="1" t="n">
        <v>97.52</v>
      </c>
      <c r="G104" s="1" t="n">
        <f aca="false">F104*E104</f>
        <v>1950.4</v>
      </c>
      <c r="H104" s="1" t="s">
        <v>29</v>
      </c>
      <c r="I104" s="1" t="s">
        <v>17</v>
      </c>
      <c r="J104" s="1" t="s">
        <v>17</v>
      </c>
      <c r="K104" s="1" t="s">
        <v>17</v>
      </c>
      <c r="L104" s="1" t="s">
        <v>17</v>
      </c>
    </row>
    <row r="105" customFormat="false" ht="13.8" hidden="true" customHeight="false" outlineLevel="0" collapsed="false">
      <c r="A105" s="1" t="s">
        <v>127</v>
      </c>
      <c r="B105" s="1" t="s">
        <v>27</v>
      </c>
      <c r="C105" s="1" t="s">
        <v>68</v>
      </c>
      <c r="D105" s="1" t="s">
        <v>15</v>
      </c>
      <c r="E105" s="1" t="n">
        <v>20</v>
      </c>
      <c r="F105" s="1" t="n">
        <v>189.08</v>
      </c>
      <c r="G105" s="1" t="n">
        <f aca="false">F105*E105</f>
        <v>3781.6</v>
      </c>
      <c r="H105" s="1" t="s">
        <v>29</v>
      </c>
      <c r="I105" s="1" t="s">
        <v>17</v>
      </c>
      <c r="J105" s="1" t="s">
        <v>17</v>
      </c>
      <c r="K105" s="1" t="s">
        <v>17</v>
      </c>
      <c r="L105" s="1" t="s">
        <v>17</v>
      </c>
    </row>
    <row r="106" customFormat="false" ht="13.8" hidden="true" customHeight="false" outlineLevel="0" collapsed="false">
      <c r="A106" s="1" t="s">
        <v>128</v>
      </c>
      <c r="B106" s="1" t="s">
        <v>27</v>
      </c>
      <c r="C106" s="1" t="s">
        <v>68</v>
      </c>
      <c r="D106" s="1" t="s">
        <v>15</v>
      </c>
      <c r="E106" s="1" t="n">
        <v>1</v>
      </c>
      <c r="F106" s="1" t="n">
        <v>159.38</v>
      </c>
      <c r="G106" s="1" t="n">
        <f aca="false">F106*E106</f>
        <v>159.38</v>
      </c>
      <c r="H106" s="1" t="s">
        <v>29</v>
      </c>
      <c r="I106" s="1" t="s">
        <v>17</v>
      </c>
      <c r="J106" s="1" t="s">
        <v>17</v>
      </c>
      <c r="K106" s="1" t="s">
        <v>17</v>
      </c>
      <c r="L106" s="1" t="s">
        <v>17</v>
      </c>
    </row>
    <row r="107" customFormat="false" ht="13.8" hidden="true" customHeight="false" outlineLevel="0" collapsed="false">
      <c r="A107" s="4" t="s">
        <v>128</v>
      </c>
      <c r="B107" s="1" t="s">
        <v>27</v>
      </c>
      <c r="C107" s="1" t="s">
        <v>62</v>
      </c>
      <c r="D107" s="1" t="s">
        <v>15</v>
      </c>
      <c r="E107" s="1" t="n">
        <v>2</v>
      </c>
      <c r="F107" s="1" t="n">
        <v>107.63</v>
      </c>
      <c r="G107" s="1" t="n">
        <f aca="false">F107*E107</f>
        <v>215.26</v>
      </c>
      <c r="H107" s="1" t="s">
        <v>29</v>
      </c>
      <c r="I107" s="1" t="s">
        <v>17</v>
      </c>
      <c r="J107" s="1" t="s">
        <v>17</v>
      </c>
      <c r="K107" s="1" t="s">
        <v>17</v>
      </c>
      <c r="L107" s="1" t="s">
        <v>17</v>
      </c>
    </row>
    <row r="108" customFormat="false" ht="13.8" hidden="false" customHeight="false" outlineLevel="0" collapsed="false">
      <c r="A108" s="1" t="s">
        <v>128</v>
      </c>
      <c r="B108" s="1" t="s">
        <v>27</v>
      </c>
      <c r="C108" s="1" t="s">
        <v>58</v>
      </c>
      <c r="D108" s="1" t="s">
        <v>15</v>
      </c>
      <c r="E108" s="1" t="n">
        <v>2</v>
      </c>
      <c r="F108" s="1" t="n">
        <v>104.18</v>
      </c>
      <c r="G108" s="1" t="n">
        <f aca="false">F108*E108</f>
        <v>208.36</v>
      </c>
      <c r="H108" s="1" t="s">
        <v>29</v>
      </c>
      <c r="I108" s="1" t="s">
        <v>17</v>
      </c>
      <c r="J108" s="1" t="s">
        <v>17</v>
      </c>
      <c r="K108" s="1" t="s">
        <v>17</v>
      </c>
      <c r="L108" s="1" t="s">
        <v>17</v>
      </c>
    </row>
    <row r="109" customFormat="false" ht="13.8" hidden="true" customHeight="false" outlineLevel="0" collapsed="false">
      <c r="A109" s="1" t="s">
        <v>128</v>
      </c>
      <c r="B109" s="1" t="s">
        <v>27</v>
      </c>
      <c r="C109" s="1" t="s">
        <v>56</v>
      </c>
      <c r="D109" s="1" t="s">
        <v>15</v>
      </c>
      <c r="E109" s="1" t="n">
        <v>2</v>
      </c>
      <c r="F109" s="1" t="n">
        <v>115.85</v>
      </c>
      <c r="G109" s="1" t="n">
        <f aca="false">F109*E109</f>
        <v>231.7</v>
      </c>
      <c r="H109" s="1" t="s">
        <v>29</v>
      </c>
      <c r="I109" s="1" t="s">
        <v>17</v>
      </c>
      <c r="J109" s="1" t="s">
        <v>17</v>
      </c>
      <c r="K109" s="1" t="s">
        <v>17</v>
      </c>
      <c r="L109" s="1" t="s">
        <v>17</v>
      </c>
    </row>
    <row r="110" customFormat="false" ht="13.8" hidden="true" customHeight="false" outlineLevel="0" collapsed="false">
      <c r="A110" s="1" t="s">
        <v>128</v>
      </c>
      <c r="B110" s="1" t="s">
        <v>27</v>
      </c>
      <c r="C110" s="1" t="s">
        <v>39</v>
      </c>
      <c r="D110" s="1" t="s">
        <v>15</v>
      </c>
      <c r="E110" s="1" t="n">
        <v>2</v>
      </c>
      <c r="F110" s="1" t="n">
        <v>94.93</v>
      </c>
      <c r="G110" s="1" t="n">
        <f aca="false">F110*E110</f>
        <v>189.86</v>
      </c>
      <c r="H110" s="1" t="s">
        <v>29</v>
      </c>
      <c r="I110" s="1" t="s">
        <v>17</v>
      </c>
      <c r="J110" s="1" t="s">
        <v>17</v>
      </c>
      <c r="K110" s="1" t="s">
        <v>17</v>
      </c>
      <c r="L110" s="1" t="s">
        <v>17</v>
      </c>
    </row>
    <row r="111" customFormat="false" ht="13.8" hidden="true" customHeight="false" outlineLevel="0" collapsed="false">
      <c r="A111" s="1" t="s">
        <v>129</v>
      </c>
      <c r="B111" s="1" t="s">
        <v>23</v>
      </c>
      <c r="C111" s="1" t="s">
        <v>26</v>
      </c>
      <c r="D111" s="1" t="s">
        <v>15</v>
      </c>
      <c r="E111" s="1" t="n">
        <v>100</v>
      </c>
      <c r="F111" s="1" t="n">
        <v>11.74</v>
      </c>
      <c r="G111" s="1" t="n">
        <f aca="false">F111*E111</f>
        <v>1174</v>
      </c>
      <c r="H111" s="1" t="s">
        <v>21</v>
      </c>
      <c r="I111" s="1" t="s">
        <v>17</v>
      </c>
      <c r="J111" s="1" t="s">
        <v>17</v>
      </c>
      <c r="K111" s="1" t="s">
        <v>17</v>
      </c>
      <c r="L111" s="1" t="s">
        <v>17</v>
      </c>
    </row>
    <row r="112" customFormat="false" ht="13.8" hidden="true" customHeight="false" outlineLevel="0" collapsed="false">
      <c r="A112" s="1" t="s">
        <v>130</v>
      </c>
      <c r="B112" s="1" t="s">
        <v>23</v>
      </c>
      <c r="C112" s="1" t="s">
        <v>55</v>
      </c>
      <c r="D112" s="1" t="s">
        <v>15</v>
      </c>
      <c r="E112" s="1" t="n">
        <v>3</v>
      </c>
      <c r="F112" s="1" t="n">
        <v>28.24</v>
      </c>
      <c r="G112" s="1" t="n">
        <f aca="false">F112*E112</f>
        <v>84.72</v>
      </c>
      <c r="H112" s="1" t="s">
        <v>21</v>
      </c>
      <c r="I112" s="1" t="s">
        <v>17</v>
      </c>
      <c r="J112" s="1" t="s">
        <v>17</v>
      </c>
      <c r="K112" s="1" t="s">
        <v>17</v>
      </c>
      <c r="L112" s="1" t="s">
        <v>17</v>
      </c>
    </row>
    <row r="113" customFormat="false" ht="13.8" hidden="true" customHeight="false" outlineLevel="0" collapsed="false">
      <c r="A113" s="1" t="s">
        <v>131</v>
      </c>
      <c r="B113" s="1" t="s">
        <v>23</v>
      </c>
      <c r="C113" s="1" t="s">
        <v>95</v>
      </c>
      <c r="D113" s="1" t="s">
        <v>15</v>
      </c>
      <c r="E113" s="1" t="n">
        <v>40</v>
      </c>
      <c r="F113" s="1" t="n">
        <v>24.94</v>
      </c>
      <c r="G113" s="1" t="n">
        <f aca="false">F113*E113</f>
        <v>997.6</v>
      </c>
      <c r="H113" s="1" t="s">
        <v>21</v>
      </c>
      <c r="I113" s="1" t="s">
        <v>17</v>
      </c>
      <c r="J113" s="1" t="s">
        <v>17</v>
      </c>
      <c r="K113" s="1" t="s">
        <v>17</v>
      </c>
      <c r="L113" s="1" t="s">
        <v>17</v>
      </c>
    </row>
    <row r="114" customFormat="false" ht="13.8" hidden="true" customHeight="false" outlineLevel="0" collapsed="false">
      <c r="A114" s="1" t="s">
        <v>131</v>
      </c>
      <c r="B114" s="1" t="s">
        <v>23</v>
      </c>
      <c r="C114" s="1" t="s">
        <v>102</v>
      </c>
      <c r="D114" s="1" t="s">
        <v>15</v>
      </c>
      <c r="E114" s="1" t="n">
        <v>40</v>
      </c>
      <c r="F114" s="1" t="n">
        <v>18.75</v>
      </c>
      <c r="G114" s="1" t="n">
        <f aca="false">F114*E114</f>
        <v>750</v>
      </c>
      <c r="H114" s="1" t="s">
        <v>21</v>
      </c>
      <c r="I114" s="1" t="s">
        <v>17</v>
      </c>
      <c r="J114" s="1" t="s">
        <v>17</v>
      </c>
      <c r="K114" s="1" t="s">
        <v>17</v>
      </c>
      <c r="L114" s="1" t="s">
        <v>17</v>
      </c>
    </row>
    <row r="115" customFormat="false" ht="13.8" hidden="true" customHeight="false" outlineLevel="0" collapsed="false">
      <c r="A115" s="1" t="s">
        <v>132</v>
      </c>
      <c r="B115" s="1" t="s">
        <v>27</v>
      </c>
      <c r="C115" s="1" t="s">
        <v>92</v>
      </c>
      <c r="D115" s="1" t="s">
        <v>15</v>
      </c>
      <c r="E115" s="1" t="n">
        <v>12</v>
      </c>
      <c r="F115" s="1" t="n">
        <v>126.5</v>
      </c>
      <c r="G115" s="1" t="n">
        <f aca="false">F115*E115</f>
        <v>1518</v>
      </c>
      <c r="H115" s="1" t="s">
        <v>29</v>
      </c>
      <c r="I115" s="1" t="s">
        <v>17</v>
      </c>
      <c r="J115" s="1" t="s">
        <v>17</v>
      </c>
      <c r="K115" s="1" t="s">
        <v>17</v>
      </c>
      <c r="L115" s="1" t="s">
        <v>17</v>
      </c>
    </row>
    <row r="116" customFormat="false" ht="13.8" hidden="true" customHeight="false" outlineLevel="0" collapsed="false">
      <c r="A116" s="1" t="s">
        <v>133</v>
      </c>
      <c r="B116" s="1" t="s">
        <v>27</v>
      </c>
      <c r="C116" s="1" t="s">
        <v>62</v>
      </c>
      <c r="D116" s="1" t="s">
        <v>15</v>
      </c>
      <c r="E116" s="1" t="n">
        <v>2</v>
      </c>
      <c r="F116" s="1" t="n">
        <v>102.76</v>
      </c>
      <c r="G116" s="1" t="n">
        <f aca="false">F116*E116</f>
        <v>205.52</v>
      </c>
      <c r="H116" s="5" t="s">
        <v>29</v>
      </c>
      <c r="I116" s="1" t="s">
        <v>17</v>
      </c>
      <c r="J116" s="1" t="s">
        <v>17</v>
      </c>
      <c r="K116" s="1" t="s">
        <v>17</v>
      </c>
      <c r="L116" s="1" t="s">
        <v>17</v>
      </c>
    </row>
    <row r="117" s="2" customFormat="true" ht="13.8" hidden="true" customHeight="false" outlineLevel="0" collapsed="false">
      <c r="A117" s="3" t="s">
        <v>134</v>
      </c>
      <c r="B117" s="3" t="s">
        <v>27</v>
      </c>
      <c r="C117" s="3" t="s">
        <v>83</v>
      </c>
      <c r="D117" s="3" t="s">
        <v>15</v>
      </c>
      <c r="E117" s="3" t="n">
        <v>6</v>
      </c>
      <c r="F117" s="3" t="n">
        <v>66.96</v>
      </c>
      <c r="G117" s="3" t="n">
        <f aca="false">F117*E117</f>
        <v>401.76</v>
      </c>
      <c r="H117" s="3" t="s">
        <v>29</v>
      </c>
      <c r="I117" s="3" t="s">
        <v>17</v>
      </c>
      <c r="J117" s="3" t="s">
        <v>17</v>
      </c>
      <c r="K117" s="3" t="s">
        <v>17</v>
      </c>
      <c r="L117" s="3" t="s">
        <v>17</v>
      </c>
    </row>
    <row r="118" customFormat="false" ht="13.8" hidden="true" customHeight="false" outlineLevel="0" collapsed="false">
      <c r="A118" s="1" t="s">
        <v>134</v>
      </c>
      <c r="B118" s="1" t="s">
        <v>23</v>
      </c>
      <c r="C118" s="1" t="s">
        <v>135</v>
      </c>
      <c r="D118" s="1" t="s">
        <v>15</v>
      </c>
      <c r="E118" s="1" t="n">
        <v>50</v>
      </c>
      <c r="F118" s="1" t="n">
        <v>23.22</v>
      </c>
      <c r="G118" s="1" t="n">
        <f aca="false">F118*E118</f>
        <v>1161</v>
      </c>
      <c r="H118" s="1" t="s">
        <v>21</v>
      </c>
      <c r="I118" s="1" t="s">
        <v>17</v>
      </c>
      <c r="J118" s="1" t="s">
        <v>17</v>
      </c>
      <c r="K118" s="1" t="s">
        <v>17</v>
      </c>
      <c r="L118" s="1" t="s">
        <v>17</v>
      </c>
    </row>
    <row r="119" customFormat="false" ht="13.8" hidden="true" customHeight="false" outlineLevel="0" collapsed="false">
      <c r="A119" s="1" t="s">
        <v>134</v>
      </c>
      <c r="B119" s="1" t="s">
        <v>23</v>
      </c>
      <c r="C119" s="1" t="s">
        <v>136</v>
      </c>
      <c r="D119" s="1" t="s">
        <v>88</v>
      </c>
      <c r="E119" s="1" t="n">
        <v>100</v>
      </c>
      <c r="F119" s="1" t="n">
        <v>11.1</v>
      </c>
      <c r="G119" s="1" t="n">
        <f aca="false">F119*E119</f>
        <v>1110</v>
      </c>
      <c r="H119" s="1" t="s">
        <v>21</v>
      </c>
      <c r="I119" s="1" t="s">
        <v>17</v>
      </c>
      <c r="J119" s="1" t="s">
        <v>17</v>
      </c>
      <c r="K119" s="1" t="s">
        <v>17</v>
      </c>
      <c r="L119" s="1" t="s">
        <v>17</v>
      </c>
    </row>
    <row r="120" customFormat="false" ht="13.8" hidden="true" customHeight="false" outlineLevel="0" collapsed="false">
      <c r="A120" s="1" t="s">
        <v>137</v>
      </c>
      <c r="B120" s="1" t="s">
        <v>27</v>
      </c>
      <c r="C120" s="1" t="s">
        <v>62</v>
      </c>
      <c r="D120" s="1" t="s">
        <v>15</v>
      </c>
      <c r="E120" s="1" t="n">
        <v>18</v>
      </c>
      <c r="F120" s="1" t="n">
        <v>101.41</v>
      </c>
      <c r="G120" s="1" t="n">
        <f aca="false">F120*E120</f>
        <v>1825.38</v>
      </c>
      <c r="H120" s="1" t="s">
        <v>29</v>
      </c>
      <c r="I120" s="1" t="s">
        <v>17</v>
      </c>
      <c r="J120" s="1" t="s">
        <v>17</v>
      </c>
      <c r="K120" s="1" t="s">
        <v>17</v>
      </c>
      <c r="L120" s="1" t="s">
        <v>17</v>
      </c>
    </row>
    <row r="121" customFormat="false" ht="13.8" hidden="true" customHeight="false" outlineLevel="0" collapsed="false">
      <c r="A121" s="1" t="s">
        <v>138</v>
      </c>
      <c r="B121" s="1" t="s">
        <v>19</v>
      </c>
      <c r="C121" s="1" t="s">
        <v>20</v>
      </c>
      <c r="D121" s="1" t="s">
        <v>15</v>
      </c>
      <c r="E121" s="1" t="n">
        <v>10</v>
      </c>
      <c r="F121" s="1" t="n">
        <v>118.86</v>
      </c>
      <c r="G121" s="1" t="n">
        <f aca="false">F121*E121</f>
        <v>1188.6</v>
      </c>
      <c r="H121" s="1" t="s">
        <v>21</v>
      </c>
      <c r="I121" s="1" t="s">
        <v>17</v>
      </c>
      <c r="J121" s="1" t="s">
        <v>17</v>
      </c>
      <c r="K121" s="1" t="s">
        <v>17</v>
      </c>
      <c r="L121" s="1" t="s">
        <v>17</v>
      </c>
    </row>
    <row r="122" customFormat="false" ht="13.8" hidden="true" customHeight="false" outlineLevel="0" collapsed="false">
      <c r="A122" s="1" t="s">
        <v>138</v>
      </c>
      <c r="B122" s="1" t="s">
        <v>27</v>
      </c>
      <c r="C122" s="1" t="s">
        <v>139</v>
      </c>
      <c r="D122" s="1" t="s">
        <v>15</v>
      </c>
      <c r="E122" s="1" t="n">
        <v>10</v>
      </c>
      <c r="F122" s="1" t="n">
        <v>116.78</v>
      </c>
      <c r="G122" s="1" t="n">
        <f aca="false">F122*E122</f>
        <v>1167.8</v>
      </c>
      <c r="H122" s="1" t="s">
        <v>29</v>
      </c>
      <c r="I122" s="1" t="s">
        <v>17</v>
      </c>
      <c r="J122" s="1" t="s">
        <v>17</v>
      </c>
      <c r="K122" s="1" t="s">
        <v>17</v>
      </c>
      <c r="L122" s="1" t="s">
        <v>17</v>
      </c>
    </row>
    <row r="123" customFormat="false" ht="13.8" hidden="true" customHeight="false" outlineLevel="0" collapsed="false">
      <c r="A123" s="1" t="s">
        <v>138</v>
      </c>
      <c r="B123" s="1" t="s">
        <v>27</v>
      </c>
      <c r="C123" s="1" t="s">
        <v>139</v>
      </c>
      <c r="D123" s="1" t="s">
        <v>15</v>
      </c>
      <c r="E123" s="1" t="n">
        <v>10</v>
      </c>
      <c r="F123" s="1" t="n">
        <v>116.79</v>
      </c>
      <c r="G123" s="1" t="n">
        <f aca="false">F123*E123</f>
        <v>1167.9</v>
      </c>
      <c r="H123" s="1" t="s">
        <v>29</v>
      </c>
      <c r="I123" s="1" t="s">
        <v>17</v>
      </c>
      <c r="J123" s="1" t="s">
        <v>17</v>
      </c>
      <c r="K123" s="1" t="s">
        <v>17</v>
      </c>
      <c r="L123" s="1" t="s">
        <v>17</v>
      </c>
    </row>
    <row r="124" customFormat="false" ht="13.8" hidden="true" customHeight="false" outlineLevel="0" collapsed="false">
      <c r="A124" s="1" t="s">
        <v>140</v>
      </c>
      <c r="B124" s="1" t="s">
        <v>27</v>
      </c>
      <c r="C124" s="1" t="s">
        <v>116</v>
      </c>
      <c r="D124" s="1" t="s">
        <v>15</v>
      </c>
      <c r="E124" s="1" t="n">
        <v>24</v>
      </c>
      <c r="F124" s="1" t="n">
        <v>84.34</v>
      </c>
      <c r="G124" s="1" t="n">
        <f aca="false">F124*E124</f>
        <v>2024.16</v>
      </c>
      <c r="H124" s="1" t="s">
        <v>29</v>
      </c>
      <c r="I124" s="1" t="s">
        <v>17</v>
      </c>
      <c r="J124" s="1" t="s">
        <v>17</v>
      </c>
      <c r="K124" s="1" t="s">
        <v>17</v>
      </c>
      <c r="L124" s="1" t="s">
        <v>17</v>
      </c>
    </row>
    <row r="125" customFormat="false" ht="13.8" hidden="true" customHeight="false" outlineLevel="0" collapsed="false">
      <c r="A125" s="1" t="s">
        <v>141</v>
      </c>
      <c r="B125" s="1" t="s">
        <v>27</v>
      </c>
      <c r="C125" s="1" t="s">
        <v>56</v>
      </c>
      <c r="D125" s="1" t="s">
        <v>15</v>
      </c>
      <c r="E125" s="1" t="n">
        <v>6</v>
      </c>
      <c r="F125" s="1" t="n">
        <v>128</v>
      </c>
      <c r="G125" s="1" t="n">
        <f aca="false">F125*E125</f>
        <v>768</v>
      </c>
      <c r="H125" s="1" t="s">
        <v>29</v>
      </c>
      <c r="I125" s="1" t="s">
        <v>17</v>
      </c>
      <c r="J125" s="1" t="s">
        <v>17</v>
      </c>
      <c r="K125" s="1" t="s">
        <v>17</v>
      </c>
      <c r="L125" s="1" t="s">
        <v>17</v>
      </c>
    </row>
    <row r="126" customFormat="false" ht="13.8" hidden="false" customHeight="false" outlineLevel="0" collapsed="false">
      <c r="A126" s="1" t="s">
        <v>142</v>
      </c>
      <c r="B126" s="1" t="s">
        <v>27</v>
      </c>
      <c r="C126" s="1" t="s">
        <v>58</v>
      </c>
      <c r="D126" s="1" t="s">
        <v>15</v>
      </c>
      <c r="E126" s="1" t="n">
        <v>10</v>
      </c>
      <c r="F126" s="1" t="n">
        <v>106.39</v>
      </c>
      <c r="G126" s="1" t="n">
        <f aca="false">F126*E126</f>
        <v>1063.9</v>
      </c>
      <c r="H126" s="1" t="s">
        <v>21</v>
      </c>
      <c r="I126" s="1" t="s">
        <v>17</v>
      </c>
      <c r="J126" s="1" t="s">
        <v>17</v>
      </c>
      <c r="K126" s="1" t="s">
        <v>17</v>
      </c>
      <c r="L126" s="1" t="s">
        <v>17</v>
      </c>
    </row>
    <row r="127" customFormat="false" ht="13.8" hidden="true" customHeight="false" outlineLevel="0" collapsed="false">
      <c r="A127" s="1" t="s">
        <v>143</v>
      </c>
      <c r="B127" s="1" t="s">
        <v>27</v>
      </c>
      <c r="C127" s="1" t="s">
        <v>83</v>
      </c>
      <c r="D127" s="1" t="s">
        <v>15</v>
      </c>
      <c r="E127" s="1" t="n">
        <v>10</v>
      </c>
      <c r="F127" s="1" t="n">
        <v>84.79</v>
      </c>
      <c r="G127" s="1" t="n">
        <f aca="false">F127*E127</f>
        <v>847.9</v>
      </c>
      <c r="H127" s="1" t="s">
        <v>29</v>
      </c>
      <c r="I127" s="1" t="s">
        <v>17</v>
      </c>
      <c r="J127" s="1" t="s">
        <v>17</v>
      </c>
      <c r="K127" s="1" t="s">
        <v>17</v>
      </c>
      <c r="L127" s="1" t="s">
        <v>17</v>
      </c>
    </row>
    <row r="128" customFormat="false" ht="13.8" hidden="true" customHeight="false" outlineLevel="0" collapsed="false">
      <c r="A128" s="1" t="s">
        <v>144</v>
      </c>
      <c r="B128" s="1" t="s">
        <v>23</v>
      </c>
      <c r="C128" s="1" t="s">
        <v>97</v>
      </c>
      <c r="D128" s="1" t="s">
        <v>15</v>
      </c>
      <c r="E128" s="1" t="n">
        <v>3</v>
      </c>
      <c r="F128" s="1" t="n">
        <v>24.33</v>
      </c>
      <c r="G128" s="1" t="n">
        <f aca="false">F128*E128</f>
        <v>72.99</v>
      </c>
      <c r="H128" s="1" t="s">
        <v>21</v>
      </c>
      <c r="I128" s="1" t="s">
        <v>17</v>
      </c>
      <c r="J128" s="1" t="s">
        <v>17</v>
      </c>
      <c r="K128" s="1" t="s">
        <v>17</v>
      </c>
      <c r="L128" s="1" t="s">
        <v>17</v>
      </c>
    </row>
    <row r="129" customFormat="false" ht="13.8" hidden="true" customHeight="false" outlineLevel="0" collapsed="false">
      <c r="A129" s="1" t="s">
        <v>145</v>
      </c>
      <c r="B129" s="1" t="s">
        <v>19</v>
      </c>
      <c r="C129" s="1" t="s">
        <v>118</v>
      </c>
      <c r="D129" s="1" t="s">
        <v>15</v>
      </c>
      <c r="E129" s="1" t="n">
        <v>10</v>
      </c>
      <c r="F129" s="1" t="n">
        <v>57.69</v>
      </c>
      <c r="G129" s="1" t="n">
        <f aca="false">F129*E129</f>
        <v>576.9</v>
      </c>
      <c r="H129" s="1" t="s">
        <v>21</v>
      </c>
      <c r="I129" s="1" t="s">
        <v>17</v>
      </c>
      <c r="J129" s="1" t="s">
        <v>17</v>
      </c>
      <c r="K129" s="1" t="s">
        <v>17</v>
      </c>
      <c r="L129" s="1" t="s">
        <v>17</v>
      </c>
    </row>
    <row r="130" customFormat="false" ht="13.8" hidden="true" customHeight="false" outlineLevel="0" collapsed="false">
      <c r="A130" s="1" t="s">
        <v>145</v>
      </c>
      <c r="B130" s="1" t="s">
        <v>27</v>
      </c>
      <c r="C130" s="1" t="s">
        <v>146</v>
      </c>
      <c r="D130" s="1" t="s">
        <v>15</v>
      </c>
      <c r="E130" s="1" t="n">
        <v>12</v>
      </c>
      <c r="F130" s="1" t="n">
        <v>90.11</v>
      </c>
      <c r="G130" s="1" t="n">
        <f aca="false">F130*E130</f>
        <v>1081.32</v>
      </c>
      <c r="H130" s="1" t="s">
        <v>29</v>
      </c>
      <c r="I130" s="1" t="s">
        <v>17</v>
      </c>
      <c r="J130" s="1" t="s">
        <v>17</v>
      </c>
      <c r="K130" s="1" t="s">
        <v>17</v>
      </c>
      <c r="L130" s="1" t="s">
        <v>17</v>
      </c>
    </row>
    <row r="131" customFormat="false" ht="13.8" hidden="true" customHeight="false" outlineLevel="0" collapsed="false">
      <c r="A131" s="1" t="s">
        <v>147</v>
      </c>
      <c r="B131" s="1" t="s">
        <v>23</v>
      </c>
      <c r="C131" s="1" t="s">
        <v>64</v>
      </c>
      <c r="D131" s="1" t="s">
        <v>15</v>
      </c>
      <c r="E131" s="1" t="n">
        <v>30</v>
      </c>
      <c r="F131" s="1" t="n">
        <v>26.73</v>
      </c>
      <c r="G131" s="1" t="n">
        <f aca="false">F131*E131</f>
        <v>801.9</v>
      </c>
      <c r="H131" s="1" t="s">
        <v>21</v>
      </c>
      <c r="I131" s="1" t="s">
        <v>17</v>
      </c>
      <c r="J131" s="1" t="s">
        <v>17</v>
      </c>
      <c r="K131" s="1" t="s">
        <v>17</v>
      </c>
      <c r="L131" s="1" t="s">
        <v>17</v>
      </c>
    </row>
    <row r="132" customFormat="false" ht="13.8" hidden="true" customHeight="false" outlineLevel="0" collapsed="false">
      <c r="A132" s="1" t="s">
        <v>148</v>
      </c>
      <c r="B132" s="1" t="s">
        <v>23</v>
      </c>
      <c r="C132" s="1" t="s">
        <v>149</v>
      </c>
      <c r="D132" s="1" t="s">
        <v>15</v>
      </c>
      <c r="E132" s="1" t="n">
        <v>5</v>
      </c>
      <c r="F132" s="1" t="n">
        <v>28.5</v>
      </c>
      <c r="G132" s="1" t="n">
        <f aca="false">F132*E132</f>
        <v>142.5</v>
      </c>
      <c r="H132" s="1" t="s">
        <v>21</v>
      </c>
      <c r="I132" s="1" t="s">
        <v>17</v>
      </c>
      <c r="J132" s="1" t="s">
        <v>17</v>
      </c>
      <c r="K132" s="1" t="s">
        <v>17</v>
      </c>
      <c r="L132" s="1" t="s">
        <v>17</v>
      </c>
    </row>
    <row r="133" customFormat="false" ht="13.8" hidden="true" customHeight="false" outlineLevel="0" collapsed="false">
      <c r="A133" s="1" t="s">
        <v>150</v>
      </c>
      <c r="B133" s="1" t="s">
        <v>27</v>
      </c>
      <c r="C133" s="1" t="s">
        <v>116</v>
      </c>
      <c r="D133" s="1" t="s">
        <v>15</v>
      </c>
      <c r="E133" s="1" t="n">
        <v>10</v>
      </c>
      <c r="F133" s="1" t="n">
        <v>89.57</v>
      </c>
      <c r="G133" s="1" t="n">
        <f aca="false">F133*E133</f>
        <v>895.7</v>
      </c>
      <c r="H133" s="1" t="s">
        <v>29</v>
      </c>
      <c r="I133" s="1" t="s">
        <v>17</v>
      </c>
      <c r="J133" s="1" t="s">
        <v>17</v>
      </c>
      <c r="K133" s="1" t="s">
        <v>17</v>
      </c>
      <c r="L133" s="1" t="s">
        <v>17</v>
      </c>
    </row>
    <row r="134" customFormat="false" ht="13.8" hidden="true" customHeight="false" outlineLevel="0" collapsed="false">
      <c r="A134" s="1" t="s">
        <v>150</v>
      </c>
      <c r="B134" s="1" t="s">
        <v>27</v>
      </c>
      <c r="C134" s="1" t="s">
        <v>116</v>
      </c>
      <c r="D134" s="1" t="s">
        <v>15</v>
      </c>
      <c r="E134" s="1" t="n">
        <v>6</v>
      </c>
      <c r="F134" s="1" t="n">
        <v>90.71</v>
      </c>
      <c r="G134" s="1" t="n">
        <f aca="false">F134*E134</f>
        <v>544.26</v>
      </c>
      <c r="H134" s="1" t="s">
        <v>29</v>
      </c>
      <c r="I134" s="1" t="s">
        <v>17</v>
      </c>
      <c r="J134" s="1" t="s">
        <v>17</v>
      </c>
      <c r="K134" s="1" t="s">
        <v>17</v>
      </c>
      <c r="L134" s="1" t="s">
        <v>17</v>
      </c>
    </row>
    <row r="135" customFormat="false" ht="13.8" hidden="true" customHeight="false" outlineLevel="0" collapsed="false">
      <c r="A135" s="1" t="s">
        <v>150</v>
      </c>
      <c r="B135" s="1" t="s">
        <v>23</v>
      </c>
      <c r="C135" s="1" t="s">
        <v>26</v>
      </c>
      <c r="D135" s="1" t="s">
        <v>15</v>
      </c>
      <c r="E135" s="1" t="n">
        <v>100</v>
      </c>
      <c r="F135" s="1" t="n">
        <v>9.63</v>
      </c>
      <c r="G135" s="1" t="n">
        <f aca="false">F135*E135</f>
        <v>963</v>
      </c>
      <c r="H135" s="1" t="s">
        <v>21</v>
      </c>
      <c r="I135" s="1" t="s">
        <v>17</v>
      </c>
      <c r="J135" s="1" t="s">
        <v>17</v>
      </c>
      <c r="K135" s="1" t="s">
        <v>17</v>
      </c>
      <c r="L135" s="1" t="s">
        <v>17</v>
      </c>
    </row>
    <row r="136" customFormat="false" ht="13.8" hidden="true" customHeight="false" outlineLevel="0" collapsed="false">
      <c r="A136" s="1" t="s">
        <v>151</v>
      </c>
      <c r="B136" s="1" t="s">
        <v>23</v>
      </c>
      <c r="C136" s="1" t="s">
        <v>152</v>
      </c>
      <c r="D136" s="1" t="s">
        <v>15</v>
      </c>
      <c r="E136" s="1" t="n">
        <v>100</v>
      </c>
      <c r="F136" s="1" t="n">
        <v>17.58</v>
      </c>
      <c r="G136" s="1" t="n">
        <f aca="false">F136*E136</f>
        <v>1758</v>
      </c>
      <c r="H136" s="1" t="s">
        <v>21</v>
      </c>
      <c r="I136" s="1" t="s">
        <v>17</v>
      </c>
      <c r="J136" s="1" t="s">
        <v>17</v>
      </c>
      <c r="K136" s="1" t="s">
        <v>17</v>
      </c>
      <c r="L136" s="1" t="s">
        <v>17</v>
      </c>
    </row>
    <row r="137" customFormat="false" ht="13.8" hidden="true" customHeight="false" outlineLevel="0" collapsed="false">
      <c r="A137" s="1" t="s">
        <v>151</v>
      </c>
      <c r="B137" s="1" t="s">
        <v>23</v>
      </c>
      <c r="C137" s="1" t="s">
        <v>102</v>
      </c>
      <c r="D137" s="1" t="s">
        <v>15</v>
      </c>
      <c r="E137" s="1" t="n">
        <v>100</v>
      </c>
      <c r="F137" s="1" t="n">
        <v>20.48</v>
      </c>
      <c r="G137" s="1" t="n">
        <f aca="false">F137*E137</f>
        <v>2048</v>
      </c>
      <c r="H137" s="1" t="s">
        <v>21</v>
      </c>
      <c r="I137" s="1" t="s">
        <v>17</v>
      </c>
      <c r="J137" s="1" t="s">
        <v>17</v>
      </c>
      <c r="K137" s="1" t="s">
        <v>17</v>
      </c>
      <c r="L137" s="1" t="s">
        <v>17</v>
      </c>
    </row>
    <row r="138" customFormat="false" ht="13.8" hidden="true" customHeight="false" outlineLevel="0" collapsed="false">
      <c r="A138" s="1" t="s">
        <v>153</v>
      </c>
      <c r="B138" s="1" t="s">
        <v>23</v>
      </c>
      <c r="C138" s="1" t="s">
        <v>42</v>
      </c>
      <c r="D138" s="1" t="s">
        <v>15</v>
      </c>
      <c r="E138" s="1" t="n">
        <v>11</v>
      </c>
      <c r="F138" s="1" t="n">
        <v>37.4</v>
      </c>
      <c r="G138" s="1" t="n">
        <f aca="false">F138*E138</f>
        <v>411.4</v>
      </c>
      <c r="H138" s="1" t="s">
        <v>21</v>
      </c>
      <c r="I138" s="1" t="s">
        <v>17</v>
      </c>
      <c r="J138" s="1" t="s">
        <v>17</v>
      </c>
      <c r="K138" s="1" t="s">
        <v>17</v>
      </c>
      <c r="L138" s="1" t="s">
        <v>17</v>
      </c>
    </row>
    <row r="139" customFormat="false" ht="13.8" hidden="true" customHeight="false" outlineLevel="0" collapsed="false">
      <c r="A139" s="1" t="s">
        <v>154</v>
      </c>
      <c r="B139" s="1" t="s">
        <v>27</v>
      </c>
      <c r="C139" s="1" t="s">
        <v>116</v>
      </c>
      <c r="D139" s="1" t="s">
        <v>15</v>
      </c>
      <c r="E139" s="1" t="n">
        <v>5</v>
      </c>
      <c r="F139" s="1" t="n">
        <v>88.4</v>
      </c>
      <c r="G139" s="1" t="n">
        <f aca="false">F139*E139</f>
        <v>442</v>
      </c>
      <c r="H139" s="1" t="s">
        <v>29</v>
      </c>
      <c r="I139" s="1" t="s">
        <v>17</v>
      </c>
      <c r="J139" s="1" t="s">
        <v>17</v>
      </c>
      <c r="K139" s="1" t="s">
        <v>17</v>
      </c>
      <c r="L139" s="1" t="s">
        <v>17</v>
      </c>
    </row>
    <row r="140" customFormat="false" ht="13.8" hidden="true" customHeight="false" outlineLevel="0" collapsed="false">
      <c r="A140" s="1" t="s">
        <v>154</v>
      </c>
      <c r="B140" s="1" t="s">
        <v>23</v>
      </c>
      <c r="C140" s="1" t="s">
        <v>26</v>
      </c>
      <c r="D140" s="1" t="s">
        <v>15</v>
      </c>
      <c r="E140" s="1" t="n">
        <v>100</v>
      </c>
      <c r="F140" s="1" t="n">
        <v>9.39</v>
      </c>
      <c r="G140" s="1" t="n">
        <f aca="false">F140*E140</f>
        <v>939</v>
      </c>
      <c r="H140" s="1" t="s">
        <v>21</v>
      </c>
      <c r="I140" s="1" t="s">
        <v>17</v>
      </c>
      <c r="J140" s="1" t="s">
        <v>17</v>
      </c>
      <c r="K140" s="1" t="s">
        <v>17</v>
      </c>
      <c r="L140" s="1" t="s">
        <v>17</v>
      </c>
    </row>
    <row r="141" customFormat="false" ht="13.8" hidden="true" customHeight="false" outlineLevel="0" collapsed="false">
      <c r="A141" s="1" t="s">
        <v>154</v>
      </c>
      <c r="B141" s="1" t="s">
        <v>104</v>
      </c>
      <c r="C141" s="1" t="s">
        <v>105</v>
      </c>
      <c r="D141" s="1" t="s">
        <v>15</v>
      </c>
      <c r="E141" s="1" t="n">
        <v>10</v>
      </c>
      <c r="F141" s="1" t="n">
        <v>131.95</v>
      </c>
      <c r="G141" s="1" t="n">
        <f aca="false">F141*E141</f>
        <v>1319.5</v>
      </c>
      <c r="H141" s="1" t="s">
        <v>21</v>
      </c>
      <c r="I141" s="1" t="s">
        <v>17</v>
      </c>
      <c r="J141" s="1" t="s">
        <v>17</v>
      </c>
      <c r="K141" s="1" t="s">
        <v>17</v>
      </c>
      <c r="L141" s="1" t="s">
        <v>17</v>
      </c>
    </row>
    <row r="142" customFormat="false" ht="13.8" hidden="true" customHeight="false" outlineLevel="0" collapsed="false">
      <c r="A142" s="1" t="s">
        <v>154</v>
      </c>
      <c r="B142" s="1" t="s">
        <v>27</v>
      </c>
      <c r="C142" s="1" t="s">
        <v>60</v>
      </c>
      <c r="D142" s="1" t="s">
        <v>15</v>
      </c>
      <c r="E142" s="1" t="n">
        <v>5</v>
      </c>
      <c r="F142" s="1" t="n">
        <v>151.5</v>
      </c>
      <c r="G142" s="1" t="n">
        <f aca="false">F142*E142</f>
        <v>757.5</v>
      </c>
      <c r="H142" s="1" t="s">
        <v>29</v>
      </c>
      <c r="I142" s="1" t="s">
        <v>17</v>
      </c>
      <c r="J142" s="1" t="s">
        <v>17</v>
      </c>
      <c r="K142" s="1" t="s">
        <v>17</v>
      </c>
      <c r="L142" s="1" t="s">
        <v>17</v>
      </c>
    </row>
    <row r="143" customFormat="false" ht="13.8" hidden="true" customHeight="false" outlineLevel="0" collapsed="false">
      <c r="A143" s="1" t="s">
        <v>155</v>
      </c>
      <c r="B143" s="1" t="s">
        <v>23</v>
      </c>
      <c r="C143" s="1" t="s">
        <v>46</v>
      </c>
      <c r="D143" s="1" t="s">
        <v>15</v>
      </c>
      <c r="E143" s="1" t="n">
        <v>100</v>
      </c>
      <c r="F143" s="1" t="n">
        <v>25.38</v>
      </c>
      <c r="G143" s="1" t="n">
        <f aca="false">F143*E143</f>
        <v>2538</v>
      </c>
      <c r="H143" s="1" t="s">
        <v>21</v>
      </c>
      <c r="I143" s="1" t="s">
        <v>17</v>
      </c>
      <c r="J143" s="1" t="s">
        <v>17</v>
      </c>
      <c r="K143" s="1" t="s">
        <v>17</v>
      </c>
      <c r="L143" s="1" t="s">
        <v>17</v>
      </c>
    </row>
    <row r="144" customFormat="false" ht="13.8" hidden="true" customHeight="false" outlineLevel="0" collapsed="false">
      <c r="A144" s="1" t="s">
        <v>155</v>
      </c>
      <c r="B144" s="1" t="s">
        <v>27</v>
      </c>
      <c r="C144" s="1" t="s">
        <v>28</v>
      </c>
      <c r="D144" s="1" t="s">
        <v>15</v>
      </c>
      <c r="E144" s="1" t="n">
        <v>8</v>
      </c>
      <c r="F144" s="1" t="n">
        <v>110.58</v>
      </c>
      <c r="G144" s="1" t="n">
        <f aca="false">F144*E144</f>
        <v>884.64</v>
      </c>
      <c r="H144" s="1" t="s">
        <v>29</v>
      </c>
      <c r="I144" s="1" t="s">
        <v>17</v>
      </c>
      <c r="J144" s="1" t="s">
        <v>17</v>
      </c>
      <c r="K144" s="1" t="s">
        <v>17</v>
      </c>
      <c r="L144" s="1" t="s">
        <v>17</v>
      </c>
    </row>
    <row r="145" s="2" customFormat="true" ht="13.8" hidden="true" customHeight="false" outlineLevel="0" collapsed="false">
      <c r="A145" s="3" t="s">
        <v>156</v>
      </c>
      <c r="B145" s="3" t="s">
        <v>27</v>
      </c>
      <c r="C145" s="3" t="s">
        <v>83</v>
      </c>
      <c r="D145" s="3" t="s">
        <v>15</v>
      </c>
      <c r="E145" s="3" t="n">
        <v>4</v>
      </c>
      <c r="F145" s="3" t="n">
        <v>66.26</v>
      </c>
      <c r="G145" s="3" t="n">
        <f aca="false">F145*E145</f>
        <v>265.04</v>
      </c>
      <c r="H145" s="3" t="s">
        <v>29</v>
      </c>
      <c r="I145" s="3" t="s">
        <v>17</v>
      </c>
      <c r="J145" s="3" t="s">
        <v>17</v>
      </c>
      <c r="K145" s="3" t="s">
        <v>17</v>
      </c>
      <c r="L145" s="3" t="s">
        <v>17</v>
      </c>
    </row>
    <row r="146" customFormat="false" ht="13.8" hidden="true" customHeight="false" outlineLevel="0" collapsed="false">
      <c r="A146" s="1" t="s">
        <v>156</v>
      </c>
      <c r="B146" s="1" t="s">
        <v>23</v>
      </c>
      <c r="C146" s="1" t="s">
        <v>114</v>
      </c>
      <c r="D146" s="1" t="s">
        <v>15</v>
      </c>
      <c r="E146" s="1" t="n">
        <v>18</v>
      </c>
      <c r="F146" s="1" t="n">
        <v>21.88</v>
      </c>
      <c r="G146" s="1" t="n">
        <f aca="false">F146*E146</f>
        <v>393.84</v>
      </c>
      <c r="H146" s="1" t="s">
        <v>21</v>
      </c>
      <c r="I146" s="1" t="s">
        <v>17</v>
      </c>
      <c r="J146" s="1" t="s">
        <v>17</v>
      </c>
      <c r="K146" s="1" t="s">
        <v>17</v>
      </c>
      <c r="L146" s="1" t="s">
        <v>17</v>
      </c>
    </row>
    <row r="147" customFormat="false" ht="13.8" hidden="true" customHeight="false" outlineLevel="0" collapsed="false">
      <c r="A147" s="1" t="s">
        <v>157</v>
      </c>
      <c r="B147" s="1" t="s">
        <v>23</v>
      </c>
      <c r="C147" s="1" t="s">
        <v>70</v>
      </c>
      <c r="D147" s="1" t="s">
        <v>15</v>
      </c>
      <c r="E147" s="1" t="n">
        <v>30</v>
      </c>
      <c r="F147" s="1" t="n">
        <v>29.11</v>
      </c>
      <c r="G147" s="1" t="n">
        <f aca="false">F147*E147</f>
        <v>873.3</v>
      </c>
      <c r="H147" s="1" t="s">
        <v>21</v>
      </c>
      <c r="I147" s="1" t="s">
        <v>17</v>
      </c>
      <c r="J147" s="1" t="s">
        <v>17</v>
      </c>
      <c r="K147" s="1" t="s">
        <v>17</v>
      </c>
      <c r="L147" s="1" t="s">
        <v>17</v>
      </c>
    </row>
    <row r="148" customFormat="false" ht="13.8" hidden="true" customHeight="false" outlineLevel="0" collapsed="false">
      <c r="A148" s="1" t="s">
        <v>157</v>
      </c>
      <c r="B148" s="1" t="s">
        <v>27</v>
      </c>
      <c r="C148" s="1" t="s">
        <v>28</v>
      </c>
      <c r="D148" s="1" t="s">
        <v>15</v>
      </c>
      <c r="E148" s="1" t="n">
        <v>7</v>
      </c>
      <c r="F148" s="1" t="n">
        <v>103.5</v>
      </c>
      <c r="G148" s="1" t="n">
        <f aca="false">F148*E148</f>
        <v>724.5</v>
      </c>
      <c r="H148" s="1" t="s">
        <v>29</v>
      </c>
      <c r="I148" s="1" t="s">
        <v>17</v>
      </c>
      <c r="J148" s="1" t="s">
        <v>17</v>
      </c>
      <c r="K148" s="1" t="s">
        <v>17</v>
      </c>
      <c r="L148" s="1" t="s">
        <v>17</v>
      </c>
    </row>
    <row r="149" customFormat="false" ht="13.8" hidden="true" customHeight="false" outlineLevel="0" collapsed="false">
      <c r="A149" s="1" t="s">
        <v>158</v>
      </c>
      <c r="B149" s="1" t="s">
        <v>23</v>
      </c>
      <c r="C149" s="1" t="s">
        <v>159</v>
      </c>
      <c r="D149" s="1" t="s">
        <v>15</v>
      </c>
      <c r="E149" s="1" t="n">
        <v>100</v>
      </c>
      <c r="F149" s="1" t="n">
        <v>9.41</v>
      </c>
      <c r="G149" s="1" t="n">
        <f aca="false">F149*E149</f>
        <v>941</v>
      </c>
      <c r="H149" s="1" t="s">
        <v>21</v>
      </c>
      <c r="I149" s="1" t="s">
        <v>17</v>
      </c>
      <c r="J149" s="1" t="s">
        <v>17</v>
      </c>
      <c r="K149" s="1" t="s">
        <v>17</v>
      </c>
      <c r="L149" s="1" t="s">
        <v>17</v>
      </c>
    </row>
    <row r="150" customFormat="false" ht="13.8" hidden="true" customHeight="false" outlineLevel="0" collapsed="false">
      <c r="A150" s="1" t="s">
        <v>160</v>
      </c>
      <c r="B150" s="1" t="s">
        <v>27</v>
      </c>
      <c r="C150" s="1" t="s">
        <v>62</v>
      </c>
      <c r="D150" s="1" t="s">
        <v>15</v>
      </c>
      <c r="E150" s="1" t="n">
        <v>10</v>
      </c>
      <c r="F150" s="1" t="n">
        <v>96.79</v>
      </c>
      <c r="G150" s="1" t="n">
        <f aca="false">F150*E150</f>
        <v>967.9</v>
      </c>
      <c r="H150" s="1" t="s">
        <v>29</v>
      </c>
      <c r="I150" s="1" t="s">
        <v>17</v>
      </c>
      <c r="J150" s="1" t="s">
        <v>17</v>
      </c>
      <c r="K150" s="1" t="s">
        <v>17</v>
      </c>
      <c r="L150" s="1" t="s">
        <v>17</v>
      </c>
    </row>
    <row r="151" customFormat="false" ht="13.8" hidden="true" customHeight="false" outlineLevel="0" collapsed="false">
      <c r="A151" s="1" t="s">
        <v>161</v>
      </c>
      <c r="B151" s="1" t="s">
        <v>27</v>
      </c>
      <c r="C151" s="1" t="s">
        <v>68</v>
      </c>
      <c r="D151" s="1" t="s">
        <v>15</v>
      </c>
      <c r="E151" s="1" t="n">
        <v>2</v>
      </c>
      <c r="F151" s="1" t="n">
        <v>169.92</v>
      </c>
      <c r="G151" s="1" t="n">
        <f aca="false">F151*E151</f>
        <v>339.84</v>
      </c>
      <c r="H151" s="1" t="s">
        <v>29</v>
      </c>
      <c r="I151" s="1" t="s">
        <v>17</v>
      </c>
      <c r="J151" s="1" t="s">
        <v>17</v>
      </c>
      <c r="K151" s="1" t="s">
        <v>17</v>
      </c>
      <c r="L151" s="1" t="s">
        <v>17</v>
      </c>
    </row>
    <row r="152" customFormat="false" ht="13.8" hidden="true" customHeight="false" outlineLevel="0" collapsed="false">
      <c r="A152" s="1" t="s">
        <v>161</v>
      </c>
      <c r="B152" s="1" t="s">
        <v>23</v>
      </c>
      <c r="C152" s="1" t="s">
        <v>26</v>
      </c>
      <c r="D152" s="1" t="s">
        <v>15</v>
      </c>
      <c r="E152" s="1" t="n">
        <v>100</v>
      </c>
      <c r="F152" s="1" t="n">
        <v>11.03</v>
      </c>
      <c r="G152" s="1" t="n">
        <f aca="false">F152*E152</f>
        <v>1103</v>
      </c>
      <c r="H152" s="1" t="s">
        <v>21</v>
      </c>
      <c r="I152" s="1" t="s">
        <v>17</v>
      </c>
      <c r="J152" s="1" t="s">
        <v>17</v>
      </c>
      <c r="K152" s="1" t="s">
        <v>17</v>
      </c>
      <c r="L152" s="1" t="s">
        <v>17</v>
      </c>
    </row>
    <row r="153" customFormat="false" ht="13.8" hidden="true" customHeight="false" outlineLevel="0" collapsed="false">
      <c r="A153" s="1" t="s">
        <v>161</v>
      </c>
      <c r="B153" s="1" t="s">
        <v>23</v>
      </c>
      <c r="C153" s="1" t="s">
        <v>162</v>
      </c>
      <c r="D153" s="1" t="s">
        <v>15</v>
      </c>
      <c r="E153" s="1" t="n">
        <v>100</v>
      </c>
      <c r="F153" s="1" t="n">
        <v>33.15</v>
      </c>
      <c r="G153" s="1" t="n">
        <f aca="false">F153*E153</f>
        <v>3315</v>
      </c>
      <c r="H153" s="1" t="s">
        <v>21</v>
      </c>
      <c r="I153" s="1" t="s">
        <v>17</v>
      </c>
      <c r="J153" s="1" t="s">
        <v>17</v>
      </c>
      <c r="K153" s="1" t="s">
        <v>17</v>
      </c>
      <c r="L153" s="1" t="s">
        <v>17</v>
      </c>
    </row>
    <row r="154" customFormat="false" ht="13.8" hidden="true" customHeight="false" outlineLevel="0" collapsed="false">
      <c r="A154" s="1" t="s">
        <v>161</v>
      </c>
      <c r="B154" s="1" t="s">
        <v>23</v>
      </c>
      <c r="C154" s="1" t="s">
        <v>55</v>
      </c>
      <c r="D154" s="1" t="s">
        <v>15</v>
      </c>
      <c r="E154" s="1" t="n">
        <v>23</v>
      </c>
      <c r="F154" s="1" t="n">
        <v>29.87</v>
      </c>
      <c r="G154" s="1" t="n">
        <f aca="false">F154*E154</f>
        <v>687.01</v>
      </c>
      <c r="H154" s="1" t="s">
        <v>21</v>
      </c>
      <c r="I154" s="1" t="s">
        <v>17</v>
      </c>
      <c r="J154" s="1" t="s">
        <v>17</v>
      </c>
      <c r="K154" s="1" t="s">
        <v>17</v>
      </c>
      <c r="L154" s="1" t="s">
        <v>17</v>
      </c>
    </row>
    <row r="155" customFormat="false" ht="13.8" hidden="true" customHeight="false" outlineLevel="0" collapsed="false">
      <c r="A155" s="1" t="s">
        <v>163</v>
      </c>
      <c r="B155" s="1" t="s">
        <v>23</v>
      </c>
      <c r="C155" s="1" t="s">
        <v>24</v>
      </c>
      <c r="D155" s="1" t="s">
        <v>15</v>
      </c>
      <c r="E155" s="1" t="n">
        <v>100</v>
      </c>
      <c r="F155" s="1" t="n">
        <v>28.98</v>
      </c>
      <c r="G155" s="1" t="n">
        <f aca="false">F155*E155</f>
        <v>2898</v>
      </c>
      <c r="H155" s="1" t="s">
        <v>21</v>
      </c>
      <c r="I155" s="1" t="s">
        <v>17</v>
      </c>
      <c r="J155" s="1" t="s">
        <v>17</v>
      </c>
      <c r="K155" s="1" t="s">
        <v>17</v>
      </c>
      <c r="L155" s="1" t="s">
        <v>17</v>
      </c>
    </row>
    <row r="156" customFormat="false" ht="13.8" hidden="true" customHeight="false" outlineLevel="0" collapsed="false">
      <c r="A156" s="1" t="s">
        <v>163</v>
      </c>
      <c r="B156" s="1" t="s">
        <v>23</v>
      </c>
      <c r="C156" s="1" t="s">
        <v>52</v>
      </c>
      <c r="D156" s="1" t="s">
        <v>15</v>
      </c>
      <c r="E156" s="1" t="n">
        <v>100</v>
      </c>
      <c r="F156" s="1" t="n">
        <v>3.67</v>
      </c>
      <c r="G156" s="1" t="n">
        <f aca="false">F156*E156</f>
        <v>367</v>
      </c>
      <c r="H156" s="1" t="s">
        <v>21</v>
      </c>
      <c r="I156" s="1" t="s">
        <v>17</v>
      </c>
      <c r="J156" s="1" t="s">
        <v>17</v>
      </c>
      <c r="K156" s="1" t="s">
        <v>17</v>
      </c>
      <c r="L156" s="1" t="s">
        <v>17</v>
      </c>
    </row>
    <row r="157" customFormat="false" ht="13.8" hidden="true" customHeight="false" outlineLevel="0" collapsed="false">
      <c r="A157" s="1" t="s">
        <v>163</v>
      </c>
      <c r="B157" s="1" t="s">
        <v>23</v>
      </c>
      <c r="C157" s="1" t="s">
        <v>164</v>
      </c>
      <c r="D157" s="1" t="s">
        <v>15</v>
      </c>
      <c r="E157" s="1" t="n">
        <v>300</v>
      </c>
      <c r="F157" s="1" t="n">
        <v>3.36</v>
      </c>
      <c r="G157" s="1" t="n">
        <f aca="false">F157*E157</f>
        <v>1008</v>
      </c>
      <c r="H157" s="1" t="s">
        <v>21</v>
      </c>
      <c r="I157" s="1" t="s">
        <v>17</v>
      </c>
      <c r="J157" s="1" t="s">
        <v>17</v>
      </c>
      <c r="K157" s="1" t="s">
        <v>17</v>
      </c>
      <c r="L157" s="1" t="s">
        <v>17</v>
      </c>
    </row>
    <row r="158" customFormat="false" ht="13.8" hidden="true" customHeight="false" outlineLevel="0" collapsed="false">
      <c r="A158" s="1" t="s">
        <v>165</v>
      </c>
      <c r="B158" s="1" t="s">
        <v>23</v>
      </c>
      <c r="C158" s="1" t="s">
        <v>84</v>
      </c>
      <c r="D158" s="1" t="s">
        <v>88</v>
      </c>
      <c r="E158" s="1" t="n">
        <v>100</v>
      </c>
      <c r="F158" s="1" t="n">
        <v>29.35</v>
      </c>
      <c r="G158" s="1" t="n">
        <f aca="false">F158*E158</f>
        <v>2935</v>
      </c>
      <c r="H158" s="1" t="s">
        <v>21</v>
      </c>
      <c r="I158" s="1" t="s">
        <v>17</v>
      </c>
      <c r="J158" s="1" t="s">
        <v>17</v>
      </c>
      <c r="K158" s="1" t="s">
        <v>17</v>
      </c>
      <c r="L158" s="1" t="s">
        <v>17</v>
      </c>
    </row>
    <row r="159" customFormat="false" ht="13.8" hidden="true" customHeight="false" outlineLevel="0" collapsed="false">
      <c r="A159" s="1" t="s">
        <v>166</v>
      </c>
      <c r="B159" s="1" t="s">
        <v>19</v>
      </c>
      <c r="C159" s="1" t="s">
        <v>167</v>
      </c>
      <c r="D159" s="1" t="s">
        <v>15</v>
      </c>
      <c r="E159" s="1" t="n">
        <v>20</v>
      </c>
      <c r="F159" s="1" t="n">
        <v>38.7</v>
      </c>
      <c r="G159" s="1" t="n">
        <f aca="false">F159*E159</f>
        <v>774</v>
      </c>
      <c r="H159" s="1" t="s">
        <v>21</v>
      </c>
      <c r="I159" s="1" t="s">
        <v>17</v>
      </c>
      <c r="J159" s="1" t="s">
        <v>17</v>
      </c>
      <c r="K159" s="1" t="s">
        <v>17</v>
      </c>
      <c r="L159" s="1" t="s">
        <v>17</v>
      </c>
    </row>
    <row r="160" customFormat="false" ht="13.8" hidden="true" customHeight="false" outlineLevel="0" collapsed="false">
      <c r="A160" s="3" t="s">
        <v>166</v>
      </c>
      <c r="B160" s="1" t="s">
        <v>27</v>
      </c>
      <c r="C160" s="1" t="s">
        <v>62</v>
      </c>
      <c r="D160" s="1" t="s">
        <v>15</v>
      </c>
      <c r="E160" s="1" t="n">
        <v>5</v>
      </c>
      <c r="F160" s="1" t="n">
        <v>131.1</v>
      </c>
      <c r="G160" s="1" t="n">
        <f aca="false">F160*E160</f>
        <v>655.5</v>
      </c>
      <c r="H160" s="1" t="s">
        <v>29</v>
      </c>
      <c r="I160" s="1" t="s">
        <v>17</v>
      </c>
      <c r="J160" s="1" t="s">
        <v>17</v>
      </c>
      <c r="K160" s="1" t="s">
        <v>17</v>
      </c>
      <c r="L160" s="1" t="s">
        <v>17</v>
      </c>
    </row>
    <row r="161" customFormat="false" ht="13.8" hidden="true" customHeight="false" outlineLevel="0" collapsed="false">
      <c r="A161" s="1" t="s">
        <v>166</v>
      </c>
      <c r="B161" s="1" t="s">
        <v>27</v>
      </c>
      <c r="C161" s="1" t="s">
        <v>28</v>
      </c>
      <c r="D161" s="1" t="s">
        <v>15</v>
      </c>
      <c r="E161" s="1" t="n">
        <v>2</v>
      </c>
      <c r="F161" s="1" t="n">
        <v>110.77</v>
      </c>
      <c r="G161" s="1" t="n">
        <f aca="false">F161*E161</f>
        <v>221.54</v>
      </c>
      <c r="H161" s="1" t="s">
        <v>29</v>
      </c>
      <c r="I161" s="1" t="s">
        <v>17</v>
      </c>
      <c r="J161" s="1" t="s">
        <v>17</v>
      </c>
      <c r="K161" s="1" t="s">
        <v>17</v>
      </c>
      <c r="L161" s="1" t="s">
        <v>17</v>
      </c>
    </row>
    <row r="162" customFormat="false" ht="13.8" hidden="true" customHeight="false" outlineLevel="0" collapsed="false">
      <c r="A162" s="1" t="s">
        <v>166</v>
      </c>
      <c r="B162" s="1" t="s">
        <v>27</v>
      </c>
      <c r="C162" s="1" t="s">
        <v>28</v>
      </c>
      <c r="D162" s="1" t="s">
        <v>15</v>
      </c>
      <c r="E162" s="1" t="n">
        <v>3</v>
      </c>
      <c r="F162" s="1" t="n">
        <v>110.78</v>
      </c>
      <c r="G162" s="1" t="n">
        <f aca="false">F162*E162</f>
        <v>332.34</v>
      </c>
      <c r="H162" s="1" t="s">
        <v>29</v>
      </c>
      <c r="I162" s="1" t="s">
        <v>17</v>
      </c>
      <c r="J162" s="1" t="s">
        <v>17</v>
      </c>
      <c r="K162" s="1" t="s">
        <v>17</v>
      </c>
      <c r="L162" s="1" t="s">
        <v>17</v>
      </c>
    </row>
    <row r="163" customFormat="false" ht="13.8" hidden="true" customHeight="false" outlineLevel="0" collapsed="false">
      <c r="A163" s="1" t="s">
        <v>168</v>
      </c>
      <c r="B163" s="1" t="s">
        <v>23</v>
      </c>
      <c r="C163" s="1" t="s">
        <v>97</v>
      </c>
      <c r="D163" s="1" t="s">
        <v>15</v>
      </c>
      <c r="E163" s="1" t="n">
        <v>5</v>
      </c>
      <c r="F163" s="1" t="n">
        <v>19.48</v>
      </c>
      <c r="G163" s="1" t="n">
        <f aca="false">F163*E163</f>
        <v>97.4</v>
      </c>
      <c r="H163" s="1" t="s">
        <v>21</v>
      </c>
      <c r="I163" s="1" t="s">
        <v>17</v>
      </c>
      <c r="J163" s="1" t="s">
        <v>17</v>
      </c>
      <c r="K163" s="1" t="s">
        <v>17</v>
      </c>
      <c r="L163" s="1" t="s">
        <v>17</v>
      </c>
    </row>
    <row r="164" customFormat="false" ht="13.8" hidden="true" customHeight="false" outlineLevel="0" collapsed="false">
      <c r="A164" s="1" t="s">
        <v>169</v>
      </c>
      <c r="B164" s="1" t="s">
        <v>23</v>
      </c>
      <c r="C164" s="1" t="s">
        <v>73</v>
      </c>
      <c r="D164" s="1" t="s">
        <v>15</v>
      </c>
      <c r="E164" s="1" t="n">
        <v>100</v>
      </c>
      <c r="F164" s="1" t="n">
        <v>11.38</v>
      </c>
      <c r="G164" s="1" t="n">
        <f aca="false">F164*E164</f>
        <v>1138</v>
      </c>
      <c r="H164" s="1" t="s">
        <v>21</v>
      </c>
      <c r="I164" s="1" t="s">
        <v>17</v>
      </c>
      <c r="J164" s="1" t="s">
        <v>17</v>
      </c>
      <c r="K164" s="1" t="s">
        <v>17</v>
      </c>
      <c r="L164" s="1" t="s">
        <v>17</v>
      </c>
    </row>
    <row r="165" customFormat="false" ht="13.8" hidden="true" customHeight="false" outlineLevel="0" collapsed="false">
      <c r="A165" s="3" t="s">
        <v>169</v>
      </c>
      <c r="B165" s="3" t="s">
        <v>23</v>
      </c>
      <c r="C165" s="3" t="s">
        <v>70</v>
      </c>
      <c r="D165" s="3" t="s">
        <v>15</v>
      </c>
      <c r="E165" s="3" t="n">
        <v>100</v>
      </c>
      <c r="F165" s="3" t="n">
        <v>22.28</v>
      </c>
      <c r="G165" s="1" t="n">
        <f aca="false">F165*E165</f>
        <v>2228</v>
      </c>
      <c r="H165" s="3" t="s">
        <v>21</v>
      </c>
      <c r="I165" s="3" t="s">
        <v>17</v>
      </c>
      <c r="J165" s="3" t="s">
        <v>17</v>
      </c>
      <c r="K165" s="3" t="s">
        <v>17</v>
      </c>
      <c r="L165" s="3" t="s">
        <v>17</v>
      </c>
    </row>
    <row r="166" customFormat="false" ht="13.8" hidden="true" customHeight="false" outlineLevel="0" collapsed="false">
      <c r="A166" s="1" t="s">
        <v>170</v>
      </c>
      <c r="B166" s="1" t="s">
        <v>27</v>
      </c>
      <c r="C166" s="1" t="s">
        <v>116</v>
      </c>
      <c r="D166" s="1" t="s">
        <v>15</v>
      </c>
      <c r="E166" s="1" t="n">
        <v>4</v>
      </c>
      <c r="F166" s="1" t="n">
        <v>94.68</v>
      </c>
      <c r="G166" s="1" t="n">
        <f aca="false">F166*E166</f>
        <v>378.72</v>
      </c>
      <c r="H166" s="1" t="s">
        <v>29</v>
      </c>
      <c r="I166" s="1" t="s">
        <v>17</v>
      </c>
      <c r="J166" s="1" t="s">
        <v>17</v>
      </c>
      <c r="K166" s="1" t="s">
        <v>17</v>
      </c>
      <c r="L166" s="1" t="s">
        <v>17</v>
      </c>
    </row>
    <row r="167" customFormat="false" ht="13.8" hidden="true" customHeight="false" outlineLevel="0" collapsed="false">
      <c r="A167" s="1" t="s">
        <v>170</v>
      </c>
      <c r="B167" s="1" t="s">
        <v>23</v>
      </c>
      <c r="C167" s="1" t="s">
        <v>55</v>
      </c>
      <c r="D167" s="1" t="s">
        <v>15</v>
      </c>
      <c r="E167" s="1" t="n">
        <v>7</v>
      </c>
      <c r="F167" s="1" t="n">
        <v>29.13</v>
      </c>
      <c r="G167" s="1" t="n">
        <f aca="false">F167*E167</f>
        <v>203.91</v>
      </c>
      <c r="H167" s="1" t="s">
        <v>21</v>
      </c>
      <c r="I167" s="1" t="s">
        <v>17</v>
      </c>
      <c r="J167" s="1" t="s">
        <v>17</v>
      </c>
      <c r="K167" s="1" t="s">
        <v>17</v>
      </c>
      <c r="L167" s="1" t="s">
        <v>17</v>
      </c>
    </row>
    <row r="168" customFormat="false" ht="13.8" hidden="true" customHeight="false" outlineLevel="0" collapsed="false">
      <c r="A168" s="1" t="s">
        <v>171</v>
      </c>
      <c r="B168" s="1" t="s">
        <v>27</v>
      </c>
      <c r="C168" s="1" t="s">
        <v>146</v>
      </c>
      <c r="D168" s="1" t="s">
        <v>15</v>
      </c>
      <c r="E168" s="1" t="n">
        <v>5</v>
      </c>
      <c r="F168" s="1" t="n">
        <v>84.29</v>
      </c>
      <c r="G168" s="1" t="n">
        <f aca="false">F168*E168</f>
        <v>421.45</v>
      </c>
      <c r="H168" s="1" t="s">
        <v>29</v>
      </c>
      <c r="I168" s="1" t="s">
        <v>17</v>
      </c>
      <c r="J168" s="1" t="s">
        <v>17</v>
      </c>
      <c r="K168" s="1" t="s">
        <v>17</v>
      </c>
      <c r="L168" s="1" t="s">
        <v>17</v>
      </c>
    </row>
    <row r="169" s="2" customFormat="true" ht="13.8" hidden="true" customHeight="false" outlineLevel="0" collapsed="false">
      <c r="A169" s="3" t="s">
        <v>171</v>
      </c>
      <c r="B169" s="3" t="s">
        <v>27</v>
      </c>
      <c r="C169" s="3" t="s">
        <v>56</v>
      </c>
      <c r="D169" s="3" t="s">
        <v>15</v>
      </c>
      <c r="E169" s="3" t="n">
        <v>4</v>
      </c>
      <c r="F169" s="3" t="n">
        <v>115.41</v>
      </c>
      <c r="G169" s="3" t="n">
        <f aca="false">F169*E169</f>
        <v>461.64</v>
      </c>
      <c r="H169" s="3" t="s">
        <v>29</v>
      </c>
      <c r="I169" s="3" t="s">
        <v>17</v>
      </c>
      <c r="J169" s="3" t="s">
        <v>17</v>
      </c>
      <c r="K169" s="3" t="s">
        <v>17</v>
      </c>
      <c r="L169" s="3" t="s">
        <v>17</v>
      </c>
    </row>
    <row r="170" customFormat="false" ht="13.8" hidden="true" customHeight="false" outlineLevel="0" collapsed="false">
      <c r="A170" s="1" t="s">
        <v>172</v>
      </c>
      <c r="B170" s="1" t="s">
        <v>23</v>
      </c>
      <c r="C170" s="1" t="s">
        <v>26</v>
      </c>
      <c r="D170" s="1" t="s">
        <v>15</v>
      </c>
      <c r="E170" s="1" t="n">
        <v>100</v>
      </c>
      <c r="F170" s="1" t="n">
        <v>12.9</v>
      </c>
      <c r="G170" s="1" t="n">
        <f aca="false">F170*E170</f>
        <v>1290</v>
      </c>
      <c r="H170" s="1" t="s">
        <v>21</v>
      </c>
      <c r="I170" s="1" t="s">
        <v>17</v>
      </c>
      <c r="J170" s="1" t="s">
        <v>17</v>
      </c>
      <c r="K170" s="1" t="s">
        <v>17</v>
      </c>
      <c r="L170" s="1" t="s">
        <v>17</v>
      </c>
    </row>
    <row r="171" customFormat="false" ht="13.8" hidden="true" customHeight="false" outlineLevel="0" collapsed="false">
      <c r="A171" s="1" t="s">
        <v>173</v>
      </c>
      <c r="B171" s="1" t="s">
        <v>23</v>
      </c>
      <c r="C171" s="1" t="s">
        <v>174</v>
      </c>
      <c r="D171" s="1" t="s">
        <v>15</v>
      </c>
      <c r="E171" s="1" t="n">
        <v>4</v>
      </c>
      <c r="F171" s="1" t="n">
        <v>13.35</v>
      </c>
      <c r="G171" s="1" t="n">
        <f aca="false">F171*E171</f>
        <v>53.4</v>
      </c>
      <c r="H171" s="1" t="s">
        <v>21</v>
      </c>
      <c r="I171" s="1" t="s">
        <v>17</v>
      </c>
      <c r="J171" s="1" t="s">
        <v>17</v>
      </c>
      <c r="K171" s="1" t="s">
        <v>17</v>
      </c>
      <c r="L171" s="1" t="s">
        <v>17</v>
      </c>
    </row>
    <row r="172" customFormat="false" ht="13.8" hidden="true" customHeight="false" outlineLevel="0" collapsed="false">
      <c r="A172" s="1" t="s">
        <v>175</v>
      </c>
      <c r="B172" s="1" t="s">
        <v>23</v>
      </c>
      <c r="C172" s="1" t="s">
        <v>174</v>
      </c>
      <c r="D172" s="1" t="s">
        <v>15</v>
      </c>
      <c r="E172" s="1" t="n">
        <v>40</v>
      </c>
      <c r="F172" s="1" t="n">
        <v>36.11</v>
      </c>
      <c r="G172" s="1" t="n">
        <f aca="false">F172*E172</f>
        <v>1444.4</v>
      </c>
      <c r="H172" s="1" t="s">
        <v>21</v>
      </c>
      <c r="I172" s="1" t="s">
        <v>17</v>
      </c>
      <c r="J172" s="1" t="s">
        <v>17</v>
      </c>
      <c r="K172" s="1" t="s">
        <v>17</v>
      </c>
      <c r="L172" s="1" t="s">
        <v>17</v>
      </c>
    </row>
    <row r="173" customFormat="false" ht="13.8" hidden="true" customHeight="false" outlineLevel="0" collapsed="false">
      <c r="A173" s="1" t="s">
        <v>176</v>
      </c>
      <c r="B173" s="1" t="s">
        <v>27</v>
      </c>
      <c r="C173" s="1" t="s">
        <v>116</v>
      </c>
      <c r="D173" s="1" t="s">
        <v>15</v>
      </c>
      <c r="E173" s="1" t="n">
        <v>2</v>
      </c>
      <c r="F173" s="1" t="n">
        <v>78.45</v>
      </c>
      <c r="G173" s="1" t="n">
        <f aca="false">F173*E173</f>
        <v>156.9</v>
      </c>
      <c r="H173" s="1" t="s">
        <v>29</v>
      </c>
      <c r="I173" s="1" t="s">
        <v>17</v>
      </c>
      <c r="J173" s="1" t="s">
        <v>17</v>
      </c>
      <c r="K173" s="1" t="s">
        <v>17</v>
      </c>
      <c r="L173" s="1" t="s">
        <v>17</v>
      </c>
    </row>
    <row r="174" customFormat="false" ht="13.8" hidden="true" customHeight="false" outlineLevel="0" collapsed="false">
      <c r="A174" s="1" t="s">
        <v>177</v>
      </c>
      <c r="B174" s="1" t="s">
        <v>23</v>
      </c>
      <c r="C174" s="1" t="s">
        <v>178</v>
      </c>
      <c r="D174" s="1" t="s">
        <v>15</v>
      </c>
      <c r="E174" s="1" t="n">
        <v>100</v>
      </c>
      <c r="F174" s="1" t="n">
        <v>14.05</v>
      </c>
      <c r="G174" s="1" t="n">
        <f aca="false">F174*E174</f>
        <v>1405</v>
      </c>
      <c r="H174" s="1" t="s">
        <v>21</v>
      </c>
      <c r="I174" s="1" t="s">
        <v>17</v>
      </c>
      <c r="J174" s="1" t="s">
        <v>17</v>
      </c>
      <c r="K174" s="1" t="s">
        <v>17</v>
      </c>
      <c r="L174" s="1" t="s">
        <v>17</v>
      </c>
    </row>
    <row r="175" customFormat="false" ht="13.8" hidden="true" customHeight="false" outlineLevel="0" collapsed="false">
      <c r="A175" s="1" t="s">
        <v>179</v>
      </c>
      <c r="B175" s="1" t="s">
        <v>27</v>
      </c>
      <c r="C175" s="1" t="s">
        <v>56</v>
      </c>
      <c r="D175" s="1" t="s">
        <v>15</v>
      </c>
      <c r="E175" s="1" t="n">
        <v>5</v>
      </c>
      <c r="F175" s="1" t="n">
        <v>142.64</v>
      </c>
      <c r="G175" s="1" t="n">
        <f aca="false">F175*E175</f>
        <v>713.2</v>
      </c>
      <c r="H175" s="1" t="s">
        <v>29</v>
      </c>
      <c r="I175" s="1" t="s">
        <v>17</v>
      </c>
      <c r="J175" s="1" t="s">
        <v>17</v>
      </c>
      <c r="K175" s="1" t="s">
        <v>17</v>
      </c>
      <c r="L175" s="1" t="s">
        <v>17</v>
      </c>
    </row>
    <row r="176" s="2" customFormat="true" ht="13.8" hidden="true" customHeight="false" outlineLevel="0" collapsed="false">
      <c r="A176" s="3" t="s">
        <v>180</v>
      </c>
      <c r="B176" s="3" t="s">
        <v>27</v>
      </c>
      <c r="C176" s="3" t="s">
        <v>83</v>
      </c>
      <c r="D176" s="3" t="s">
        <v>15</v>
      </c>
      <c r="E176" s="3" t="n">
        <v>8</v>
      </c>
      <c r="F176" s="3" t="n">
        <v>68.72</v>
      </c>
      <c r="G176" s="3" t="n">
        <f aca="false">F176*E176</f>
        <v>549.76</v>
      </c>
      <c r="H176" s="3" t="s">
        <v>29</v>
      </c>
      <c r="I176" s="3" t="s">
        <v>17</v>
      </c>
      <c r="J176" s="3" t="s">
        <v>17</v>
      </c>
      <c r="K176" s="3" t="s">
        <v>17</v>
      </c>
      <c r="L176" s="3" t="s">
        <v>17</v>
      </c>
    </row>
    <row r="177" s="2" customFormat="true" ht="13.8" hidden="true" customHeight="false" outlineLevel="0" collapsed="false">
      <c r="A177" s="3" t="s">
        <v>180</v>
      </c>
      <c r="B177" s="3" t="s">
        <v>27</v>
      </c>
      <c r="C177" s="3" t="s">
        <v>35</v>
      </c>
      <c r="D177" s="3" t="s">
        <v>15</v>
      </c>
      <c r="E177" s="3" t="n">
        <v>8</v>
      </c>
      <c r="F177" s="3" t="n">
        <v>103.43</v>
      </c>
      <c r="G177" s="3" t="n">
        <f aca="false">F177*E177</f>
        <v>827.44</v>
      </c>
      <c r="H177" s="3" t="s">
        <v>29</v>
      </c>
      <c r="I177" s="3" t="s">
        <v>17</v>
      </c>
      <c r="J177" s="3" t="s">
        <v>17</v>
      </c>
      <c r="K177" s="3" t="s">
        <v>17</v>
      </c>
      <c r="L177" s="3" t="s">
        <v>17</v>
      </c>
    </row>
    <row r="178" customFormat="false" ht="13.8" hidden="true" customHeight="false" outlineLevel="0" collapsed="false">
      <c r="A178" s="1" t="s">
        <v>180</v>
      </c>
      <c r="B178" s="1" t="s">
        <v>104</v>
      </c>
      <c r="C178" s="1" t="s">
        <v>105</v>
      </c>
      <c r="D178" s="1" t="s">
        <v>15</v>
      </c>
      <c r="E178" s="1" t="n">
        <v>3</v>
      </c>
      <c r="F178" s="1" t="n">
        <v>235.39</v>
      </c>
      <c r="G178" s="1" t="n">
        <f aca="false">F178*E178</f>
        <v>706.17</v>
      </c>
      <c r="H178" s="1" t="s">
        <v>29</v>
      </c>
      <c r="I178" s="1" t="s">
        <v>17</v>
      </c>
      <c r="J178" s="1" t="s">
        <v>17</v>
      </c>
      <c r="K178" s="1" t="s">
        <v>17</v>
      </c>
      <c r="L178" s="1" t="s">
        <v>17</v>
      </c>
    </row>
    <row r="179" customFormat="false" ht="13.8" hidden="true" customHeight="false" outlineLevel="0" collapsed="false">
      <c r="A179" s="1" t="s">
        <v>180</v>
      </c>
      <c r="B179" s="1" t="s">
        <v>23</v>
      </c>
      <c r="C179" s="1" t="s">
        <v>32</v>
      </c>
      <c r="D179" s="1" t="s">
        <v>15</v>
      </c>
      <c r="E179" s="1" t="n">
        <v>8</v>
      </c>
      <c r="F179" s="1" t="n">
        <v>48.4</v>
      </c>
      <c r="G179" s="1" t="n">
        <f aca="false">F179*E179</f>
        <v>387.2</v>
      </c>
      <c r="H179" s="1" t="s">
        <v>21</v>
      </c>
      <c r="I179" s="1" t="s">
        <v>17</v>
      </c>
      <c r="J179" s="1" t="s">
        <v>17</v>
      </c>
      <c r="K179" s="1" t="s">
        <v>17</v>
      </c>
      <c r="L179" s="1" t="s">
        <v>17</v>
      </c>
    </row>
    <row r="180" customFormat="false" ht="13.8" hidden="true" customHeight="false" outlineLevel="0" collapsed="false">
      <c r="A180" s="1" t="s">
        <v>181</v>
      </c>
      <c r="B180" s="1" t="s">
        <v>23</v>
      </c>
      <c r="C180" s="1" t="s">
        <v>24</v>
      </c>
      <c r="D180" s="1" t="s">
        <v>15</v>
      </c>
      <c r="E180" s="1" t="n">
        <v>25</v>
      </c>
      <c r="F180" s="1" t="n">
        <v>28.67</v>
      </c>
      <c r="G180" s="1" t="n">
        <f aca="false">F180*E180</f>
        <v>716.75</v>
      </c>
      <c r="H180" s="1" t="s">
        <v>21</v>
      </c>
      <c r="I180" s="1" t="s">
        <v>17</v>
      </c>
      <c r="J180" s="1" t="s">
        <v>17</v>
      </c>
      <c r="K180" s="1" t="s">
        <v>17</v>
      </c>
      <c r="L180" s="1" t="s">
        <v>17</v>
      </c>
    </row>
    <row r="181" customFormat="false" ht="13.8" hidden="true" customHeight="false" outlineLevel="0" collapsed="false">
      <c r="A181" s="1" t="s">
        <v>182</v>
      </c>
      <c r="B181" s="1" t="s">
        <v>27</v>
      </c>
      <c r="C181" s="1" t="s">
        <v>56</v>
      </c>
      <c r="D181" s="1" t="s">
        <v>15</v>
      </c>
      <c r="E181" s="1" t="n">
        <v>1</v>
      </c>
      <c r="F181" s="1" t="n">
        <v>134.02</v>
      </c>
      <c r="G181" s="1" t="n">
        <f aca="false">F181*E181</f>
        <v>134.02</v>
      </c>
      <c r="H181" s="1" t="s">
        <v>29</v>
      </c>
      <c r="I181" s="1" t="s">
        <v>17</v>
      </c>
      <c r="J181" s="1" t="s">
        <v>17</v>
      </c>
      <c r="K181" s="1" t="s">
        <v>17</v>
      </c>
      <c r="L181" s="1" t="s">
        <v>17</v>
      </c>
    </row>
    <row r="182" customFormat="false" ht="13.8" hidden="true" customHeight="false" outlineLevel="0" collapsed="false">
      <c r="A182" s="1" t="s">
        <v>183</v>
      </c>
      <c r="B182" s="1" t="s">
        <v>27</v>
      </c>
      <c r="C182" s="1" t="s">
        <v>35</v>
      </c>
      <c r="D182" s="1" t="s">
        <v>15</v>
      </c>
      <c r="E182" s="1" t="n">
        <v>2</v>
      </c>
      <c r="F182" s="1" t="n">
        <v>116.3</v>
      </c>
      <c r="G182" s="1" t="n">
        <f aca="false">F182*E182</f>
        <v>232.6</v>
      </c>
      <c r="H182" s="1" t="s">
        <v>29</v>
      </c>
      <c r="I182" s="1" t="s">
        <v>17</v>
      </c>
      <c r="J182" s="1" t="s">
        <v>17</v>
      </c>
      <c r="K182" s="1" t="s">
        <v>17</v>
      </c>
      <c r="L182" s="1" t="s">
        <v>17</v>
      </c>
    </row>
    <row r="183" customFormat="false" ht="13.8" hidden="true" customHeight="false" outlineLevel="0" collapsed="false">
      <c r="A183" s="1" t="s">
        <v>184</v>
      </c>
      <c r="B183" s="1" t="s">
        <v>23</v>
      </c>
      <c r="C183" s="1" t="s">
        <v>55</v>
      </c>
      <c r="D183" s="1" t="s">
        <v>15</v>
      </c>
      <c r="E183" s="1" t="n">
        <v>70</v>
      </c>
      <c r="F183" s="1" t="n">
        <v>29.49</v>
      </c>
      <c r="G183" s="1" t="n">
        <f aca="false">F183*E183</f>
        <v>2064.3</v>
      </c>
      <c r="H183" s="1" t="s">
        <v>21</v>
      </c>
      <c r="I183" s="1" t="s">
        <v>17</v>
      </c>
      <c r="J183" s="1" t="s">
        <v>17</v>
      </c>
      <c r="K183" s="1" t="s">
        <v>17</v>
      </c>
      <c r="L183" s="1" t="s">
        <v>17</v>
      </c>
    </row>
    <row r="184" customFormat="false" ht="13.8" hidden="true" customHeight="false" outlineLevel="0" collapsed="false">
      <c r="A184" s="1" t="s">
        <v>185</v>
      </c>
      <c r="B184" s="1" t="s">
        <v>23</v>
      </c>
      <c r="C184" s="1" t="s">
        <v>24</v>
      </c>
      <c r="D184" s="1" t="s">
        <v>15</v>
      </c>
      <c r="E184" s="1" t="n">
        <v>35</v>
      </c>
      <c r="F184" s="1" t="n">
        <v>28.49</v>
      </c>
      <c r="G184" s="1" t="n">
        <f aca="false">F184*E184</f>
        <v>997.15</v>
      </c>
      <c r="H184" s="1" t="s">
        <v>21</v>
      </c>
      <c r="I184" s="1" t="s">
        <v>17</v>
      </c>
      <c r="J184" s="1" t="s">
        <v>17</v>
      </c>
      <c r="K184" s="1" t="s">
        <v>17</v>
      </c>
      <c r="L184" s="1" t="s">
        <v>17</v>
      </c>
    </row>
    <row r="185" customFormat="false" ht="13.8" hidden="true" customHeight="false" outlineLevel="0" collapsed="false">
      <c r="A185" s="1" t="s">
        <v>185</v>
      </c>
      <c r="B185" s="1" t="s">
        <v>23</v>
      </c>
      <c r="C185" s="1" t="s">
        <v>136</v>
      </c>
      <c r="D185" s="1" t="s">
        <v>15</v>
      </c>
      <c r="E185" s="1" t="n">
        <v>100</v>
      </c>
      <c r="F185" s="1" t="n">
        <v>7.94</v>
      </c>
      <c r="G185" s="1" t="n">
        <f aca="false">F185*E185</f>
        <v>794</v>
      </c>
      <c r="H185" s="1" t="s">
        <v>21</v>
      </c>
      <c r="I185" s="1" t="s">
        <v>17</v>
      </c>
      <c r="J185" s="1" t="s">
        <v>17</v>
      </c>
      <c r="K185" s="1" t="s">
        <v>17</v>
      </c>
      <c r="L185" s="1" t="s">
        <v>17</v>
      </c>
    </row>
    <row r="186" customFormat="false" ht="13.8" hidden="true" customHeight="false" outlineLevel="0" collapsed="false">
      <c r="A186" s="1" t="s">
        <v>186</v>
      </c>
      <c r="B186" s="1" t="s">
        <v>23</v>
      </c>
      <c r="C186" s="1" t="s">
        <v>42</v>
      </c>
      <c r="D186" s="1" t="s">
        <v>15</v>
      </c>
      <c r="E186" s="1" t="n">
        <v>33</v>
      </c>
      <c r="F186" s="1" t="n">
        <v>40.33</v>
      </c>
      <c r="G186" s="1" t="n">
        <f aca="false">F186*E186</f>
        <v>1330.89</v>
      </c>
      <c r="H186" s="1" t="s">
        <v>21</v>
      </c>
      <c r="I186" s="1" t="s">
        <v>17</v>
      </c>
      <c r="J186" s="1" t="s">
        <v>17</v>
      </c>
      <c r="K186" s="1" t="s">
        <v>17</v>
      </c>
      <c r="L186" s="1" t="s">
        <v>17</v>
      </c>
    </row>
    <row r="187" customFormat="false" ht="13.8" hidden="true" customHeight="false" outlineLevel="0" collapsed="false">
      <c r="A187" s="1" t="s">
        <v>187</v>
      </c>
      <c r="B187" s="1" t="s">
        <v>27</v>
      </c>
      <c r="C187" s="1" t="s">
        <v>62</v>
      </c>
      <c r="D187" s="1" t="s">
        <v>15</v>
      </c>
      <c r="E187" s="1" t="n">
        <v>3</v>
      </c>
      <c r="F187" s="1" t="n">
        <v>101.57</v>
      </c>
      <c r="G187" s="1" t="n">
        <f aca="false">F187*E187</f>
        <v>304.71</v>
      </c>
      <c r="H187" s="1" t="s">
        <v>29</v>
      </c>
      <c r="I187" s="1" t="s">
        <v>17</v>
      </c>
      <c r="J187" s="1" t="s">
        <v>17</v>
      </c>
      <c r="K187" s="1" t="s">
        <v>17</v>
      </c>
      <c r="L187" s="1" t="s">
        <v>17</v>
      </c>
    </row>
    <row r="188" customFormat="false" ht="13.8" hidden="true" customHeight="false" outlineLevel="0" collapsed="false">
      <c r="A188" s="1" t="s">
        <v>188</v>
      </c>
      <c r="B188" s="1" t="s">
        <v>23</v>
      </c>
      <c r="C188" s="1" t="s">
        <v>24</v>
      </c>
      <c r="D188" s="1" t="s">
        <v>15</v>
      </c>
      <c r="E188" s="1" t="n">
        <v>40</v>
      </c>
      <c r="F188" s="1" t="n">
        <v>28.88</v>
      </c>
      <c r="G188" s="1" t="n">
        <f aca="false">F188*E188</f>
        <v>1155.2</v>
      </c>
      <c r="H188" s="1" t="s">
        <v>21</v>
      </c>
      <c r="I188" s="1" t="s">
        <v>17</v>
      </c>
      <c r="J188" s="1" t="s">
        <v>17</v>
      </c>
      <c r="K188" s="1" t="s">
        <v>17</v>
      </c>
      <c r="L188" s="1" t="s">
        <v>17</v>
      </c>
    </row>
    <row r="189" customFormat="false" ht="13.8" hidden="true" customHeight="false" outlineLevel="0" collapsed="false">
      <c r="A189" s="1" t="s">
        <v>189</v>
      </c>
      <c r="B189" s="1" t="s">
        <v>13</v>
      </c>
      <c r="C189" s="1" t="s">
        <v>190</v>
      </c>
      <c r="D189" s="1" t="s">
        <v>15</v>
      </c>
      <c r="E189" s="1" t="n">
        <v>0.4</v>
      </c>
      <c r="F189" s="1" t="e">
        <f aca="false">#VALUE!</f>
        <v>#VALUE!</v>
      </c>
      <c r="G189" s="1" t="e">
        <f aca="false">F189*E189</f>
        <v>#VALUE!</v>
      </c>
      <c r="H189" s="1" t="s">
        <v>81</v>
      </c>
      <c r="I189" s="1" t="s">
        <v>17</v>
      </c>
      <c r="J189" s="1" t="s">
        <v>17</v>
      </c>
      <c r="K189" s="1" t="s">
        <v>17</v>
      </c>
      <c r="L189" s="1" t="s">
        <v>17</v>
      </c>
    </row>
    <row r="190" customFormat="false" ht="13.8" hidden="true" customHeight="false" outlineLevel="0" collapsed="false">
      <c r="A190" s="1" t="s">
        <v>191</v>
      </c>
      <c r="B190" s="1" t="s">
        <v>23</v>
      </c>
      <c r="C190" s="1" t="s">
        <v>26</v>
      </c>
      <c r="D190" s="1" t="s">
        <v>88</v>
      </c>
      <c r="E190" s="1" t="n">
        <v>100</v>
      </c>
      <c r="F190" s="1" t="n">
        <v>11.93</v>
      </c>
      <c r="G190" s="1" t="n">
        <f aca="false">F190*E190</f>
        <v>1193</v>
      </c>
      <c r="H190" s="1" t="s">
        <v>21</v>
      </c>
      <c r="I190" s="1" t="s">
        <v>17</v>
      </c>
      <c r="J190" s="1" t="s">
        <v>17</v>
      </c>
      <c r="K190" s="1" t="s">
        <v>17</v>
      </c>
      <c r="L190" s="1" t="s">
        <v>17</v>
      </c>
    </row>
    <row r="191" customFormat="false" ht="13.8" hidden="true" customHeight="false" outlineLevel="0" collapsed="false">
      <c r="A191" s="1" t="s">
        <v>192</v>
      </c>
      <c r="B191" s="1" t="s">
        <v>27</v>
      </c>
      <c r="C191" s="1" t="s">
        <v>83</v>
      </c>
      <c r="D191" s="1" t="s">
        <v>15</v>
      </c>
      <c r="E191" s="1" t="n">
        <v>20</v>
      </c>
      <c r="F191" s="1" t="n">
        <v>80.9</v>
      </c>
      <c r="G191" s="1" t="n">
        <f aca="false">F191*E191</f>
        <v>1618</v>
      </c>
      <c r="H191" s="1" t="s">
        <v>29</v>
      </c>
      <c r="I191" s="1" t="s">
        <v>17</v>
      </c>
      <c r="J191" s="1" t="s">
        <v>17</v>
      </c>
      <c r="K191" s="1" t="s">
        <v>17</v>
      </c>
      <c r="L191" s="1" t="s">
        <v>17</v>
      </c>
    </row>
    <row r="192" customFormat="false" ht="13.8" hidden="true" customHeight="false" outlineLevel="0" collapsed="false">
      <c r="A192" s="1" t="s">
        <v>193</v>
      </c>
      <c r="B192" s="1" t="s">
        <v>23</v>
      </c>
      <c r="C192" s="1" t="s">
        <v>95</v>
      </c>
      <c r="D192" s="1" t="s">
        <v>15</v>
      </c>
      <c r="E192" s="1" t="n">
        <v>100</v>
      </c>
      <c r="F192" s="1" t="n">
        <v>28.85</v>
      </c>
      <c r="G192" s="1" t="n">
        <f aca="false">F192*E192</f>
        <v>2885</v>
      </c>
      <c r="H192" s="1" t="s">
        <v>21</v>
      </c>
      <c r="I192" s="1" t="s">
        <v>17</v>
      </c>
      <c r="J192" s="1" t="s">
        <v>17</v>
      </c>
      <c r="K192" s="1" t="s">
        <v>17</v>
      </c>
      <c r="L192" s="1" t="s">
        <v>17</v>
      </c>
    </row>
    <row r="193" customFormat="false" ht="13.8" hidden="true" customHeight="false" outlineLevel="0" collapsed="false">
      <c r="A193" s="1" t="s">
        <v>193</v>
      </c>
      <c r="B193" s="1" t="s">
        <v>104</v>
      </c>
      <c r="C193" s="1" t="s">
        <v>105</v>
      </c>
      <c r="D193" s="1" t="s">
        <v>15</v>
      </c>
      <c r="E193" s="1" t="n">
        <v>10</v>
      </c>
      <c r="F193" s="1" t="n">
        <v>148.52</v>
      </c>
      <c r="G193" s="1" t="n">
        <f aca="false">F193*E193</f>
        <v>1485.2</v>
      </c>
      <c r="H193" s="1" t="s">
        <v>21</v>
      </c>
      <c r="I193" s="1" t="s">
        <v>17</v>
      </c>
      <c r="J193" s="1" t="s">
        <v>17</v>
      </c>
      <c r="K193" s="1" t="s">
        <v>17</v>
      </c>
      <c r="L193" s="1" t="s">
        <v>17</v>
      </c>
    </row>
    <row r="194" customFormat="false" ht="13.8" hidden="true" customHeight="false" outlineLevel="0" collapsed="false">
      <c r="A194" s="1" t="s">
        <v>193</v>
      </c>
      <c r="B194" s="1" t="s">
        <v>104</v>
      </c>
      <c r="C194" s="1" t="s">
        <v>105</v>
      </c>
      <c r="D194" s="1" t="s">
        <v>15</v>
      </c>
      <c r="E194" s="1" t="n">
        <v>10</v>
      </c>
      <c r="F194" s="1" t="n">
        <v>149.39</v>
      </c>
      <c r="G194" s="1" t="n">
        <f aca="false">F194*E194</f>
        <v>1493.9</v>
      </c>
      <c r="H194" s="1" t="s">
        <v>21</v>
      </c>
      <c r="I194" s="1" t="s">
        <v>17</v>
      </c>
      <c r="J194" s="1" t="s">
        <v>17</v>
      </c>
      <c r="K194" s="1" t="s">
        <v>17</v>
      </c>
      <c r="L194" s="1" t="s">
        <v>17</v>
      </c>
    </row>
    <row r="195" customFormat="false" ht="13.8" hidden="true" customHeight="false" outlineLevel="0" collapsed="false">
      <c r="A195" s="1" t="s">
        <v>193</v>
      </c>
      <c r="B195" s="1" t="s">
        <v>104</v>
      </c>
      <c r="C195" s="1" t="s">
        <v>105</v>
      </c>
      <c r="D195" s="1" t="s">
        <v>15</v>
      </c>
      <c r="E195" s="1" t="n">
        <v>10</v>
      </c>
      <c r="F195" s="1" t="n">
        <v>149.4</v>
      </c>
      <c r="G195" s="1" t="n">
        <f aca="false">F195*E195</f>
        <v>1494</v>
      </c>
      <c r="H195" s="1" t="s">
        <v>21</v>
      </c>
      <c r="I195" s="1" t="s">
        <v>17</v>
      </c>
      <c r="J195" s="1" t="s">
        <v>17</v>
      </c>
      <c r="K195" s="1" t="s">
        <v>17</v>
      </c>
      <c r="L195" s="1" t="s">
        <v>17</v>
      </c>
    </row>
    <row r="196" customFormat="false" ht="13.8" hidden="true" customHeight="false" outlineLevel="0" collapsed="false">
      <c r="A196" s="1" t="s">
        <v>194</v>
      </c>
      <c r="B196" s="1" t="s">
        <v>23</v>
      </c>
      <c r="C196" s="1" t="s">
        <v>97</v>
      </c>
      <c r="D196" s="1" t="s">
        <v>15</v>
      </c>
      <c r="E196" s="1" t="n">
        <v>22</v>
      </c>
      <c r="F196" s="1" t="n">
        <v>24.06</v>
      </c>
      <c r="G196" s="1" t="n">
        <f aca="false">F196*E196</f>
        <v>529.32</v>
      </c>
      <c r="H196" s="1" t="s">
        <v>21</v>
      </c>
      <c r="I196" s="1" t="s">
        <v>17</v>
      </c>
      <c r="J196" s="1" t="s">
        <v>17</v>
      </c>
      <c r="K196" s="1" t="s">
        <v>17</v>
      </c>
      <c r="L196" s="1" t="s">
        <v>17</v>
      </c>
    </row>
    <row r="197" customFormat="false" ht="13.8" hidden="true" customHeight="false" outlineLevel="0" collapsed="false">
      <c r="A197" s="1" t="s">
        <v>195</v>
      </c>
      <c r="B197" s="1" t="s">
        <v>23</v>
      </c>
      <c r="C197" s="1" t="s">
        <v>75</v>
      </c>
      <c r="D197" s="1" t="s">
        <v>15</v>
      </c>
      <c r="E197" s="1" t="n">
        <v>200</v>
      </c>
      <c r="F197" s="1" t="n">
        <v>7.02</v>
      </c>
      <c r="G197" s="1" t="n">
        <f aca="false">F197*E197</f>
        <v>1404</v>
      </c>
      <c r="H197" s="1" t="s">
        <v>21</v>
      </c>
      <c r="I197" s="1" t="s">
        <v>17</v>
      </c>
      <c r="J197" s="1" t="s">
        <v>17</v>
      </c>
      <c r="K197" s="1" t="s">
        <v>17</v>
      </c>
      <c r="L197" s="1" t="s">
        <v>17</v>
      </c>
    </row>
    <row r="198" customFormat="false" ht="13.8" hidden="true" customHeight="false" outlineLevel="0" collapsed="false">
      <c r="A198" s="1" t="s">
        <v>195</v>
      </c>
      <c r="B198" s="1" t="s">
        <v>19</v>
      </c>
      <c r="C198" s="1" t="s">
        <v>196</v>
      </c>
      <c r="D198" s="1" t="s">
        <v>15</v>
      </c>
      <c r="E198" s="1" t="n">
        <v>15</v>
      </c>
      <c r="F198" s="1" t="n">
        <v>69.38</v>
      </c>
      <c r="G198" s="1" t="n">
        <f aca="false">F198*E198</f>
        <v>1040.7</v>
      </c>
      <c r="H198" s="1" t="s">
        <v>21</v>
      </c>
      <c r="I198" s="1" t="s">
        <v>17</v>
      </c>
      <c r="J198" s="1" t="s">
        <v>17</v>
      </c>
      <c r="K198" s="1" t="s">
        <v>17</v>
      </c>
      <c r="L198" s="1" t="s">
        <v>17</v>
      </c>
    </row>
    <row r="199" customFormat="false" ht="13.8" hidden="true" customHeight="false" outlineLevel="0" collapsed="false">
      <c r="A199" s="1" t="s">
        <v>195</v>
      </c>
      <c r="B199" s="1" t="s">
        <v>23</v>
      </c>
      <c r="C199" s="1" t="s">
        <v>52</v>
      </c>
      <c r="D199" s="1" t="s">
        <v>15</v>
      </c>
      <c r="E199" s="1" t="n">
        <v>100</v>
      </c>
      <c r="F199" s="1" t="n">
        <v>5.14</v>
      </c>
      <c r="G199" s="1" t="n">
        <f aca="false">F199*E199</f>
        <v>514</v>
      </c>
      <c r="H199" s="1" t="s">
        <v>21</v>
      </c>
      <c r="I199" s="1" t="s">
        <v>17</v>
      </c>
      <c r="J199" s="1" t="s">
        <v>17</v>
      </c>
      <c r="K199" s="1" t="s">
        <v>17</v>
      </c>
      <c r="L199" s="1" t="s">
        <v>17</v>
      </c>
    </row>
    <row r="200" customFormat="false" ht="13.8" hidden="true" customHeight="false" outlineLevel="0" collapsed="false">
      <c r="A200" s="1" t="s">
        <v>195</v>
      </c>
      <c r="B200" s="1" t="s">
        <v>27</v>
      </c>
      <c r="C200" s="1" t="s">
        <v>39</v>
      </c>
      <c r="D200" s="1" t="s">
        <v>15</v>
      </c>
      <c r="E200" s="1" t="n">
        <v>6</v>
      </c>
      <c r="F200" s="1" t="n">
        <v>98.96</v>
      </c>
      <c r="G200" s="1" t="n">
        <f aca="false">F200*E200</f>
        <v>593.76</v>
      </c>
      <c r="H200" s="1" t="s">
        <v>29</v>
      </c>
      <c r="I200" s="1" t="s">
        <v>17</v>
      </c>
      <c r="J200" s="1" t="s">
        <v>17</v>
      </c>
      <c r="K200" s="1" t="s">
        <v>17</v>
      </c>
      <c r="L200" s="1" t="s">
        <v>17</v>
      </c>
    </row>
    <row r="201" customFormat="false" ht="13.8" hidden="true" customHeight="false" outlineLevel="0" collapsed="false">
      <c r="A201" s="1" t="s">
        <v>197</v>
      </c>
      <c r="B201" s="1" t="s">
        <v>23</v>
      </c>
      <c r="C201" s="1" t="s">
        <v>55</v>
      </c>
      <c r="D201" s="1" t="s">
        <v>15</v>
      </c>
      <c r="E201" s="1" t="n">
        <v>12</v>
      </c>
      <c r="F201" s="1" t="n">
        <v>28.59</v>
      </c>
      <c r="G201" s="1" t="n">
        <f aca="false">F201*E201</f>
        <v>343.08</v>
      </c>
      <c r="H201" s="1" t="s">
        <v>21</v>
      </c>
      <c r="I201" s="1" t="s">
        <v>17</v>
      </c>
      <c r="J201" s="1" t="s">
        <v>17</v>
      </c>
      <c r="K201" s="1" t="s">
        <v>17</v>
      </c>
      <c r="L201" s="1" t="s">
        <v>17</v>
      </c>
    </row>
    <row r="202" customFormat="false" ht="13.8" hidden="true" customHeight="false" outlineLevel="0" collapsed="false">
      <c r="A202" s="1" t="s">
        <v>197</v>
      </c>
      <c r="B202" s="1" t="s">
        <v>27</v>
      </c>
      <c r="C202" s="1" t="s">
        <v>28</v>
      </c>
      <c r="D202" s="1" t="s">
        <v>15</v>
      </c>
      <c r="E202" s="1" t="n">
        <v>8</v>
      </c>
      <c r="F202" s="1" t="n">
        <v>116.76</v>
      </c>
      <c r="G202" s="1" t="n">
        <f aca="false">F202*E202</f>
        <v>934.08</v>
      </c>
      <c r="H202" s="1" t="s">
        <v>29</v>
      </c>
      <c r="I202" s="1" t="s">
        <v>17</v>
      </c>
      <c r="J202" s="1" t="s">
        <v>17</v>
      </c>
      <c r="K202" s="1" t="s">
        <v>17</v>
      </c>
      <c r="L202" s="1" t="s">
        <v>17</v>
      </c>
    </row>
    <row r="203" customFormat="false" ht="13.8" hidden="true" customHeight="false" outlineLevel="0" collapsed="false">
      <c r="A203" s="1" t="s">
        <v>198</v>
      </c>
      <c r="B203" s="1" t="s">
        <v>13</v>
      </c>
      <c r="C203" s="1" t="s">
        <v>14</v>
      </c>
      <c r="D203" s="1" t="s">
        <v>15</v>
      </c>
      <c r="E203" s="1" t="n">
        <v>0.00019908</v>
      </c>
      <c r="F203" s="1" t="e">
        <f aca="false">#VALUE!</f>
        <v>#VALUE!</v>
      </c>
      <c r="G203" s="1" t="e">
        <f aca="false">F203*E203</f>
        <v>#VALUE!</v>
      </c>
      <c r="H203" s="1" t="s">
        <v>16</v>
      </c>
      <c r="I203" s="1" t="s">
        <v>17</v>
      </c>
      <c r="J203" s="1" t="s">
        <v>17</v>
      </c>
      <c r="K203" s="1" t="s">
        <v>17</v>
      </c>
      <c r="L203" s="1" t="s">
        <v>17</v>
      </c>
    </row>
    <row r="204" customFormat="false" ht="13.8" hidden="true" customHeight="false" outlineLevel="0" collapsed="false">
      <c r="A204" s="1" t="s">
        <v>198</v>
      </c>
      <c r="B204" s="1" t="s">
        <v>13</v>
      </c>
      <c r="C204" s="1" t="s">
        <v>34</v>
      </c>
      <c r="D204" s="1" t="s">
        <v>15</v>
      </c>
      <c r="E204" s="1" t="n">
        <v>0.4503063</v>
      </c>
      <c r="F204" s="1" t="e">
        <f aca="false">#VALUE!</f>
        <v>#VALUE!</v>
      </c>
      <c r="G204" s="1" t="e">
        <f aca="false">F204*E204</f>
        <v>#VALUE!</v>
      </c>
      <c r="H204" s="1" t="s">
        <v>16</v>
      </c>
      <c r="I204" s="1" t="s">
        <v>17</v>
      </c>
      <c r="J204" s="1" t="s">
        <v>17</v>
      </c>
      <c r="K204" s="1" t="s">
        <v>17</v>
      </c>
      <c r="L204" s="1" t="s">
        <v>17</v>
      </c>
    </row>
    <row r="205" customFormat="false" ht="13.8" hidden="true" customHeight="false" outlineLevel="0" collapsed="false">
      <c r="A205" s="1" t="s">
        <v>199</v>
      </c>
      <c r="B205" s="1" t="s">
        <v>19</v>
      </c>
      <c r="C205" s="1" t="s">
        <v>200</v>
      </c>
      <c r="D205" s="1" t="s">
        <v>15</v>
      </c>
      <c r="E205" s="1" t="n">
        <v>50</v>
      </c>
      <c r="F205" s="1" t="n">
        <v>48.33</v>
      </c>
      <c r="G205" s="1" t="n">
        <f aca="false">F205*E205</f>
        <v>2416.5</v>
      </c>
      <c r="H205" s="1" t="s">
        <v>21</v>
      </c>
      <c r="I205" s="1" t="s">
        <v>17</v>
      </c>
      <c r="J205" s="1" t="s">
        <v>17</v>
      </c>
      <c r="K205" s="1" t="s">
        <v>17</v>
      </c>
      <c r="L205" s="1" t="s">
        <v>17</v>
      </c>
    </row>
    <row r="206" customFormat="false" ht="13.8" hidden="true" customHeight="false" outlineLevel="0" collapsed="false">
      <c r="A206" s="1" t="s">
        <v>201</v>
      </c>
      <c r="B206" s="1" t="s">
        <v>27</v>
      </c>
      <c r="C206" s="1" t="s">
        <v>62</v>
      </c>
      <c r="D206" s="1" t="s">
        <v>15</v>
      </c>
      <c r="E206" s="1" t="n">
        <v>8</v>
      </c>
      <c r="F206" s="1" t="n">
        <v>111.9</v>
      </c>
      <c r="G206" s="1" t="n">
        <f aca="false">F206*E206</f>
        <v>895.2</v>
      </c>
      <c r="H206" s="1" t="s">
        <v>29</v>
      </c>
      <c r="I206" s="1" t="s">
        <v>17</v>
      </c>
      <c r="J206" s="1" t="s">
        <v>17</v>
      </c>
      <c r="K206" s="1" t="s">
        <v>17</v>
      </c>
      <c r="L206" s="1" t="s">
        <v>17</v>
      </c>
    </row>
    <row r="207" customFormat="false" ht="13.8" hidden="true" customHeight="false" outlineLevel="0" collapsed="false">
      <c r="A207" s="1" t="s">
        <v>201</v>
      </c>
      <c r="B207" s="1" t="s">
        <v>23</v>
      </c>
      <c r="C207" s="1" t="s">
        <v>97</v>
      </c>
      <c r="D207" s="1" t="s">
        <v>15</v>
      </c>
      <c r="E207" s="1" t="n">
        <v>59</v>
      </c>
      <c r="F207" s="1" t="n">
        <v>19.67</v>
      </c>
      <c r="G207" s="1" t="n">
        <f aca="false">F207*E207</f>
        <v>1160.53</v>
      </c>
      <c r="H207" s="1" t="s">
        <v>21</v>
      </c>
      <c r="I207" s="1" t="s">
        <v>17</v>
      </c>
      <c r="J207" s="1" t="s">
        <v>17</v>
      </c>
      <c r="K207" s="1" t="s">
        <v>17</v>
      </c>
      <c r="L207" s="1" t="s">
        <v>17</v>
      </c>
    </row>
    <row r="208" customFormat="false" ht="13.8" hidden="true" customHeight="false" outlineLevel="0" collapsed="false">
      <c r="A208" s="1" t="s">
        <v>202</v>
      </c>
      <c r="B208" s="1" t="s">
        <v>23</v>
      </c>
      <c r="C208" s="1" t="s">
        <v>152</v>
      </c>
      <c r="D208" s="1" t="s">
        <v>15</v>
      </c>
      <c r="E208" s="1" t="n">
        <v>20</v>
      </c>
      <c r="F208" s="1" t="n">
        <v>20.61</v>
      </c>
      <c r="G208" s="1" t="n">
        <f aca="false">F208*E208</f>
        <v>412.2</v>
      </c>
      <c r="H208" s="1" t="s">
        <v>21</v>
      </c>
      <c r="I208" s="1" t="s">
        <v>17</v>
      </c>
      <c r="J208" s="1" t="s">
        <v>17</v>
      </c>
      <c r="K208" s="1" t="s">
        <v>17</v>
      </c>
      <c r="L208" s="1" t="s">
        <v>17</v>
      </c>
    </row>
    <row r="209" customFormat="false" ht="13.8" hidden="true" customHeight="false" outlineLevel="0" collapsed="false">
      <c r="A209" s="1" t="s">
        <v>203</v>
      </c>
      <c r="B209" s="1" t="s">
        <v>13</v>
      </c>
      <c r="C209" s="1" t="s">
        <v>204</v>
      </c>
      <c r="D209" s="1" t="s">
        <v>15</v>
      </c>
      <c r="E209" s="1" t="n">
        <v>0.03</v>
      </c>
      <c r="F209" s="1" t="e">
        <f aca="false">#VALUE!</f>
        <v>#VALUE!</v>
      </c>
      <c r="G209" s="1" t="e">
        <f aca="false">F209*E209</f>
        <v>#VALUE!</v>
      </c>
      <c r="H209" s="1" t="s">
        <v>81</v>
      </c>
      <c r="I209" s="1" t="s">
        <v>17</v>
      </c>
      <c r="J209" s="1" t="s">
        <v>17</v>
      </c>
      <c r="K209" s="1" t="s">
        <v>17</v>
      </c>
      <c r="L209" s="1" t="s">
        <v>17</v>
      </c>
    </row>
    <row r="210" customFormat="false" ht="13.8" hidden="true" customHeight="false" outlineLevel="0" collapsed="false">
      <c r="A210" s="1" t="s">
        <v>203</v>
      </c>
      <c r="B210" s="1" t="s">
        <v>13</v>
      </c>
      <c r="C210" s="1" t="s">
        <v>205</v>
      </c>
      <c r="D210" s="1" t="s">
        <v>15</v>
      </c>
      <c r="E210" s="1" t="n">
        <v>0.3</v>
      </c>
      <c r="F210" s="1" t="n">
        <v>25.42</v>
      </c>
      <c r="G210" s="1" t="n">
        <f aca="false">F210*E210</f>
        <v>7.626</v>
      </c>
      <c r="H210" s="1" t="s">
        <v>81</v>
      </c>
      <c r="I210" s="1" t="s">
        <v>17</v>
      </c>
      <c r="J210" s="1" t="s">
        <v>17</v>
      </c>
      <c r="K210" s="1" t="s">
        <v>17</v>
      </c>
      <c r="L210" s="1" t="s">
        <v>17</v>
      </c>
    </row>
    <row r="211" customFormat="false" ht="13.8" hidden="true" customHeight="false" outlineLevel="0" collapsed="false">
      <c r="A211" s="1" t="s">
        <v>203</v>
      </c>
      <c r="B211" s="1" t="s">
        <v>13</v>
      </c>
      <c r="C211" s="1" t="s">
        <v>205</v>
      </c>
      <c r="D211" s="1" t="s">
        <v>15</v>
      </c>
      <c r="E211" s="1" t="n">
        <v>10.28297</v>
      </c>
      <c r="F211" s="1" t="n">
        <v>25.46</v>
      </c>
      <c r="G211" s="1" t="n">
        <f aca="false">F211*E211</f>
        <v>261.8044162</v>
      </c>
      <c r="H211" s="1" t="s">
        <v>81</v>
      </c>
      <c r="I211" s="1" t="s">
        <v>17</v>
      </c>
      <c r="J211" s="1" t="s">
        <v>17</v>
      </c>
      <c r="K211" s="1" t="s">
        <v>17</v>
      </c>
      <c r="L211" s="1" t="s">
        <v>17</v>
      </c>
    </row>
    <row r="212" customFormat="false" ht="13.8" hidden="true" customHeight="false" outlineLevel="0" collapsed="false">
      <c r="A212" s="1" t="s">
        <v>206</v>
      </c>
      <c r="B212" s="1" t="s">
        <v>23</v>
      </c>
      <c r="C212" s="1" t="s">
        <v>73</v>
      </c>
      <c r="D212" s="1" t="s">
        <v>15</v>
      </c>
      <c r="E212" s="1" t="n">
        <v>46</v>
      </c>
      <c r="F212" s="1" t="n">
        <v>12</v>
      </c>
      <c r="G212" s="1" t="n">
        <f aca="false">F212*E212</f>
        <v>552</v>
      </c>
      <c r="H212" s="1" t="s">
        <v>21</v>
      </c>
      <c r="I212" s="1" t="s">
        <v>17</v>
      </c>
      <c r="J212" s="1" t="s">
        <v>17</v>
      </c>
      <c r="K212" s="1" t="s">
        <v>17</v>
      </c>
      <c r="L212" s="1" t="s">
        <v>17</v>
      </c>
    </row>
    <row r="213" customFormat="false" ht="13.8" hidden="false" customHeight="false" outlineLevel="0" collapsed="false">
      <c r="A213" s="1" t="s">
        <v>207</v>
      </c>
      <c r="B213" s="1" t="s">
        <v>27</v>
      </c>
      <c r="C213" s="1" t="s">
        <v>58</v>
      </c>
      <c r="D213" s="1" t="s">
        <v>15</v>
      </c>
      <c r="E213" s="1" t="n">
        <v>9</v>
      </c>
      <c r="F213" s="1" t="n">
        <v>112.71</v>
      </c>
      <c r="G213" s="1" t="n">
        <f aca="false">F213*E213</f>
        <v>1014.39</v>
      </c>
      <c r="H213" s="1" t="s">
        <v>29</v>
      </c>
      <c r="I213" s="1" t="s">
        <v>17</v>
      </c>
      <c r="J213" s="1" t="s">
        <v>17</v>
      </c>
      <c r="K213" s="1" t="s">
        <v>17</v>
      </c>
      <c r="L213" s="1" t="s">
        <v>17</v>
      </c>
    </row>
    <row r="214" customFormat="false" ht="13.8" hidden="true" customHeight="false" outlineLevel="0" collapsed="false">
      <c r="A214" s="1" t="s">
        <v>208</v>
      </c>
      <c r="B214" s="1" t="s">
        <v>27</v>
      </c>
      <c r="C214" s="1" t="s">
        <v>68</v>
      </c>
      <c r="D214" s="1" t="s">
        <v>15</v>
      </c>
      <c r="E214" s="1" t="n">
        <v>11</v>
      </c>
      <c r="F214" s="1" t="n">
        <v>155.37</v>
      </c>
      <c r="G214" s="1" t="n">
        <f aca="false">F214*E214</f>
        <v>1709.07</v>
      </c>
      <c r="H214" s="1" t="s">
        <v>29</v>
      </c>
      <c r="I214" s="1" t="s">
        <v>17</v>
      </c>
      <c r="J214" s="1" t="s">
        <v>17</v>
      </c>
      <c r="K214" s="1" t="s">
        <v>17</v>
      </c>
      <c r="L214" s="1" t="s">
        <v>17</v>
      </c>
    </row>
    <row r="215" customFormat="false" ht="13.8" hidden="true" customHeight="false" outlineLevel="0" collapsed="false">
      <c r="A215" s="1" t="s">
        <v>207</v>
      </c>
      <c r="B215" s="1" t="s">
        <v>27</v>
      </c>
      <c r="C215" s="1" t="s">
        <v>68</v>
      </c>
      <c r="D215" s="1" t="s">
        <v>15</v>
      </c>
      <c r="E215" s="1" t="n">
        <v>8</v>
      </c>
      <c r="F215" s="1" t="n">
        <v>160.32</v>
      </c>
      <c r="G215" s="1" t="n">
        <f aca="false">F215*E215</f>
        <v>1282.56</v>
      </c>
      <c r="H215" s="1" t="s">
        <v>29</v>
      </c>
      <c r="I215" s="1" t="s">
        <v>17</v>
      </c>
      <c r="J215" s="1" t="s">
        <v>17</v>
      </c>
      <c r="K215" s="1" t="s">
        <v>17</v>
      </c>
      <c r="L215" s="1" t="s">
        <v>17</v>
      </c>
    </row>
    <row r="216" customFormat="false" ht="13.8" hidden="true" customHeight="false" outlineLevel="0" collapsed="false">
      <c r="A216" s="1" t="s">
        <v>209</v>
      </c>
      <c r="B216" s="1" t="s">
        <v>27</v>
      </c>
      <c r="C216" s="1" t="s">
        <v>36</v>
      </c>
      <c r="D216" s="1" t="s">
        <v>15</v>
      </c>
      <c r="E216" s="1" t="n">
        <v>8</v>
      </c>
      <c r="F216" s="6" t="n">
        <v>102.22</v>
      </c>
      <c r="G216" s="1" t="n">
        <f aca="false">F216*E216</f>
        <v>817.76</v>
      </c>
      <c r="H216" s="1" t="s">
        <v>29</v>
      </c>
      <c r="I216" s="1" t="s">
        <v>17</v>
      </c>
      <c r="J216" s="1" t="s">
        <v>17</v>
      </c>
      <c r="K216" s="1" t="s">
        <v>17</v>
      </c>
      <c r="L216" s="1" t="s">
        <v>17</v>
      </c>
    </row>
    <row r="217" customFormat="false" ht="13.8" hidden="true" customHeight="false" outlineLevel="0" collapsed="false">
      <c r="G217" s="0" t="n">
        <f aca="false">4612.15-G169</f>
        <v>4150.51</v>
      </c>
    </row>
    <row r="218" customFormat="false" ht="13.8" hidden="true" customHeight="false" outlineLevel="0" collapsed="false">
      <c r="C218" s="0" t="n">
        <f aca="false">350.27+0.69+0.2+0.81</f>
        <v>351.97</v>
      </c>
    </row>
    <row r="220" customFormat="false" ht="13.8" hidden="false" customHeight="false" outlineLevel="0" collapsed="false">
      <c r="E220" s="0" t="s">
        <v>210</v>
      </c>
      <c r="F220" s="0" t="s">
        <v>211</v>
      </c>
      <c r="G220" s="0" t="s">
        <v>212</v>
      </c>
    </row>
    <row r="221" customFormat="false" ht="13.8" hidden="false" customHeight="false" outlineLevel="0" collapsed="false">
      <c r="E221" s="0" t="n">
        <v>44</v>
      </c>
      <c r="F221" s="0" t="n">
        <v>4894.98</v>
      </c>
      <c r="G221" s="7" t="n">
        <f aca="false">F221/E221</f>
        <v>111.249545454545</v>
      </c>
      <c r="H221" s="0" t="n">
        <f aca="false">G221*E221</f>
        <v>4894.98</v>
      </c>
    </row>
    <row r="223" customFormat="false" ht="13.8" hidden="false" customHeight="false" outlineLevel="0" collapsed="false">
      <c r="C223" s="0" t="n">
        <v>876.53</v>
      </c>
      <c r="E223" s="1" t="n">
        <v>11</v>
      </c>
    </row>
    <row r="224" customFormat="false" ht="13.8" hidden="false" customHeight="false" outlineLevel="0" collapsed="false">
      <c r="C224" s="0" t="n">
        <v>1.62</v>
      </c>
      <c r="E224" s="1" t="n">
        <v>3</v>
      </c>
    </row>
    <row r="225" customFormat="false" ht="13.8" hidden="false" customHeight="false" outlineLevel="0" collapsed="false">
      <c r="C225" s="0" t="n">
        <v>0.11</v>
      </c>
      <c r="E225" s="1" t="n">
        <v>1</v>
      </c>
      <c r="F225" s="1"/>
      <c r="G225" s="1"/>
      <c r="H225" s="1"/>
    </row>
    <row r="226" customFormat="false" ht="13.8" hidden="false" customHeight="false" outlineLevel="0" collapsed="false">
      <c r="C226" s="0" t="n">
        <v>15.44</v>
      </c>
      <c r="E226" s="1" t="n">
        <v>20</v>
      </c>
      <c r="F226" s="1"/>
      <c r="G226" s="1"/>
      <c r="H226" s="1"/>
    </row>
    <row r="227" customFormat="false" ht="13.8" hidden="false" customHeight="false" outlineLevel="0" collapsed="false">
      <c r="C227" s="0" t="n">
        <v>0.43</v>
      </c>
      <c r="D227" s="0" t="n">
        <f aca="false">169/12</f>
        <v>14.0833333333333</v>
      </c>
      <c r="E227" s="1" t="n">
        <v>2</v>
      </c>
      <c r="F227" s="1" t="str">
        <f aca="false">"Ações xxxx-&gt; "&amp;E221&amp;" ações a um custo médio de "&amp;G221</f>
        <v>Ações xxxx-&gt; 44 ações a um custo médio de 111,249545454545</v>
      </c>
      <c r="G227" s="1"/>
      <c r="H227" s="1"/>
    </row>
    <row r="228" customFormat="false" ht="13.8" hidden="false" customHeight="false" outlineLevel="0" collapsed="false">
      <c r="C228" s="0" t="n">
        <v>3.8</v>
      </c>
      <c r="E228" s="1" t="n">
        <v>11</v>
      </c>
      <c r="F228" s="1" t="str">
        <f aca="false">"FII xxxx-&gt; "&amp;E221&amp;" cotas a um custo médio de "&amp;G221</f>
        <v>FII xxxx-&gt; 44 cotas a um custo médio de 111,249545454545</v>
      </c>
      <c r="G228" s="1"/>
      <c r="H228" s="1"/>
    </row>
    <row r="229" customFormat="false" ht="13.8" hidden="false" customHeight="false" outlineLevel="0" collapsed="false">
      <c r="C229" s="0" t="n">
        <v>0.94</v>
      </c>
      <c r="F229" s="1"/>
      <c r="G229" s="1"/>
      <c r="H229" s="1"/>
    </row>
    <row r="230" customFormat="false" ht="13.8" hidden="false" customHeight="false" outlineLevel="0" collapsed="false">
      <c r="C230" s="0" t="n">
        <f aca="false">SUM(C223:C229)</f>
        <v>898.87</v>
      </c>
      <c r="F230" s="1"/>
      <c r="G230" s="1"/>
      <c r="H230" s="1"/>
    </row>
    <row r="231" customFormat="false" ht="13.8" hidden="false" customHeight="false" outlineLevel="0" collapsed="false">
      <c r="F231" s="8"/>
      <c r="G231" s="8"/>
      <c r="H231" s="8"/>
    </row>
    <row r="232" customFormat="false" ht="13.8" hidden="false" customHeight="false" outlineLevel="0" collapsed="false">
      <c r="F232" s="1"/>
      <c r="G232" s="1"/>
      <c r="H232" s="1"/>
    </row>
    <row r="233" customFormat="false" ht="13.8" hidden="false" customHeight="false" outlineLevel="0" collapsed="false">
      <c r="E233" s="0" t="n">
        <f aca="false">159+4.78+2.28</f>
        <v>166.06</v>
      </c>
    </row>
    <row r="1048576" customFormat="false" ht="12.8" hidden="false" customHeight="false" outlineLevel="0" collapsed="false"/>
  </sheetData>
  <autoFilter ref="A1:L218">
    <filterColumn colId="2">
      <customFilters and="true">
        <customFilter operator="equal" val="MFII11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8" activeCellId="0" sqref="E128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customFormat="false" ht="13.8" hidden="true" customHeight="false" outlineLevel="0" collapsed="false">
      <c r="A2" s="1" t="s">
        <v>79</v>
      </c>
      <c r="B2" s="1" t="s">
        <v>13</v>
      </c>
      <c r="C2" s="1" t="s">
        <v>80</v>
      </c>
      <c r="D2" s="1" t="s">
        <v>15</v>
      </c>
      <c r="E2" s="1" t="s">
        <v>213</v>
      </c>
      <c r="F2" s="1" t="s">
        <v>214</v>
      </c>
      <c r="G2" s="1" t="s">
        <v>81</v>
      </c>
      <c r="H2" s="1" t="s">
        <v>17</v>
      </c>
      <c r="I2" s="1" t="s">
        <v>17</v>
      </c>
      <c r="J2" s="1" t="s">
        <v>17</v>
      </c>
      <c r="K2" s="1" t="s">
        <v>17</v>
      </c>
    </row>
    <row r="3" customFormat="false" ht="13.8" hidden="true" customHeight="false" outlineLevel="0" collapsed="false">
      <c r="A3" s="1" t="s">
        <v>169</v>
      </c>
      <c r="B3" s="1" t="s">
        <v>23</v>
      </c>
      <c r="C3" s="1" t="s">
        <v>73</v>
      </c>
      <c r="D3" s="1" t="s">
        <v>15</v>
      </c>
      <c r="E3" s="1" t="s">
        <v>215</v>
      </c>
      <c r="F3" s="1" t="s">
        <v>216</v>
      </c>
      <c r="G3" s="1" t="s">
        <v>21</v>
      </c>
      <c r="H3" s="1" t="s">
        <v>17</v>
      </c>
      <c r="I3" s="1" t="s">
        <v>17</v>
      </c>
      <c r="J3" s="1" t="s">
        <v>17</v>
      </c>
      <c r="K3" s="1" t="s">
        <v>17</v>
      </c>
    </row>
    <row r="4" customFormat="false" ht="13.8" hidden="true" customHeight="false" outlineLevel="0" collapsed="false">
      <c r="A4" s="1" t="s">
        <v>89</v>
      </c>
      <c r="B4" s="1" t="s">
        <v>23</v>
      </c>
      <c r="C4" s="1" t="s">
        <v>73</v>
      </c>
      <c r="D4" s="1" t="s">
        <v>15</v>
      </c>
      <c r="E4" s="1" t="s">
        <v>217</v>
      </c>
      <c r="F4" s="1" t="s">
        <v>218</v>
      </c>
      <c r="G4" s="1" t="s">
        <v>21</v>
      </c>
      <c r="H4" s="1" t="s">
        <v>17</v>
      </c>
      <c r="I4" s="1" t="s">
        <v>17</v>
      </c>
      <c r="J4" s="1" t="s">
        <v>17</v>
      </c>
      <c r="K4" s="1" t="s">
        <v>17</v>
      </c>
    </row>
    <row r="5" customFormat="false" ht="13.8" hidden="true" customHeight="false" outlineLevel="0" collapsed="false">
      <c r="A5" s="1" t="s">
        <v>206</v>
      </c>
      <c r="B5" s="1" t="s">
        <v>23</v>
      </c>
      <c r="C5" s="1" t="s">
        <v>73</v>
      </c>
      <c r="D5" s="1" t="s">
        <v>15</v>
      </c>
      <c r="E5" s="1" t="s">
        <v>219</v>
      </c>
      <c r="F5" s="1" t="s">
        <v>220</v>
      </c>
      <c r="G5" s="1" t="s">
        <v>21</v>
      </c>
      <c r="H5" s="1" t="s">
        <v>17</v>
      </c>
      <c r="I5" s="1" t="s">
        <v>17</v>
      </c>
      <c r="J5" s="1" t="s">
        <v>17</v>
      </c>
      <c r="K5" s="1" t="s">
        <v>17</v>
      </c>
    </row>
    <row r="6" customFormat="false" ht="13.8" hidden="true" customHeight="false" outlineLevel="0" collapsed="false">
      <c r="A6" s="1" t="s">
        <v>72</v>
      </c>
      <c r="B6" s="1" t="s">
        <v>23</v>
      </c>
      <c r="C6" s="1" t="s">
        <v>73</v>
      </c>
      <c r="D6" s="1" t="s">
        <v>15</v>
      </c>
      <c r="E6" s="1" t="s">
        <v>215</v>
      </c>
      <c r="F6" s="1" t="s">
        <v>221</v>
      </c>
      <c r="G6" s="1" t="s">
        <v>21</v>
      </c>
      <c r="H6" s="1" t="s">
        <v>17</v>
      </c>
      <c r="I6" s="1" t="s">
        <v>17</v>
      </c>
      <c r="J6" s="1" t="s">
        <v>17</v>
      </c>
      <c r="K6" s="1" t="s">
        <v>17</v>
      </c>
    </row>
    <row r="7" customFormat="false" ht="13.8" hidden="true" customHeight="false" outlineLevel="0" collapsed="false">
      <c r="A7" s="1" t="s">
        <v>101</v>
      </c>
      <c r="B7" s="1" t="s">
        <v>23</v>
      </c>
      <c r="C7" s="1" t="s">
        <v>73</v>
      </c>
      <c r="D7" s="1" t="s">
        <v>15</v>
      </c>
      <c r="E7" s="1" t="s">
        <v>215</v>
      </c>
      <c r="F7" s="1" t="s">
        <v>222</v>
      </c>
      <c r="G7" s="1" t="s">
        <v>21</v>
      </c>
      <c r="H7" s="1" t="s">
        <v>17</v>
      </c>
      <c r="I7" s="1" t="s">
        <v>17</v>
      </c>
      <c r="J7" s="1" t="s">
        <v>17</v>
      </c>
      <c r="K7" s="1" t="s">
        <v>17</v>
      </c>
    </row>
    <row r="8" customFormat="false" ht="13.8" hidden="true" customHeight="false" outlineLevel="0" collapsed="false">
      <c r="A8" s="1" t="s">
        <v>94</v>
      </c>
      <c r="B8" s="1" t="s">
        <v>23</v>
      </c>
      <c r="C8" s="1" t="s">
        <v>95</v>
      </c>
      <c r="D8" s="1" t="s">
        <v>15</v>
      </c>
      <c r="E8" s="1" t="s">
        <v>223</v>
      </c>
      <c r="F8" s="1" t="s">
        <v>224</v>
      </c>
      <c r="G8" s="1" t="s">
        <v>21</v>
      </c>
      <c r="H8" s="1" t="s">
        <v>17</v>
      </c>
      <c r="I8" s="1" t="s">
        <v>17</v>
      </c>
      <c r="J8" s="1" t="s">
        <v>17</v>
      </c>
      <c r="K8" s="1" t="s">
        <v>17</v>
      </c>
    </row>
    <row r="9" customFormat="false" ht="13.8" hidden="true" customHeight="false" outlineLevel="0" collapsed="false">
      <c r="A9" s="1" t="s">
        <v>131</v>
      </c>
      <c r="B9" s="1" t="s">
        <v>23</v>
      </c>
      <c r="C9" s="1" t="s">
        <v>95</v>
      </c>
      <c r="D9" s="1" t="s">
        <v>15</v>
      </c>
      <c r="E9" s="1" t="s">
        <v>225</v>
      </c>
      <c r="F9" s="1" t="s">
        <v>226</v>
      </c>
      <c r="G9" s="1" t="s">
        <v>21</v>
      </c>
      <c r="H9" s="1" t="s">
        <v>17</v>
      </c>
      <c r="I9" s="1" t="s">
        <v>17</v>
      </c>
      <c r="J9" s="1" t="s">
        <v>17</v>
      </c>
      <c r="K9" s="1" t="s">
        <v>17</v>
      </c>
    </row>
    <row r="10" customFormat="false" ht="13.8" hidden="true" customHeight="false" outlineLevel="0" collapsed="false">
      <c r="A10" s="1" t="s">
        <v>193</v>
      </c>
      <c r="B10" s="1" t="s">
        <v>23</v>
      </c>
      <c r="C10" s="1" t="s">
        <v>95</v>
      </c>
      <c r="D10" s="1" t="s">
        <v>15</v>
      </c>
      <c r="E10" s="1" t="s">
        <v>215</v>
      </c>
      <c r="F10" s="1" t="s">
        <v>227</v>
      </c>
      <c r="G10" s="1" t="s">
        <v>21</v>
      </c>
      <c r="H10" s="1" t="s">
        <v>17</v>
      </c>
      <c r="I10" s="1" t="s">
        <v>17</v>
      </c>
      <c r="J10" s="1" t="s">
        <v>17</v>
      </c>
      <c r="K10" s="1" t="s">
        <v>17</v>
      </c>
    </row>
    <row r="11" customFormat="false" ht="13.8" hidden="true" customHeight="false" outlineLevel="0" collapsed="false">
      <c r="A11" s="1" t="s">
        <v>91</v>
      </c>
      <c r="B11" s="1" t="s">
        <v>27</v>
      </c>
      <c r="C11" s="1" t="s">
        <v>92</v>
      </c>
      <c r="D11" s="1" t="s">
        <v>15</v>
      </c>
      <c r="E11" s="1" t="s">
        <v>228</v>
      </c>
      <c r="F11" s="1" t="s">
        <v>229</v>
      </c>
      <c r="G11" s="1" t="s">
        <v>29</v>
      </c>
      <c r="H11" s="1" t="s">
        <v>17</v>
      </c>
      <c r="I11" s="1" t="s">
        <v>17</v>
      </c>
      <c r="J11" s="1" t="s">
        <v>17</v>
      </c>
      <c r="K11" s="1" t="s">
        <v>17</v>
      </c>
    </row>
    <row r="12" customFormat="false" ht="13.8" hidden="true" customHeight="false" outlineLevel="0" collapsed="false">
      <c r="A12" s="1" t="s">
        <v>132</v>
      </c>
      <c r="B12" s="1" t="s">
        <v>27</v>
      </c>
      <c r="C12" s="1" t="s">
        <v>92</v>
      </c>
      <c r="D12" s="1" t="s">
        <v>15</v>
      </c>
      <c r="E12" s="1" t="s">
        <v>230</v>
      </c>
      <c r="F12" s="1" t="s">
        <v>231</v>
      </c>
      <c r="G12" s="1" t="s">
        <v>29</v>
      </c>
      <c r="H12" s="1" t="s">
        <v>17</v>
      </c>
      <c r="I12" s="1" t="s">
        <v>17</v>
      </c>
      <c r="J12" s="1" t="s">
        <v>17</v>
      </c>
      <c r="K12" s="1" t="s">
        <v>17</v>
      </c>
    </row>
    <row r="13" customFormat="false" ht="13.8" hidden="true" customHeight="false" outlineLevel="0" collapsed="false">
      <c r="A13" s="1" t="s">
        <v>138</v>
      </c>
      <c r="B13" s="1" t="s">
        <v>19</v>
      </c>
      <c r="C13" s="1" t="s">
        <v>20</v>
      </c>
      <c r="D13" s="1" t="s">
        <v>15</v>
      </c>
      <c r="E13" s="1" t="s">
        <v>228</v>
      </c>
      <c r="F13" s="1" t="s">
        <v>232</v>
      </c>
      <c r="G13" s="1" t="s">
        <v>21</v>
      </c>
      <c r="H13" s="1" t="s">
        <v>17</v>
      </c>
      <c r="I13" s="1" t="s">
        <v>17</v>
      </c>
      <c r="J13" s="1" t="s">
        <v>17</v>
      </c>
      <c r="K13" s="1" t="s">
        <v>17</v>
      </c>
    </row>
    <row r="14" customFormat="false" ht="13.8" hidden="true" customHeight="false" outlineLevel="0" collapsed="false">
      <c r="A14" s="1" t="s">
        <v>18</v>
      </c>
      <c r="B14" s="1" t="s">
        <v>19</v>
      </c>
      <c r="C14" s="1" t="s">
        <v>20</v>
      </c>
      <c r="D14" s="1" t="s">
        <v>15</v>
      </c>
      <c r="E14" s="1" t="s">
        <v>223</v>
      </c>
      <c r="F14" s="1" t="s">
        <v>233</v>
      </c>
      <c r="G14" s="1" t="s">
        <v>21</v>
      </c>
      <c r="H14" s="1" t="s">
        <v>17</v>
      </c>
      <c r="I14" s="1" t="s">
        <v>17</v>
      </c>
      <c r="J14" s="1" t="s">
        <v>17</v>
      </c>
      <c r="K14" s="1" t="s">
        <v>17</v>
      </c>
    </row>
    <row r="15" customFormat="false" ht="13.8" hidden="true" customHeight="false" outlineLevel="0" collapsed="false">
      <c r="A15" s="1" t="s">
        <v>166</v>
      </c>
      <c r="B15" s="1" t="s">
        <v>19</v>
      </c>
      <c r="C15" s="1" t="s">
        <v>167</v>
      </c>
      <c r="D15" s="1" t="s">
        <v>15</v>
      </c>
      <c r="E15" s="1" t="s">
        <v>223</v>
      </c>
      <c r="F15" s="1" t="s">
        <v>234</v>
      </c>
      <c r="G15" s="1" t="s">
        <v>21</v>
      </c>
      <c r="H15" s="1" t="s">
        <v>17</v>
      </c>
      <c r="I15" s="1" t="s">
        <v>17</v>
      </c>
      <c r="J15" s="1" t="s">
        <v>17</v>
      </c>
      <c r="K15" s="1" t="s">
        <v>17</v>
      </c>
    </row>
    <row r="16" customFormat="false" ht="13.8" hidden="true" customHeight="false" outlineLevel="0" collapsed="false">
      <c r="A16" s="1" t="s">
        <v>163</v>
      </c>
      <c r="B16" s="1" t="s">
        <v>23</v>
      </c>
      <c r="C16" s="1" t="s">
        <v>24</v>
      </c>
      <c r="D16" s="1" t="s">
        <v>15</v>
      </c>
      <c r="E16" s="1" t="s">
        <v>215</v>
      </c>
      <c r="F16" s="1" t="s">
        <v>235</v>
      </c>
      <c r="G16" s="1" t="s">
        <v>21</v>
      </c>
      <c r="H16" s="1" t="s">
        <v>17</v>
      </c>
      <c r="I16" s="1" t="s">
        <v>17</v>
      </c>
      <c r="J16" s="1" t="s">
        <v>17</v>
      </c>
      <c r="K16" s="1" t="s">
        <v>17</v>
      </c>
    </row>
    <row r="17" customFormat="false" ht="13.8" hidden="true" customHeight="false" outlineLevel="0" collapsed="false">
      <c r="A17" s="1" t="s">
        <v>181</v>
      </c>
      <c r="B17" s="1" t="s">
        <v>23</v>
      </c>
      <c r="C17" s="1" t="s">
        <v>24</v>
      </c>
      <c r="D17" s="1" t="s">
        <v>15</v>
      </c>
      <c r="E17" s="1" t="s">
        <v>236</v>
      </c>
      <c r="F17" s="1" t="s">
        <v>237</v>
      </c>
      <c r="G17" s="1" t="s">
        <v>21</v>
      </c>
      <c r="H17" s="1" t="s">
        <v>17</v>
      </c>
      <c r="I17" s="1" t="s">
        <v>17</v>
      </c>
      <c r="J17" s="1" t="s">
        <v>17</v>
      </c>
      <c r="K17" s="1" t="s">
        <v>17</v>
      </c>
    </row>
    <row r="18" customFormat="false" ht="13.8" hidden="true" customHeight="false" outlineLevel="0" collapsed="false">
      <c r="A18" s="1" t="s">
        <v>185</v>
      </c>
      <c r="B18" s="1" t="s">
        <v>23</v>
      </c>
      <c r="C18" s="1" t="s">
        <v>24</v>
      </c>
      <c r="D18" s="1" t="s">
        <v>15</v>
      </c>
      <c r="E18" s="1" t="s">
        <v>238</v>
      </c>
      <c r="F18" s="1" t="s">
        <v>239</v>
      </c>
      <c r="G18" s="1" t="s">
        <v>21</v>
      </c>
      <c r="H18" s="1" t="s">
        <v>17</v>
      </c>
      <c r="I18" s="1" t="s">
        <v>17</v>
      </c>
      <c r="J18" s="1" t="s">
        <v>17</v>
      </c>
      <c r="K18" s="1" t="s">
        <v>17</v>
      </c>
    </row>
    <row r="19" customFormat="false" ht="13.8" hidden="true" customHeight="false" outlineLevel="0" collapsed="false">
      <c r="A19" s="1" t="s">
        <v>188</v>
      </c>
      <c r="B19" s="1" t="s">
        <v>23</v>
      </c>
      <c r="C19" s="1" t="s">
        <v>24</v>
      </c>
      <c r="D19" s="1" t="s">
        <v>15</v>
      </c>
      <c r="E19" s="1" t="s">
        <v>225</v>
      </c>
      <c r="F19" s="1" t="s">
        <v>240</v>
      </c>
      <c r="G19" s="1" t="s">
        <v>21</v>
      </c>
      <c r="H19" s="1" t="s">
        <v>17</v>
      </c>
      <c r="I19" s="1" t="s">
        <v>17</v>
      </c>
      <c r="J19" s="1" t="s">
        <v>17</v>
      </c>
      <c r="K19" s="1" t="s">
        <v>17</v>
      </c>
    </row>
    <row r="20" customFormat="false" ht="13.8" hidden="true" customHeight="false" outlineLevel="0" collapsed="false">
      <c r="A20" s="1" t="s">
        <v>22</v>
      </c>
      <c r="B20" s="1" t="s">
        <v>23</v>
      </c>
      <c r="C20" s="1" t="s">
        <v>24</v>
      </c>
      <c r="D20" s="1" t="s">
        <v>15</v>
      </c>
      <c r="E20" s="1" t="s">
        <v>215</v>
      </c>
      <c r="F20" s="1" t="s">
        <v>241</v>
      </c>
      <c r="G20" s="1" t="s">
        <v>21</v>
      </c>
      <c r="H20" s="1" t="s">
        <v>17</v>
      </c>
      <c r="I20" s="1" t="s">
        <v>17</v>
      </c>
      <c r="J20" s="1" t="s">
        <v>17</v>
      </c>
      <c r="K20" s="1" t="s">
        <v>17</v>
      </c>
    </row>
    <row r="21" customFormat="false" ht="13.8" hidden="true" customHeight="false" outlineLevel="0" collapsed="false">
      <c r="A21" s="1" t="s">
        <v>169</v>
      </c>
      <c r="B21" s="1" t="s">
        <v>23</v>
      </c>
      <c r="C21" s="1" t="s">
        <v>70</v>
      </c>
      <c r="D21" s="1" t="s">
        <v>15</v>
      </c>
      <c r="E21" s="1" t="s">
        <v>215</v>
      </c>
      <c r="F21" s="1" t="s">
        <v>242</v>
      </c>
      <c r="G21" s="1" t="s">
        <v>21</v>
      </c>
      <c r="H21" s="1" t="s">
        <v>17</v>
      </c>
      <c r="I21" s="1" t="s">
        <v>17</v>
      </c>
      <c r="J21" s="1" t="s">
        <v>17</v>
      </c>
      <c r="K21" s="1" t="s">
        <v>17</v>
      </c>
    </row>
    <row r="22" customFormat="false" ht="13.8" hidden="true" customHeight="false" outlineLevel="0" collapsed="false">
      <c r="A22" s="1" t="s">
        <v>119</v>
      </c>
      <c r="B22" s="1" t="s">
        <v>23</v>
      </c>
      <c r="C22" s="1" t="s">
        <v>70</v>
      </c>
      <c r="D22" s="1" t="s">
        <v>15</v>
      </c>
      <c r="E22" s="1" t="s">
        <v>215</v>
      </c>
      <c r="F22" s="1" t="s">
        <v>243</v>
      </c>
      <c r="G22" s="1" t="s">
        <v>21</v>
      </c>
      <c r="H22" s="1" t="s">
        <v>17</v>
      </c>
      <c r="I22" s="1" t="s">
        <v>17</v>
      </c>
      <c r="J22" s="1" t="s">
        <v>17</v>
      </c>
      <c r="K22" s="1" t="s">
        <v>17</v>
      </c>
    </row>
    <row r="23" customFormat="false" ht="13.8" hidden="true" customHeight="false" outlineLevel="0" collapsed="false">
      <c r="A23" s="1" t="s">
        <v>157</v>
      </c>
      <c r="B23" s="1" t="s">
        <v>23</v>
      </c>
      <c r="C23" s="1" t="s">
        <v>70</v>
      </c>
      <c r="D23" s="1" t="s">
        <v>15</v>
      </c>
      <c r="E23" s="1" t="s">
        <v>244</v>
      </c>
      <c r="F23" s="1" t="s">
        <v>245</v>
      </c>
      <c r="G23" s="1" t="s">
        <v>21</v>
      </c>
      <c r="H23" s="1" t="s">
        <v>17</v>
      </c>
      <c r="I23" s="1" t="s">
        <v>17</v>
      </c>
      <c r="J23" s="1" t="s">
        <v>17</v>
      </c>
      <c r="K23" s="1" t="s">
        <v>17</v>
      </c>
    </row>
    <row r="24" customFormat="false" ht="13.8" hidden="true" customHeight="false" outlineLevel="0" collapsed="false">
      <c r="A24" s="1" t="s">
        <v>69</v>
      </c>
      <c r="B24" s="1" t="s">
        <v>23</v>
      </c>
      <c r="C24" s="1" t="s">
        <v>70</v>
      </c>
      <c r="D24" s="1" t="s">
        <v>15</v>
      </c>
      <c r="E24" s="1" t="s">
        <v>246</v>
      </c>
      <c r="F24" s="1" t="s">
        <v>247</v>
      </c>
      <c r="G24" s="1" t="s">
        <v>21</v>
      </c>
      <c r="H24" s="1" t="s">
        <v>17</v>
      </c>
      <c r="I24" s="1" t="s">
        <v>17</v>
      </c>
      <c r="J24" s="1" t="s">
        <v>17</v>
      </c>
      <c r="K24" s="1" t="s">
        <v>17</v>
      </c>
    </row>
    <row r="25" customFormat="false" ht="13.8" hidden="true" customHeight="false" outlineLevel="0" collapsed="false">
      <c r="A25" s="1" t="s">
        <v>123</v>
      </c>
      <c r="B25" s="1" t="s">
        <v>23</v>
      </c>
      <c r="C25" s="1" t="s">
        <v>70</v>
      </c>
      <c r="D25" s="1" t="s">
        <v>15</v>
      </c>
      <c r="E25" s="1" t="s">
        <v>248</v>
      </c>
      <c r="F25" s="1" t="s">
        <v>249</v>
      </c>
      <c r="G25" s="1" t="s">
        <v>21</v>
      </c>
      <c r="H25" s="1" t="s">
        <v>17</v>
      </c>
      <c r="I25" s="1" t="s">
        <v>17</v>
      </c>
      <c r="J25" s="1" t="s">
        <v>17</v>
      </c>
      <c r="K25" s="1" t="s">
        <v>17</v>
      </c>
    </row>
    <row r="26" customFormat="false" ht="13.8" hidden="true" customHeight="false" outlineLevel="0" collapsed="false">
      <c r="A26" s="1" t="s">
        <v>117</v>
      </c>
      <c r="B26" s="1" t="s">
        <v>27</v>
      </c>
      <c r="C26" s="1" t="s">
        <v>116</v>
      </c>
      <c r="D26" s="1" t="s">
        <v>15</v>
      </c>
      <c r="E26" s="1" t="s">
        <v>228</v>
      </c>
      <c r="F26" s="1" t="s">
        <v>250</v>
      </c>
      <c r="G26" s="1" t="s">
        <v>29</v>
      </c>
      <c r="H26" s="1" t="s">
        <v>17</v>
      </c>
      <c r="I26" s="1" t="s">
        <v>17</v>
      </c>
      <c r="J26" s="1" t="s">
        <v>17</v>
      </c>
      <c r="K26" s="1" t="s">
        <v>17</v>
      </c>
    </row>
    <row r="27" customFormat="false" ht="13.8" hidden="true" customHeight="false" outlineLevel="0" collapsed="false">
      <c r="A27" s="1" t="s">
        <v>140</v>
      </c>
      <c r="B27" s="1" t="s">
        <v>27</v>
      </c>
      <c r="C27" s="1" t="s">
        <v>116</v>
      </c>
      <c r="D27" s="1" t="s">
        <v>15</v>
      </c>
      <c r="E27" s="1" t="s">
        <v>251</v>
      </c>
      <c r="F27" s="1" t="s">
        <v>252</v>
      </c>
      <c r="G27" s="1" t="s">
        <v>29</v>
      </c>
      <c r="H27" s="1" t="s">
        <v>17</v>
      </c>
      <c r="I27" s="1" t="s">
        <v>17</v>
      </c>
      <c r="J27" s="1" t="s">
        <v>17</v>
      </c>
      <c r="K27" s="1" t="s">
        <v>17</v>
      </c>
    </row>
    <row r="28" customFormat="false" ht="13.8" hidden="true" customHeight="false" outlineLevel="0" collapsed="false">
      <c r="A28" s="1" t="s">
        <v>176</v>
      </c>
      <c r="B28" s="1" t="s">
        <v>27</v>
      </c>
      <c r="C28" s="1" t="s">
        <v>116</v>
      </c>
      <c r="D28" s="1" t="s">
        <v>15</v>
      </c>
      <c r="E28" s="1" t="s">
        <v>246</v>
      </c>
      <c r="F28" s="1" t="s">
        <v>253</v>
      </c>
      <c r="G28" s="1" t="s">
        <v>29</v>
      </c>
      <c r="H28" s="1" t="s">
        <v>17</v>
      </c>
      <c r="I28" s="1" t="s">
        <v>17</v>
      </c>
      <c r="J28" s="1" t="s">
        <v>17</v>
      </c>
      <c r="K28" s="1" t="s">
        <v>17</v>
      </c>
    </row>
    <row r="29" customFormat="false" ht="13.8" hidden="true" customHeight="false" outlineLevel="0" collapsed="false">
      <c r="A29" s="1" t="s">
        <v>115</v>
      </c>
      <c r="B29" s="1" t="s">
        <v>27</v>
      </c>
      <c r="C29" s="1" t="s">
        <v>116</v>
      </c>
      <c r="D29" s="1" t="s">
        <v>15</v>
      </c>
      <c r="E29" s="1" t="s">
        <v>254</v>
      </c>
      <c r="F29" s="1" t="s">
        <v>255</v>
      </c>
      <c r="G29" s="1" t="s">
        <v>29</v>
      </c>
      <c r="H29" s="1" t="s">
        <v>17</v>
      </c>
      <c r="I29" s="1" t="s">
        <v>17</v>
      </c>
      <c r="J29" s="1" t="s">
        <v>17</v>
      </c>
      <c r="K29" s="1" t="s">
        <v>17</v>
      </c>
    </row>
    <row r="30" customFormat="false" ht="13.8" hidden="true" customHeight="false" outlineLevel="0" collapsed="false">
      <c r="A30" s="1" t="s">
        <v>150</v>
      </c>
      <c r="B30" s="1" t="s">
        <v>27</v>
      </c>
      <c r="C30" s="1" t="s">
        <v>116</v>
      </c>
      <c r="D30" s="1" t="s">
        <v>15</v>
      </c>
      <c r="E30" s="1" t="s">
        <v>228</v>
      </c>
      <c r="F30" s="1" t="s">
        <v>256</v>
      </c>
      <c r="G30" s="1" t="s">
        <v>29</v>
      </c>
      <c r="H30" s="1" t="s">
        <v>17</v>
      </c>
      <c r="I30" s="1" t="s">
        <v>17</v>
      </c>
      <c r="J30" s="1" t="s">
        <v>17</v>
      </c>
      <c r="K30" s="1" t="s">
        <v>17</v>
      </c>
    </row>
    <row r="31" customFormat="false" ht="13.8" hidden="true" customHeight="false" outlineLevel="0" collapsed="false">
      <c r="A31" s="1" t="s">
        <v>150</v>
      </c>
      <c r="B31" s="1" t="s">
        <v>27</v>
      </c>
      <c r="C31" s="1" t="s">
        <v>116</v>
      </c>
      <c r="D31" s="1" t="s">
        <v>15</v>
      </c>
      <c r="E31" s="1" t="s">
        <v>257</v>
      </c>
      <c r="F31" s="1" t="s">
        <v>258</v>
      </c>
      <c r="G31" s="1" t="s">
        <v>29</v>
      </c>
      <c r="H31" s="1" t="s">
        <v>17</v>
      </c>
      <c r="I31" s="1" t="s">
        <v>17</v>
      </c>
      <c r="J31" s="1" t="s">
        <v>17</v>
      </c>
      <c r="K31" s="1" t="s">
        <v>17</v>
      </c>
    </row>
    <row r="32" customFormat="false" ht="13.8" hidden="true" customHeight="false" outlineLevel="0" collapsed="false">
      <c r="A32" s="1" t="s">
        <v>154</v>
      </c>
      <c r="B32" s="1" t="s">
        <v>27</v>
      </c>
      <c r="C32" s="1" t="s">
        <v>116</v>
      </c>
      <c r="D32" s="1" t="s">
        <v>15</v>
      </c>
      <c r="E32" s="1" t="s">
        <v>259</v>
      </c>
      <c r="F32" s="1" t="s">
        <v>260</v>
      </c>
      <c r="G32" s="1" t="s">
        <v>29</v>
      </c>
      <c r="H32" s="1" t="s">
        <v>17</v>
      </c>
      <c r="I32" s="1" t="s">
        <v>17</v>
      </c>
      <c r="J32" s="1" t="s">
        <v>17</v>
      </c>
      <c r="K32" s="1" t="s">
        <v>17</v>
      </c>
    </row>
    <row r="33" customFormat="false" ht="13.8" hidden="true" customHeight="false" outlineLevel="0" collapsed="false">
      <c r="A33" s="1" t="s">
        <v>170</v>
      </c>
      <c r="B33" s="1" t="s">
        <v>27</v>
      </c>
      <c r="C33" s="1" t="s">
        <v>116</v>
      </c>
      <c r="D33" s="1" t="s">
        <v>15</v>
      </c>
      <c r="E33" s="1" t="s">
        <v>261</v>
      </c>
      <c r="F33" s="1" t="s">
        <v>262</v>
      </c>
      <c r="G33" s="1" t="s">
        <v>29</v>
      </c>
      <c r="H33" s="1" t="s">
        <v>17</v>
      </c>
      <c r="I33" s="1" t="s">
        <v>17</v>
      </c>
      <c r="J33" s="1" t="s">
        <v>17</v>
      </c>
      <c r="K33" s="1" t="s">
        <v>17</v>
      </c>
    </row>
    <row r="34" customFormat="false" ht="13.8" hidden="true" customHeight="false" outlineLevel="0" collapsed="false">
      <c r="A34" s="1" t="s">
        <v>120</v>
      </c>
      <c r="B34" s="1" t="s">
        <v>27</v>
      </c>
      <c r="C34" s="1" t="s">
        <v>116</v>
      </c>
      <c r="D34" s="1" t="s">
        <v>15</v>
      </c>
      <c r="E34" s="1" t="s">
        <v>228</v>
      </c>
      <c r="F34" s="1" t="s">
        <v>263</v>
      </c>
      <c r="G34" s="1" t="s">
        <v>29</v>
      </c>
      <c r="H34" s="1" t="s">
        <v>17</v>
      </c>
      <c r="I34" s="1" t="s">
        <v>17</v>
      </c>
      <c r="J34" s="1" t="s">
        <v>17</v>
      </c>
      <c r="K34" s="1" t="s">
        <v>17</v>
      </c>
    </row>
    <row r="35" customFormat="false" ht="13.8" hidden="true" customHeight="false" outlineLevel="0" collapsed="false">
      <c r="A35" s="1" t="s">
        <v>127</v>
      </c>
      <c r="B35" s="1" t="s">
        <v>27</v>
      </c>
      <c r="C35" s="1" t="s">
        <v>116</v>
      </c>
      <c r="D35" s="1" t="s">
        <v>15</v>
      </c>
      <c r="E35" s="1" t="s">
        <v>223</v>
      </c>
      <c r="F35" s="1" t="s">
        <v>264</v>
      </c>
      <c r="G35" s="1" t="s">
        <v>29</v>
      </c>
      <c r="H35" s="1" t="s">
        <v>17</v>
      </c>
      <c r="I35" s="1" t="s">
        <v>17</v>
      </c>
      <c r="J35" s="1" t="s">
        <v>17</v>
      </c>
      <c r="K35" s="1" t="s">
        <v>17</v>
      </c>
    </row>
    <row r="36" customFormat="false" ht="13.8" hidden="true" customHeight="false" outlineLevel="0" collapsed="false">
      <c r="A36" s="1" t="s">
        <v>134</v>
      </c>
      <c r="B36" s="1" t="s">
        <v>27</v>
      </c>
      <c r="C36" s="1" t="s">
        <v>83</v>
      </c>
      <c r="D36" s="1" t="s">
        <v>15</v>
      </c>
      <c r="E36" s="1" t="s">
        <v>257</v>
      </c>
      <c r="F36" s="1" t="s">
        <v>265</v>
      </c>
      <c r="G36" s="1" t="s">
        <v>29</v>
      </c>
      <c r="H36" s="1" t="s">
        <v>17</v>
      </c>
      <c r="I36" s="1" t="s">
        <v>17</v>
      </c>
      <c r="J36" s="1" t="s">
        <v>17</v>
      </c>
      <c r="K36" s="1" t="s">
        <v>17</v>
      </c>
    </row>
    <row r="37" customFormat="false" ht="13.8" hidden="true" customHeight="false" outlineLevel="0" collapsed="false">
      <c r="A37" s="1" t="s">
        <v>156</v>
      </c>
      <c r="B37" s="1" t="s">
        <v>27</v>
      </c>
      <c r="C37" s="1" t="s">
        <v>83</v>
      </c>
      <c r="D37" s="1" t="s">
        <v>15</v>
      </c>
      <c r="E37" s="1" t="s">
        <v>261</v>
      </c>
      <c r="F37" s="1" t="s">
        <v>266</v>
      </c>
      <c r="G37" s="1" t="s">
        <v>29</v>
      </c>
      <c r="H37" s="1" t="s">
        <v>17</v>
      </c>
      <c r="I37" s="1" t="s">
        <v>17</v>
      </c>
      <c r="J37" s="1" t="s">
        <v>17</v>
      </c>
      <c r="K37" s="1" t="s">
        <v>17</v>
      </c>
    </row>
    <row r="38" customFormat="false" ht="13.8" hidden="true" customHeight="false" outlineLevel="0" collapsed="false">
      <c r="A38" s="1" t="s">
        <v>180</v>
      </c>
      <c r="B38" s="1" t="s">
        <v>27</v>
      </c>
      <c r="C38" s="1" t="s">
        <v>83</v>
      </c>
      <c r="D38" s="1" t="s">
        <v>15</v>
      </c>
      <c r="E38" s="1" t="s">
        <v>267</v>
      </c>
      <c r="F38" s="1" t="s">
        <v>268</v>
      </c>
      <c r="G38" s="1" t="s">
        <v>29</v>
      </c>
      <c r="H38" s="1" t="s">
        <v>17</v>
      </c>
      <c r="I38" s="1" t="s">
        <v>17</v>
      </c>
      <c r="J38" s="1" t="s">
        <v>17</v>
      </c>
      <c r="K38" s="1" t="s">
        <v>17</v>
      </c>
    </row>
    <row r="39" customFormat="false" ht="13.8" hidden="true" customHeight="false" outlineLevel="0" collapsed="false">
      <c r="A39" s="1" t="s">
        <v>192</v>
      </c>
      <c r="B39" s="1" t="s">
        <v>27</v>
      </c>
      <c r="C39" s="1" t="s">
        <v>83</v>
      </c>
      <c r="D39" s="1" t="s">
        <v>15</v>
      </c>
      <c r="E39" s="1" t="s">
        <v>223</v>
      </c>
      <c r="F39" s="1" t="s">
        <v>269</v>
      </c>
      <c r="G39" s="1" t="s">
        <v>29</v>
      </c>
      <c r="H39" s="1" t="s">
        <v>17</v>
      </c>
      <c r="I39" s="1" t="s">
        <v>17</v>
      </c>
      <c r="J39" s="1" t="s">
        <v>17</v>
      </c>
      <c r="K39" s="1" t="s">
        <v>17</v>
      </c>
    </row>
    <row r="40" customFormat="false" ht="13.8" hidden="true" customHeight="false" outlineLevel="0" collapsed="false">
      <c r="A40" s="1" t="s">
        <v>143</v>
      </c>
      <c r="B40" s="1" t="s">
        <v>27</v>
      </c>
      <c r="C40" s="1" t="s">
        <v>83</v>
      </c>
      <c r="D40" s="1" t="s">
        <v>15</v>
      </c>
      <c r="E40" s="1" t="s">
        <v>228</v>
      </c>
      <c r="F40" s="1" t="s">
        <v>270</v>
      </c>
      <c r="G40" s="1" t="s">
        <v>29</v>
      </c>
      <c r="H40" s="1" t="s">
        <v>17</v>
      </c>
      <c r="I40" s="1" t="s">
        <v>17</v>
      </c>
      <c r="J40" s="1" t="s">
        <v>17</v>
      </c>
      <c r="K40" s="1" t="s">
        <v>17</v>
      </c>
    </row>
    <row r="41" customFormat="false" ht="13.8" hidden="true" customHeight="false" outlineLevel="0" collapsed="false">
      <c r="A41" s="1" t="s">
        <v>82</v>
      </c>
      <c r="B41" s="1" t="s">
        <v>27</v>
      </c>
      <c r="C41" s="1" t="s">
        <v>83</v>
      </c>
      <c r="D41" s="1" t="s">
        <v>15</v>
      </c>
      <c r="E41" s="1" t="s">
        <v>223</v>
      </c>
      <c r="F41" s="1" t="s">
        <v>271</v>
      </c>
      <c r="G41" s="1" t="s">
        <v>29</v>
      </c>
      <c r="H41" s="1" t="s">
        <v>17</v>
      </c>
      <c r="I41" s="1" t="s">
        <v>17</v>
      </c>
      <c r="J41" s="1" t="s">
        <v>17</v>
      </c>
      <c r="K41" s="1" t="s">
        <v>17</v>
      </c>
    </row>
    <row r="42" customFormat="false" ht="13.8" hidden="true" customHeight="false" outlineLevel="0" collapsed="false">
      <c r="A42" s="1" t="s">
        <v>198</v>
      </c>
      <c r="B42" s="1" t="s">
        <v>13</v>
      </c>
      <c r="C42" s="1" t="s">
        <v>14</v>
      </c>
      <c r="D42" s="1" t="s">
        <v>15</v>
      </c>
      <c r="E42" s="1" t="s">
        <v>272</v>
      </c>
      <c r="F42" s="1" t="s">
        <v>273</v>
      </c>
      <c r="G42" s="1" t="s">
        <v>16</v>
      </c>
      <c r="H42" s="1" t="s">
        <v>17</v>
      </c>
      <c r="I42" s="1" t="s">
        <v>17</v>
      </c>
      <c r="J42" s="1" t="s">
        <v>17</v>
      </c>
      <c r="K42" s="1" t="s">
        <v>17</v>
      </c>
    </row>
    <row r="43" customFormat="false" ht="13.8" hidden="true" customHeight="false" outlineLevel="0" collapsed="false">
      <c r="A43" s="1" t="s">
        <v>12</v>
      </c>
      <c r="B43" s="1" t="s">
        <v>13</v>
      </c>
      <c r="C43" s="1" t="s">
        <v>14</v>
      </c>
      <c r="D43" s="1" t="s">
        <v>15</v>
      </c>
      <c r="E43" s="1" t="s">
        <v>274</v>
      </c>
      <c r="F43" s="1" t="s">
        <v>275</v>
      </c>
      <c r="G43" s="1" t="s">
        <v>16</v>
      </c>
      <c r="H43" s="1" t="s">
        <v>17</v>
      </c>
      <c r="I43" s="1" t="s">
        <v>17</v>
      </c>
      <c r="J43" s="1" t="s">
        <v>17</v>
      </c>
      <c r="K43" s="1" t="s">
        <v>17</v>
      </c>
    </row>
    <row r="44" customFormat="false" ht="13.8" hidden="true" customHeight="false" outlineLevel="0" collapsed="false">
      <c r="A44" s="1" t="s">
        <v>40</v>
      </c>
      <c r="B44" s="1" t="s">
        <v>13</v>
      </c>
      <c r="C44" s="1" t="s">
        <v>14</v>
      </c>
      <c r="D44" s="1" t="s">
        <v>15</v>
      </c>
      <c r="E44" s="1" t="s">
        <v>276</v>
      </c>
      <c r="F44" s="1" t="s">
        <v>277</v>
      </c>
      <c r="G44" s="1" t="s">
        <v>16</v>
      </c>
      <c r="H44" s="1" t="s">
        <v>17</v>
      </c>
      <c r="I44" s="1" t="s">
        <v>17</v>
      </c>
      <c r="J44" s="1" t="s">
        <v>17</v>
      </c>
      <c r="K44" s="1" t="s">
        <v>17</v>
      </c>
    </row>
    <row r="45" customFormat="false" ht="13.8" hidden="true" customHeight="false" outlineLevel="0" collapsed="false">
      <c r="A45" s="1" t="s">
        <v>22</v>
      </c>
      <c r="B45" s="1" t="s">
        <v>23</v>
      </c>
      <c r="C45" s="1" t="s">
        <v>25</v>
      </c>
      <c r="D45" s="1" t="s">
        <v>15</v>
      </c>
      <c r="E45" s="1" t="s">
        <v>215</v>
      </c>
      <c r="F45" s="1" t="s">
        <v>278</v>
      </c>
      <c r="G45" s="1" t="s">
        <v>21</v>
      </c>
      <c r="H45" s="1" t="s">
        <v>17</v>
      </c>
      <c r="I45" s="1" t="s">
        <v>17</v>
      </c>
      <c r="J45" s="1" t="s">
        <v>17</v>
      </c>
      <c r="K45" s="1" t="s">
        <v>17</v>
      </c>
    </row>
    <row r="46" customFormat="false" ht="13.8" hidden="true" customHeight="false" outlineLevel="0" collapsed="false">
      <c r="A46" s="1" t="s">
        <v>74</v>
      </c>
      <c r="B46" s="1" t="s">
        <v>23</v>
      </c>
      <c r="C46" s="1" t="s">
        <v>75</v>
      </c>
      <c r="D46" s="1" t="s">
        <v>15</v>
      </c>
      <c r="E46" s="1" t="s">
        <v>254</v>
      </c>
      <c r="F46" s="1" t="s">
        <v>279</v>
      </c>
      <c r="G46" s="1" t="s">
        <v>21</v>
      </c>
      <c r="H46" s="1" t="s">
        <v>17</v>
      </c>
      <c r="I46" s="1" t="s">
        <v>17</v>
      </c>
      <c r="J46" s="1" t="s">
        <v>17</v>
      </c>
      <c r="K46" s="1" t="s">
        <v>17</v>
      </c>
    </row>
    <row r="47" customFormat="false" ht="13.8" hidden="true" customHeight="false" outlineLevel="0" collapsed="false">
      <c r="A47" s="1" t="s">
        <v>122</v>
      </c>
      <c r="B47" s="1" t="s">
        <v>23</v>
      </c>
      <c r="C47" s="1" t="s">
        <v>75</v>
      </c>
      <c r="D47" s="1" t="s">
        <v>15</v>
      </c>
      <c r="E47" s="1" t="s">
        <v>225</v>
      </c>
      <c r="F47" s="1" t="s">
        <v>280</v>
      </c>
      <c r="G47" s="1" t="s">
        <v>21</v>
      </c>
      <c r="H47" s="1" t="s">
        <v>17</v>
      </c>
      <c r="I47" s="1" t="s">
        <v>17</v>
      </c>
      <c r="J47" s="1" t="s">
        <v>17</v>
      </c>
      <c r="K47" s="1" t="s">
        <v>17</v>
      </c>
    </row>
    <row r="48" customFormat="false" ht="13.8" hidden="true" customHeight="false" outlineLevel="0" collapsed="false">
      <c r="A48" s="1" t="s">
        <v>195</v>
      </c>
      <c r="B48" s="1" t="s">
        <v>23</v>
      </c>
      <c r="C48" s="1" t="s">
        <v>75</v>
      </c>
      <c r="D48" s="1" t="s">
        <v>15</v>
      </c>
      <c r="E48" s="1" t="s">
        <v>281</v>
      </c>
      <c r="F48" s="1" t="s">
        <v>282</v>
      </c>
      <c r="G48" s="1" t="s">
        <v>21</v>
      </c>
      <c r="H48" s="1" t="s">
        <v>17</v>
      </c>
      <c r="I48" s="1" t="s">
        <v>17</v>
      </c>
      <c r="J48" s="1" t="s">
        <v>17</v>
      </c>
      <c r="K48" s="1" t="s">
        <v>17</v>
      </c>
    </row>
    <row r="49" customFormat="false" ht="13.8" hidden="true" customHeight="false" outlineLevel="0" collapsed="false">
      <c r="A49" s="1" t="s">
        <v>113</v>
      </c>
      <c r="B49" s="1" t="s">
        <v>23</v>
      </c>
      <c r="C49" s="1" t="s">
        <v>114</v>
      </c>
      <c r="D49" s="1" t="s">
        <v>15</v>
      </c>
      <c r="E49" s="1" t="s">
        <v>228</v>
      </c>
      <c r="F49" s="1" t="s">
        <v>283</v>
      </c>
      <c r="G49" s="1" t="s">
        <v>21</v>
      </c>
      <c r="H49" s="1" t="s">
        <v>17</v>
      </c>
      <c r="I49" s="1" t="s">
        <v>17</v>
      </c>
      <c r="J49" s="1" t="s">
        <v>17</v>
      </c>
      <c r="K49" s="1" t="s">
        <v>17</v>
      </c>
    </row>
    <row r="50" customFormat="false" ht="13.8" hidden="true" customHeight="false" outlineLevel="0" collapsed="false">
      <c r="A50" s="1" t="s">
        <v>156</v>
      </c>
      <c r="B50" s="1" t="s">
        <v>23</v>
      </c>
      <c r="C50" s="1" t="s">
        <v>114</v>
      </c>
      <c r="D50" s="1" t="s">
        <v>15</v>
      </c>
      <c r="E50" s="1" t="s">
        <v>284</v>
      </c>
      <c r="F50" s="1" t="s">
        <v>285</v>
      </c>
      <c r="G50" s="1" t="s">
        <v>21</v>
      </c>
      <c r="H50" s="1" t="s">
        <v>17</v>
      </c>
      <c r="I50" s="1" t="s">
        <v>17</v>
      </c>
      <c r="J50" s="1" t="s">
        <v>17</v>
      </c>
      <c r="K50" s="1" t="s">
        <v>17</v>
      </c>
    </row>
    <row r="51" customFormat="false" ht="13.8" hidden="true" customHeight="false" outlineLevel="0" collapsed="false">
      <c r="A51" s="1" t="s">
        <v>47</v>
      </c>
      <c r="B51" s="1" t="s">
        <v>23</v>
      </c>
      <c r="C51" s="1" t="s">
        <v>42</v>
      </c>
      <c r="D51" s="1" t="s">
        <v>15</v>
      </c>
      <c r="E51" s="1" t="s">
        <v>286</v>
      </c>
      <c r="F51" s="1" t="s">
        <v>287</v>
      </c>
      <c r="G51" s="1" t="s">
        <v>21</v>
      </c>
      <c r="H51" s="1" t="s">
        <v>17</v>
      </c>
      <c r="I51" s="1" t="s">
        <v>17</v>
      </c>
      <c r="J51" s="1" t="s">
        <v>17</v>
      </c>
      <c r="K51" s="1" t="s">
        <v>17</v>
      </c>
    </row>
    <row r="52" customFormat="false" ht="13.8" hidden="true" customHeight="false" outlineLevel="0" collapsed="false">
      <c r="A52" s="1" t="s">
        <v>186</v>
      </c>
      <c r="B52" s="1" t="s">
        <v>23</v>
      </c>
      <c r="C52" s="1" t="s">
        <v>42</v>
      </c>
      <c r="D52" s="1" t="s">
        <v>15</v>
      </c>
      <c r="E52" s="1" t="s">
        <v>288</v>
      </c>
      <c r="F52" s="1" t="s">
        <v>289</v>
      </c>
      <c r="G52" s="1" t="s">
        <v>21</v>
      </c>
      <c r="H52" s="1" t="s">
        <v>17</v>
      </c>
      <c r="I52" s="1" t="s">
        <v>17</v>
      </c>
      <c r="J52" s="1" t="s">
        <v>17</v>
      </c>
      <c r="K52" s="1" t="s">
        <v>17</v>
      </c>
    </row>
    <row r="53" customFormat="false" ht="13.8" hidden="true" customHeight="false" outlineLevel="0" collapsed="false">
      <c r="A53" s="1" t="s">
        <v>41</v>
      </c>
      <c r="B53" s="1" t="s">
        <v>23</v>
      </c>
      <c r="C53" s="1" t="s">
        <v>42</v>
      </c>
      <c r="D53" s="1" t="s">
        <v>15</v>
      </c>
      <c r="E53" s="1" t="s">
        <v>248</v>
      </c>
      <c r="F53" s="1" t="s">
        <v>290</v>
      </c>
      <c r="G53" s="1" t="s">
        <v>21</v>
      </c>
      <c r="H53" s="1" t="s">
        <v>17</v>
      </c>
      <c r="I53" s="1" t="s">
        <v>17</v>
      </c>
      <c r="J53" s="1" t="s">
        <v>17</v>
      </c>
      <c r="K53" s="1" t="s">
        <v>17</v>
      </c>
    </row>
    <row r="54" customFormat="false" ht="13.8" hidden="true" customHeight="false" outlineLevel="0" collapsed="false">
      <c r="A54" s="1" t="s">
        <v>41</v>
      </c>
      <c r="B54" s="1" t="s">
        <v>23</v>
      </c>
      <c r="C54" s="1" t="s">
        <v>42</v>
      </c>
      <c r="D54" s="1" t="s">
        <v>15</v>
      </c>
      <c r="E54" s="1" t="s">
        <v>291</v>
      </c>
      <c r="F54" s="1" t="s">
        <v>292</v>
      </c>
      <c r="G54" s="1" t="s">
        <v>21</v>
      </c>
      <c r="H54" s="1" t="s">
        <v>17</v>
      </c>
      <c r="I54" s="1" t="s">
        <v>17</v>
      </c>
      <c r="J54" s="1" t="s">
        <v>17</v>
      </c>
      <c r="K54" s="1" t="s">
        <v>17</v>
      </c>
    </row>
    <row r="55" customFormat="false" ht="13.8" hidden="true" customHeight="false" outlineLevel="0" collapsed="false">
      <c r="A55" s="1" t="s">
        <v>153</v>
      </c>
      <c r="B55" s="1" t="s">
        <v>23</v>
      </c>
      <c r="C55" s="1" t="s">
        <v>42</v>
      </c>
      <c r="D55" s="1" t="s">
        <v>15</v>
      </c>
      <c r="E55" s="1" t="s">
        <v>293</v>
      </c>
      <c r="F55" s="1" t="s">
        <v>294</v>
      </c>
      <c r="G55" s="1" t="s">
        <v>21</v>
      </c>
      <c r="H55" s="1" t="s">
        <v>17</v>
      </c>
      <c r="I55" s="1" t="s">
        <v>17</v>
      </c>
      <c r="J55" s="1" t="s">
        <v>17</v>
      </c>
      <c r="K55" s="1" t="s">
        <v>17</v>
      </c>
    </row>
    <row r="56" customFormat="false" ht="13.8" hidden="true" customHeight="false" outlineLevel="0" collapsed="false">
      <c r="A56" s="1" t="s">
        <v>67</v>
      </c>
      <c r="B56" s="1" t="s">
        <v>23</v>
      </c>
      <c r="C56" s="1" t="s">
        <v>42</v>
      </c>
      <c r="D56" s="1" t="s">
        <v>15</v>
      </c>
      <c r="E56" s="1" t="s">
        <v>286</v>
      </c>
      <c r="F56" s="1" t="s">
        <v>295</v>
      </c>
      <c r="G56" s="1" t="s">
        <v>21</v>
      </c>
      <c r="H56" s="1" t="s">
        <v>17</v>
      </c>
      <c r="I56" s="1" t="s">
        <v>17</v>
      </c>
      <c r="J56" s="1" t="s">
        <v>17</v>
      </c>
      <c r="K56" s="1" t="s">
        <v>17</v>
      </c>
    </row>
    <row r="57" customFormat="false" ht="13.8" hidden="true" customHeight="false" outlineLevel="0" collapsed="false">
      <c r="A57" s="1" t="s">
        <v>67</v>
      </c>
      <c r="B57" s="1" t="s">
        <v>23</v>
      </c>
      <c r="C57" s="1" t="s">
        <v>42</v>
      </c>
      <c r="D57" s="1" t="s">
        <v>15</v>
      </c>
      <c r="E57" s="1" t="s">
        <v>288</v>
      </c>
      <c r="F57" s="1" t="s">
        <v>289</v>
      </c>
      <c r="G57" s="1" t="s">
        <v>21</v>
      </c>
      <c r="H57" s="1" t="s">
        <v>17</v>
      </c>
      <c r="I57" s="1" t="s">
        <v>17</v>
      </c>
      <c r="J57" s="1" t="s">
        <v>17</v>
      </c>
      <c r="K57" s="1" t="s">
        <v>17</v>
      </c>
    </row>
    <row r="58" customFormat="false" ht="13.8" hidden="true" customHeight="false" outlineLevel="0" collapsed="false">
      <c r="A58" s="1" t="s">
        <v>76</v>
      </c>
      <c r="B58" s="1" t="s">
        <v>23</v>
      </c>
      <c r="C58" s="1" t="s">
        <v>42</v>
      </c>
      <c r="D58" s="1" t="s">
        <v>15</v>
      </c>
      <c r="E58" s="1" t="s">
        <v>296</v>
      </c>
      <c r="F58" s="1" t="s">
        <v>297</v>
      </c>
      <c r="G58" s="1" t="s">
        <v>21</v>
      </c>
      <c r="H58" s="1" t="s">
        <v>17</v>
      </c>
      <c r="I58" s="1" t="s">
        <v>17</v>
      </c>
      <c r="J58" s="1" t="s">
        <v>17</v>
      </c>
      <c r="K58" s="1" t="s">
        <v>17</v>
      </c>
    </row>
    <row r="59" customFormat="false" ht="13.8" hidden="true" customHeight="false" outlineLevel="0" collapsed="false">
      <c r="A59" s="1" t="s">
        <v>202</v>
      </c>
      <c r="B59" s="1" t="s">
        <v>23</v>
      </c>
      <c r="C59" s="1" t="s">
        <v>152</v>
      </c>
      <c r="D59" s="1" t="s">
        <v>15</v>
      </c>
      <c r="E59" s="1" t="s">
        <v>223</v>
      </c>
      <c r="F59" s="1" t="s">
        <v>298</v>
      </c>
      <c r="G59" s="1" t="s">
        <v>21</v>
      </c>
      <c r="H59" s="1" t="s">
        <v>17</v>
      </c>
      <c r="I59" s="1" t="s">
        <v>17</v>
      </c>
      <c r="J59" s="1" t="s">
        <v>17</v>
      </c>
      <c r="K59" s="1" t="s">
        <v>17</v>
      </c>
    </row>
    <row r="60" customFormat="false" ht="13.8" hidden="true" customHeight="false" outlineLevel="0" collapsed="false">
      <c r="A60" s="1" t="s">
        <v>151</v>
      </c>
      <c r="B60" s="1" t="s">
        <v>23</v>
      </c>
      <c r="C60" s="1" t="s">
        <v>152</v>
      </c>
      <c r="D60" s="1" t="s">
        <v>15</v>
      </c>
      <c r="E60" s="1" t="s">
        <v>215</v>
      </c>
      <c r="F60" s="1" t="s">
        <v>299</v>
      </c>
      <c r="G60" s="1" t="s">
        <v>21</v>
      </c>
      <c r="H60" s="1" t="s">
        <v>17</v>
      </c>
      <c r="I60" s="1" t="s">
        <v>17</v>
      </c>
      <c r="J60" s="1" t="s">
        <v>17</v>
      </c>
      <c r="K60" s="1" t="s">
        <v>17</v>
      </c>
    </row>
    <row r="61" customFormat="false" ht="13.8" hidden="true" customHeight="false" outlineLevel="0" collapsed="false">
      <c r="A61" s="1" t="s">
        <v>33</v>
      </c>
      <c r="B61" s="1" t="s">
        <v>13</v>
      </c>
      <c r="C61" s="1" t="s">
        <v>34</v>
      </c>
      <c r="D61" s="1" t="s">
        <v>15</v>
      </c>
      <c r="E61" s="1" t="s">
        <v>300</v>
      </c>
      <c r="F61" s="1" t="s">
        <v>301</v>
      </c>
      <c r="G61" s="1" t="s">
        <v>16</v>
      </c>
      <c r="H61" s="1" t="s">
        <v>17</v>
      </c>
      <c r="I61" s="1" t="s">
        <v>17</v>
      </c>
      <c r="J61" s="1" t="s">
        <v>17</v>
      </c>
      <c r="K61" s="1" t="s">
        <v>17</v>
      </c>
    </row>
    <row r="62" customFormat="false" ht="13.8" hidden="true" customHeight="false" outlineLevel="0" collapsed="false">
      <c r="A62" s="1" t="s">
        <v>198</v>
      </c>
      <c r="B62" s="1" t="s">
        <v>13</v>
      </c>
      <c r="C62" s="1" t="s">
        <v>34</v>
      </c>
      <c r="D62" s="1" t="s">
        <v>15</v>
      </c>
      <c r="E62" s="1" t="s">
        <v>302</v>
      </c>
      <c r="F62" s="1" t="s">
        <v>303</v>
      </c>
      <c r="G62" s="1" t="s">
        <v>16</v>
      </c>
      <c r="H62" s="1" t="s">
        <v>17</v>
      </c>
      <c r="I62" s="1" t="s">
        <v>17</v>
      </c>
      <c r="J62" s="1" t="s">
        <v>17</v>
      </c>
      <c r="K62" s="1" t="s">
        <v>17</v>
      </c>
    </row>
    <row r="63" customFormat="false" ht="13.8" hidden="true" customHeight="false" outlineLevel="0" collapsed="false">
      <c r="A63" s="1" t="s">
        <v>195</v>
      </c>
      <c r="B63" s="1" t="s">
        <v>19</v>
      </c>
      <c r="C63" s="1" t="s">
        <v>196</v>
      </c>
      <c r="D63" s="1" t="s">
        <v>15</v>
      </c>
      <c r="E63" s="1" t="s">
        <v>286</v>
      </c>
      <c r="F63" s="1" t="s">
        <v>304</v>
      </c>
      <c r="G63" s="1" t="s">
        <v>21</v>
      </c>
      <c r="H63" s="1" t="s">
        <v>17</v>
      </c>
      <c r="I63" s="1" t="s">
        <v>17</v>
      </c>
      <c r="J63" s="1" t="s">
        <v>17</v>
      </c>
      <c r="K63" s="1" t="s">
        <v>17</v>
      </c>
    </row>
    <row r="64" customFormat="false" ht="13.8" hidden="true" customHeight="false" outlineLevel="0" collapsed="false">
      <c r="A64" s="1" t="s">
        <v>125</v>
      </c>
      <c r="B64" s="1" t="s">
        <v>23</v>
      </c>
      <c r="C64" s="1" t="s">
        <v>50</v>
      </c>
      <c r="D64" s="1" t="s">
        <v>15</v>
      </c>
      <c r="E64" s="1" t="s">
        <v>296</v>
      </c>
      <c r="F64" s="1" t="s">
        <v>305</v>
      </c>
      <c r="G64" s="1" t="s">
        <v>21</v>
      </c>
      <c r="H64" s="1" t="s">
        <v>17</v>
      </c>
      <c r="I64" s="1" t="s">
        <v>17</v>
      </c>
      <c r="J64" s="1" t="s">
        <v>17</v>
      </c>
      <c r="K64" s="1" t="s">
        <v>17</v>
      </c>
    </row>
    <row r="65" customFormat="false" ht="13.8" hidden="true" customHeight="false" outlineLevel="0" collapsed="false">
      <c r="A65" s="1" t="s">
        <v>49</v>
      </c>
      <c r="B65" s="1" t="s">
        <v>23</v>
      </c>
      <c r="C65" s="1" t="s">
        <v>50</v>
      </c>
      <c r="D65" s="1" t="s">
        <v>15</v>
      </c>
      <c r="E65" s="1" t="s">
        <v>215</v>
      </c>
      <c r="F65" s="1" t="s">
        <v>227</v>
      </c>
      <c r="G65" s="1" t="s">
        <v>21</v>
      </c>
      <c r="H65" s="1" t="s">
        <v>17</v>
      </c>
      <c r="I65" s="1" t="s">
        <v>17</v>
      </c>
      <c r="J65" s="1" t="s">
        <v>17</v>
      </c>
      <c r="K65" s="1" t="s">
        <v>17</v>
      </c>
    </row>
    <row r="66" customFormat="false" ht="13.8" hidden="true" customHeight="false" outlineLevel="0" collapsed="false">
      <c r="A66" s="1" t="s">
        <v>108</v>
      </c>
      <c r="B66" s="1" t="s">
        <v>23</v>
      </c>
      <c r="C66" s="1" t="s">
        <v>109</v>
      </c>
      <c r="D66" s="1" t="s">
        <v>15</v>
      </c>
      <c r="E66" s="1" t="s">
        <v>236</v>
      </c>
      <c r="F66" s="1" t="s">
        <v>306</v>
      </c>
      <c r="G66" s="1" t="s">
        <v>21</v>
      </c>
      <c r="H66" s="1" t="s">
        <v>17</v>
      </c>
      <c r="I66" s="1" t="s">
        <v>17</v>
      </c>
      <c r="J66" s="1" t="s">
        <v>17</v>
      </c>
      <c r="K66" s="1" t="s">
        <v>17</v>
      </c>
    </row>
    <row r="67" customFormat="false" ht="13.8" hidden="true" customHeight="false" outlineLevel="0" collapsed="false">
      <c r="A67" s="1" t="s">
        <v>180</v>
      </c>
      <c r="B67" s="1" t="s">
        <v>27</v>
      </c>
      <c r="C67" s="1" t="s">
        <v>35</v>
      </c>
      <c r="D67" s="1" t="s">
        <v>15</v>
      </c>
      <c r="E67" s="1" t="s">
        <v>267</v>
      </c>
      <c r="F67" s="1" t="s">
        <v>307</v>
      </c>
      <c r="G67" s="1" t="s">
        <v>29</v>
      </c>
      <c r="H67" s="1" t="s">
        <v>17</v>
      </c>
      <c r="I67" s="1" t="s">
        <v>17</v>
      </c>
      <c r="J67" s="1" t="s">
        <v>17</v>
      </c>
      <c r="K67" s="1" t="s">
        <v>17</v>
      </c>
    </row>
    <row r="68" customFormat="false" ht="13.8" hidden="true" customHeight="false" outlineLevel="0" collapsed="false">
      <c r="A68" s="1" t="s">
        <v>106</v>
      </c>
      <c r="B68" s="1" t="s">
        <v>27</v>
      </c>
      <c r="C68" s="1" t="s">
        <v>35</v>
      </c>
      <c r="D68" s="1" t="s">
        <v>15</v>
      </c>
      <c r="E68" s="1" t="s">
        <v>267</v>
      </c>
      <c r="F68" s="1" t="s">
        <v>308</v>
      </c>
      <c r="G68" s="1" t="s">
        <v>29</v>
      </c>
      <c r="H68" s="1" t="s">
        <v>17</v>
      </c>
      <c r="I68" s="1" t="s">
        <v>17</v>
      </c>
      <c r="J68" s="1" t="s">
        <v>17</v>
      </c>
      <c r="K68" s="1" t="s">
        <v>17</v>
      </c>
    </row>
    <row r="69" customFormat="false" ht="13.8" hidden="true" customHeight="false" outlineLevel="0" collapsed="false">
      <c r="A69" s="1" t="s">
        <v>33</v>
      </c>
      <c r="B69" s="1" t="s">
        <v>27</v>
      </c>
      <c r="C69" s="1" t="s">
        <v>35</v>
      </c>
      <c r="D69" s="1" t="s">
        <v>15</v>
      </c>
      <c r="E69" s="1" t="s">
        <v>309</v>
      </c>
      <c r="F69" s="1" t="s">
        <v>310</v>
      </c>
      <c r="G69" s="1" t="s">
        <v>29</v>
      </c>
      <c r="H69" s="1" t="s">
        <v>17</v>
      </c>
      <c r="I69" s="1" t="s">
        <v>17</v>
      </c>
      <c r="J69" s="1" t="s">
        <v>17</v>
      </c>
      <c r="K69" s="1" t="s">
        <v>17</v>
      </c>
    </row>
    <row r="70" customFormat="false" ht="13.8" hidden="true" customHeight="false" outlineLevel="0" collapsed="false">
      <c r="A70" s="1" t="s">
        <v>45</v>
      </c>
      <c r="B70" s="1" t="s">
        <v>27</v>
      </c>
      <c r="C70" s="1" t="s">
        <v>35</v>
      </c>
      <c r="D70" s="1" t="s">
        <v>15</v>
      </c>
      <c r="E70" s="1" t="s">
        <v>244</v>
      </c>
      <c r="F70" s="1" t="s">
        <v>311</v>
      </c>
      <c r="G70" s="1" t="s">
        <v>29</v>
      </c>
      <c r="H70" s="1" t="s">
        <v>17</v>
      </c>
      <c r="I70" s="1" t="s">
        <v>17</v>
      </c>
      <c r="J70" s="1" t="s">
        <v>17</v>
      </c>
      <c r="K70" s="1" t="s">
        <v>17</v>
      </c>
    </row>
    <row r="71" customFormat="false" ht="13.8" hidden="true" customHeight="false" outlineLevel="0" collapsed="false">
      <c r="A71" s="1" t="s">
        <v>183</v>
      </c>
      <c r="B71" s="1" t="s">
        <v>27</v>
      </c>
      <c r="C71" s="1" t="s">
        <v>35</v>
      </c>
      <c r="D71" s="1" t="s">
        <v>15</v>
      </c>
      <c r="E71" s="1" t="s">
        <v>246</v>
      </c>
      <c r="F71" s="1" t="s">
        <v>312</v>
      </c>
      <c r="G71" s="1" t="s">
        <v>29</v>
      </c>
      <c r="H71" s="1" t="s">
        <v>17</v>
      </c>
      <c r="I71" s="1" t="s">
        <v>17</v>
      </c>
      <c r="J71" s="1" t="s">
        <v>17</v>
      </c>
      <c r="K71" s="1" t="s">
        <v>17</v>
      </c>
    </row>
    <row r="72" customFormat="false" ht="13.8" hidden="true" customHeight="false" outlineLevel="0" collapsed="false">
      <c r="A72" s="1" t="s">
        <v>43</v>
      </c>
      <c r="B72" s="1" t="s">
        <v>27</v>
      </c>
      <c r="C72" s="1" t="s">
        <v>36</v>
      </c>
      <c r="D72" s="1" t="s">
        <v>15</v>
      </c>
      <c r="E72" s="1" t="s">
        <v>228</v>
      </c>
      <c r="F72" s="1" t="s">
        <v>313</v>
      </c>
      <c r="G72" s="1" t="s">
        <v>29</v>
      </c>
      <c r="H72" s="1" t="s">
        <v>17</v>
      </c>
      <c r="I72" s="1" t="s">
        <v>17</v>
      </c>
      <c r="J72" s="1" t="s">
        <v>17</v>
      </c>
      <c r="K72" s="1" t="s">
        <v>17</v>
      </c>
    </row>
    <row r="73" customFormat="false" ht="13.8" hidden="true" customHeight="false" outlineLevel="0" collapsed="false">
      <c r="A73" s="1" t="s">
        <v>33</v>
      </c>
      <c r="B73" s="1" t="s">
        <v>27</v>
      </c>
      <c r="C73" s="1" t="s">
        <v>36</v>
      </c>
      <c r="D73" s="1" t="s">
        <v>15</v>
      </c>
      <c r="E73" s="1" t="s">
        <v>259</v>
      </c>
      <c r="F73" s="1" t="s">
        <v>314</v>
      </c>
      <c r="G73" s="1" t="s">
        <v>29</v>
      </c>
      <c r="H73" s="1" t="s">
        <v>17</v>
      </c>
      <c r="I73" s="1" t="s">
        <v>17</v>
      </c>
      <c r="J73" s="1" t="s">
        <v>17</v>
      </c>
      <c r="K73" s="1" t="s">
        <v>17</v>
      </c>
    </row>
    <row r="74" customFormat="false" ht="13.8" hidden="true" customHeight="false" outlineLevel="0" collapsed="false">
      <c r="A74" s="1" t="s">
        <v>65</v>
      </c>
      <c r="B74" s="1" t="s">
        <v>27</v>
      </c>
      <c r="C74" s="1" t="s">
        <v>36</v>
      </c>
      <c r="D74" s="1" t="s">
        <v>15</v>
      </c>
      <c r="E74" s="1" t="s">
        <v>315</v>
      </c>
      <c r="F74" s="1" t="s">
        <v>316</v>
      </c>
      <c r="G74" s="1" t="s">
        <v>29</v>
      </c>
      <c r="H74" s="1" t="s">
        <v>17</v>
      </c>
      <c r="I74" s="1" t="s">
        <v>17</v>
      </c>
      <c r="J74" s="1" t="s">
        <v>17</v>
      </c>
      <c r="K74" s="1" t="s">
        <v>17</v>
      </c>
    </row>
    <row r="75" customFormat="false" ht="13.8" hidden="true" customHeight="false" outlineLevel="0" collapsed="false">
      <c r="A75" s="1" t="s">
        <v>65</v>
      </c>
      <c r="B75" s="1" t="s">
        <v>27</v>
      </c>
      <c r="C75" s="1" t="s">
        <v>36</v>
      </c>
      <c r="D75" s="1" t="s">
        <v>15</v>
      </c>
      <c r="E75" s="1" t="s">
        <v>261</v>
      </c>
      <c r="F75" s="1" t="s">
        <v>317</v>
      </c>
      <c r="G75" s="1" t="s">
        <v>29</v>
      </c>
      <c r="H75" s="1" t="s">
        <v>17</v>
      </c>
      <c r="I75" s="1" t="s">
        <v>17</v>
      </c>
      <c r="J75" s="1" t="s">
        <v>17</v>
      </c>
      <c r="K75" s="1" t="s">
        <v>17</v>
      </c>
    </row>
    <row r="76" customFormat="false" ht="13.8" hidden="true" customHeight="false" outlineLevel="0" collapsed="false">
      <c r="A76" s="1" t="s">
        <v>65</v>
      </c>
      <c r="B76" s="1" t="s">
        <v>27</v>
      </c>
      <c r="C76" s="1" t="s">
        <v>36</v>
      </c>
      <c r="D76" s="1" t="s">
        <v>15</v>
      </c>
      <c r="E76" s="1" t="s">
        <v>248</v>
      </c>
      <c r="F76" s="1" t="s">
        <v>318</v>
      </c>
      <c r="G76" s="1" t="s">
        <v>29</v>
      </c>
      <c r="H76" s="1" t="s">
        <v>17</v>
      </c>
      <c r="I76" s="1" t="s">
        <v>17</v>
      </c>
      <c r="J76" s="1" t="s">
        <v>17</v>
      </c>
      <c r="K76" s="1" t="s">
        <v>17</v>
      </c>
    </row>
    <row r="77" customFormat="false" ht="13.8" hidden="true" customHeight="false" outlineLevel="0" collapsed="false">
      <c r="A77" s="1" t="s">
        <v>128</v>
      </c>
      <c r="B77" s="1" t="s">
        <v>27</v>
      </c>
      <c r="C77" s="1" t="s">
        <v>68</v>
      </c>
      <c r="D77" s="1" t="s">
        <v>15</v>
      </c>
      <c r="E77" s="1" t="s">
        <v>319</v>
      </c>
      <c r="F77" s="1" t="s">
        <v>320</v>
      </c>
      <c r="G77" s="1" t="s">
        <v>29</v>
      </c>
      <c r="H77" s="1" t="s">
        <v>17</v>
      </c>
      <c r="I77" s="1" t="s">
        <v>17</v>
      </c>
      <c r="J77" s="1" t="s">
        <v>17</v>
      </c>
      <c r="K77" s="1" t="s">
        <v>17</v>
      </c>
    </row>
    <row r="78" customFormat="false" ht="13.8" hidden="true" customHeight="false" outlineLevel="0" collapsed="false">
      <c r="A78" s="1" t="s">
        <v>208</v>
      </c>
      <c r="B78" s="1" t="s">
        <v>27</v>
      </c>
      <c r="C78" s="1" t="s">
        <v>68</v>
      </c>
      <c r="D78" s="1" t="s">
        <v>15</v>
      </c>
      <c r="E78" s="1" t="s">
        <v>293</v>
      </c>
      <c r="F78" s="1" t="s">
        <v>321</v>
      </c>
      <c r="G78" s="1" t="s">
        <v>29</v>
      </c>
      <c r="H78" s="1" t="s">
        <v>17</v>
      </c>
      <c r="I78" s="1" t="s">
        <v>17</v>
      </c>
      <c r="J78" s="1" t="s">
        <v>17</v>
      </c>
      <c r="K78" s="1" t="s">
        <v>17</v>
      </c>
    </row>
    <row r="79" customFormat="false" ht="13.8" hidden="true" customHeight="false" outlineLevel="0" collapsed="false">
      <c r="A79" s="1" t="s">
        <v>322</v>
      </c>
      <c r="B79" s="1" t="s">
        <v>27</v>
      </c>
      <c r="C79" s="1" t="s">
        <v>68</v>
      </c>
      <c r="D79" s="1" t="s">
        <v>15</v>
      </c>
      <c r="E79" s="1" t="s">
        <v>293</v>
      </c>
      <c r="F79" s="1" t="s">
        <v>321</v>
      </c>
      <c r="G79" s="1" t="s">
        <v>29</v>
      </c>
      <c r="H79" s="1" t="s">
        <v>17</v>
      </c>
      <c r="I79" s="1" t="s">
        <v>17</v>
      </c>
      <c r="J79" s="1" t="s">
        <v>17</v>
      </c>
      <c r="K79" s="1" t="s">
        <v>17</v>
      </c>
    </row>
    <row r="80" customFormat="false" ht="13.8" hidden="true" customHeight="false" outlineLevel="0" collapsed="false">
      <c r="A80" s="1" t="s">
        <v>67</v>
      </c>
      <c r="B80" s="1" t="s">
        <v>27</v>
      </c>
      <c r="C80" s="1" t="s">
        <v>68</v>
      </c>
      <c r="D80" s="1" t="s">
        <v>15</v>
      </c>
      <c r="E80" s="1" t="s">
        <v>248</v>
      </c>
      <c r="F80" s="1" t="s">
        <v>323</v>
      </c>
      <c r="G80" s="1" t="s">
        <v>29</v>
      </c>
      <c r="H80" s="1" t="s">
        <v>17</v>
      </c>
      <c r="I80" s="1" t="s">
        <v>17</v>
      </c>
      <c r="J80" s="1" t="s">
        <v>17</v>
      </c>
      <c r="K80" s="1" t="s">
        <v>17</v>
      </c>
    </row>
    <row r="81" customFormat="false" ht="13.8" hidden="true" customHeight="false" outlineLevel="0" collapsed="false">
      <c r="A81" s="1" t="s">
        <v>93</v>
      </c>
      <c r="B81" s="1" t="s">
        <v>27</v>
      </c>
      <c r="C81" s="1" t="s">
        <v>68</v>
      </c>
      <c r="D81" s="1" t="s">
        <v>15</v>
      </c>
      <c r="E81" s="1" t="s">
        <v>319</v>
      </c>
      <c r="F81" s="1" t="s">
        <v>324</v>
      </c>
      <c r="G81" s="1" t="s">
        <v>29</v>
      </c>
      <c r="H81" s="1" t="s">
        <v>17</v>
      </c>
      <c r="I81" s="1" t="s">
        <v>17</v>
      </c>
      <c r="J81" s="1" t="s">
        <v>17</v>
      </c>
      <c r="K81" s="1" t="s">
        <v>17</v>
      </c>
    </row>
    <row r="82" customFormat="false" ht="13.8" hidden="true" customHeight="false" outlineLevel="0" collapsed="false">
      <c r="A82" s="1" t="s">
        <v>161</v>
      </c>
      <c r="B82" s="1" t="s">
        <v>27</v>
      </c>
      <c r="C82" s="1" t="s">
        <v>68</v>
      </c>
      <c r="D82" s="1" t="s">
        <v>15</v>
      </c>
      <c r="E82" s="1" t="s">
        <v>246</v>
      </c>
      <c r="F82" s="1" t="s">
        <v>325</v>
      </c>
      <c r="G82" s="1" t="s">
        <v>29</v>
      </c>
      <c r="H82" s="1" t="s">
        <v>17</v>
      </c>
      <c r="I82" s="1" t="s">
        <v>17</v>
      </c>
      <c r="J82" s="1" t="s">
        <v>17</v>
      </c>
      <c r="K82" s="1" t="s">
        <v>17</v>
      </c>
    </row>
    <row r="83" customFormat="false" ht="13.8" hidden="true" customHeight="false" outlineLevel="0" collapsed="false">
      <c r="A83" s="1" t="s">
        <v>127</v>
      </c>
      <c r="B83" s="1" t="s">
        <v>27</v>
      </c>
      <c r="C83" s="1" t="s">
        <v>68</v>
      </c>
      <c r="D83" s="1" t="s">
        <v>15</v>
      </c>
      <c r="E83" s="1" t="s">
        <v>223</v>
      </c>
      <c r="F83" s="1" t="s">
        <v>326</v>
      </c>
      <c r="G83" s="1" t="s">
        <v>29</v>
      </c>
      <c r="H83" s="1" t="s">
        <v>17</v>
      </c>
      <c r="I83" s="1" t="s">
        <v>17</v>
      </c>
      <c r="J83" s="1" t="s">
        <v>17</v>
      </c>
      <c r="K83" s="1" t="s">
        <v>17</v>
      </c>
    </row>
    <row r="84" customFormat="false" ht="13.8" hidden="true" customHeight="false" outlineLevel="0" collapsed="false">
      <c r="A84" s="1" t="s">
        <v>203</v>
      </c>
      <c r="B84" s="1" t="s">
        <v>13</v>
      </c>
      <c r="C84" s="1" t="s">
        <v>204</v>
      </c>
      <c r="D84" s="1" t="s">
        <v>15</v>
      </c>
      <c r="E84" s="1" t="s">
        <v>327</v>
      </c>
      <c r="F84" s="1" t="s">
        <v>328</v>
      </c>
      <c r="G84" s="1" t="s">
        <v>81</v>
      </c>
      <c r="H84" s="1" t="s">
        <v>17</v>
      </c>
      <c r="I84" s="1" t="s">
        <v>17</v>
      </c>
      <c r="J84" s="1" t="s">
        <v>17</v>
      </c>
      <c r="K84" s="1" t="s">
        <v>17</v>
      </c>
    </row>
    <row r="85" customFormat="false" ht="13.8" hidden="true" customHeight="false" outlineLevel="0" collapsed="false">
      <c r="A85" s="1" t="s">
        <v>163</v>
      </c>
      <c r="B85" s="1" t="s">
        <v>23</v>
      </c>
      <c r="C85" s="1" t="s">
        <v>52</v>
      </c>
      <c r="D85" s="1" t="s">
        <v>15</v>
      </c>
      <c r="E85" s="1" t="s">
        <v>215</v>
      </c>
      <c r="F85" s="1" t="s">
        <v>329</v>
      </c>
      <c r="G85" s="1" t="s">
        <v>21</v>
      </c>
      <c r="H85" s="1" t="s">
        <v>17</v>
      </c>
      <c r="I85" s="1" t="s">
        <v>17</v>
      </c>
      <c r="J85" s="1" t="s">
        <v>17</v>
      </c>
      <c r="K85" s="1" t="s">
        <v>17</v>
      </c>
    </row>
    <row r="86" customFormat="false" ht="13.8" hidden="true" customHeight="false" outlineLevel="0" collapsed="false">
      <c r="A86" s="1" t="s">
        <v>195</v>
      </c>
      <c r="B86" s="1" t="s">
        <v>23</v>
      </c>
      <c r="C86" s="1" t="s">
        <v>52</v>
      </c>
      <c r="D86" s="1" t="s">
        <v>15</v>
      </c>
      <c r="E86" s="1" t="s">
        <v>215</v>
      </c>
      <c r="F86" s="1" t="s">
        <v>330</v>
      </c>
      <c r="G86" s="1" t="s">
        <v>21</v>
      </c>
      <c r="H86" s="1" t="s">
        <v>17</v>
      </c>
      <c r="I86" s="1" t="s">
        <v>17</v>
      </c>
      <c r="J86" s="1" t="s">
        <v>17</v>
      </c>
      <c r="K86" s="1" t="s">
        <v>17</v>
      </c>
    </row>
    <row r="87" customFormat="false" ht="13.8" hidden="true" customHeight="false" outlineLevel="0" collapsed="false">
      <c r="A87" s="1" t="s">
        <v>51</v>
      </c>
      <c r="B87" s="1" t="s">
        <v>23</v>
      </c>
      <c r="C87" s="1" t="s">
        <v>52</v>
      </c>
      <c r="D87" s="1" t="s">
        <v>15</v>
      </c>
      <c r="E87" s="1" t="s">
        <v>281</v>
      </c>
      <c r="F87" s="1" t="s">
        <v>331</v>
      </c>
      <c r="G87" s="1" t="s">
        <v>21</v>
      </c>
      <c r="H87" s="1" t="s">
        <v>17</v>
      </c>
      <c r="I87" s="1" t="s">
        <v>17</v>
      </c>
      <c r="J87" s="1" t="s">
        <v>17</v>
      </c>
      <c r="K87" s="1" t="s">
        <v>17</v>
      </c>
    </row>
    <row r="88" customFormat="false" ht="13.8" hidden="true" customHeight="false" outlineLevel="0" collapsed="false">
      <c r="A88" s="1" t="s">
        <v>128</v>
      </c>
      <c r="B88" s="1" t="s">
        <v>27</v>
      </c>
      <c r="C88" s="1" t="s">
        <v>62</v>
      </c>
      <c r="D88" s="1" t="s">
        <v>15</v>
      </c>
      <c r="E88" s="1" t="s">
        <v>246</v>
      </c>
      <c r="F88" s="1" t="s">
        <v>332</v>
      </c>
      <c r="G88" s="1" t="s">
        <v>29</v>
      </c>
      <c r="H88" s="1" t="s">
        <v>17</v>
      </c>
      <c r="I88" s="1" t="s">
        <v>17</v>
      </c>
      <c r="J88" s="1" t="s">
        <v>17</v>
      </c>
      <c r="K88" s="1" t="s">
        <v>17</v>
      </c>
    </row>
    <row r="89" customFormat="false" ht="13.8" hidden="true" customHeight="false" outlineLevel="0" collapsed="false">
      <c r="A89" s="1" t="s">
        <v>137</v>
      </c>
      <c r="B89" s="1" t="s">
        <v>27</v>
      </c>
      <c r="C89" s="1" t="s">
        <v>62</v>
      </c>
      <c r="D89" s="1" t="s">
        <v>15</v>
      </c>
      <c r="E89" s="1" t="s">
        <v>284</v>
      </c>
      <c r="F89" s="1" t="s">
        <v>333</v>
      </c>
      <c r="G89" s="1" t="s">
        <v>29</v>
      </c>
      <c r="H89" s="1" t="s">
        <v>17</v>
      </c>
      <c r="I89" s="1" t="s">
        <v>17</v>
      </c>
      <c r="J89" s="1" t="s">
        <v>17</v>
      </c>
      <c r="K89" s="1" t="s">
        <v>17</v>
      </c>
    </row>
    <row r="90" customFormat="false" ht="13.8" hidden="true" customHeight="false" outlineLevel="0" collapsed="false">
      <c r="A90" s="1" t="s">
        <v>166</v>
      </c>
      <c r="B90" s="1" t="s">
        <v>27</v>
      </c>
      <c r="C90" s="1" t="s">
        <v>62</v>
      </c>
      <c r="D90" s="1" t="s">
        <v>15</v>
      </c>
      <c r="E90" s="1" t="s">
        <v>259</v>
      </c>
      <c r="F90" s="1" t="s">
        <v>334</v>
      </c>
      <c r="G90" s="1" t="s">
        <v>21</v>
      </c>
      <c r="H90" s="1" t="s">
        <v>17</v>
      </c>
      <c r="I90" s="1" t="s">
        <v>17</v>
      </c>
      <c r="J90" s="1" t="s">
        <v>17</v>
      </c>
      <c r="K90" s="1" t="s">
        <v>17</v>
      </c>
    </row>
    <row r="91" customFormat="false" ht="13.8" hidden="true" customHeight="false" outlineLevel="0" collapsed="false">
      <c r="A91" s="1" t="s">
        <v>121</v>
      </c>
      <c r="B91" s="1" t="s">
        <v>27</v>
      </c>
      <c r="C91" s="1" t="s">
        <v>62</v>
      </c>
      <c r="D91" s="1" t="s">
        <v>15</v>
      </c>
      <c r="E91" s="1" t="s">
        <v>228</v>
      </c>
      <c r="F91" s="1" t="s">
        <v>335</v>
      </c>
      <c r="G91" s="1" t="s">
        <v>21</v>
      </c>
      <c r="H91" s="1" t="s">
        <v>17</v>
      </c>
      <c r="I91" s="1" t="s">
        <v>17</v>
      </c>
      <c r="J91" s="1" t="s">
        <v>17</v>
      </c>
      <c r="K91" s="1" t="s">
        <v>17</v>
      </c>
    </row>
    <row r="92" customFormat="false" ht="13.8" hidden="true" customHeight="false" outlineLevel="0" collapsed="false">
      <c r="A92" s="1" t="s">
        <v>121</v>
      </c>
      <c r="B92" s="1" t="s">
        <v>27</v>
      </c>
      <c r="C92" s="1" t="s">
        <v>62</v>
      </c>
      <c r="D92" s="1" t="s">
        <v>15</v>
      </c>
      <c r="E92" s="1" t="s">
        <v>309</v>
      </c>
      <c r="F92" s="1" t="s">
        <v>336</v>
      </c>
      <c r="G92" s="1" t="s">
        <v>29</v>
      </c>
      <c r="H92" s="1" t="s">
        <v>17</v>
      </c>
      <c r="I92" s="1" t="s">
        <v>17</v>
      </c>
      <c r="J92" s="1" t="s">
        <v>17</v>
      </c>
      <c r="K92" s="1" t="s">
        <v>17</v>
      </c>
    </row>
    <row r="93" customFormat="false" ht="13.8" hidden="true" customHeight="false" outlineLevel="0" collapsed="false">
      <c r="A93" s="1" t="s">
        <v>85</v>
      </c>
      <c r="B93" s="1" t="s">
        <v>27</v>
      </c>
      <c r="C93" s="1" t="s">
        <v>62</v>
      </c>
      <c r="D93" s="1" t="s">
        <v>15</v>
      </c>
      <c r="E93" s="1" t="s">
        <v>309</v>
      </c>
      <c r="F93" s="1" t="s">
        <v>336</v>
      </c>
      <c r="G93" s="1" t="s">
        <v>29</v>
      </c>
      <c r="H93" s="1" t="s">
        <v>17</v>
      </c>
      <c r="I93" s="1" t="s">
        <v>17</v>
      </c>
      <c r="J93" s="1" t="s">
        <v>17</v>
      </c>
      <c r="K93" s="1" t="s">
        <v>17</v>
      </c>
    </row>
    <row r="94" customFormat="false" ht="13.8" hidden="true" customHeight="false" outlineLevel="0" collapsed="false">
      <c r="A94" s="1" t="s">
        <v>160</v>
      </c>
      <c r="B94" s="1" t="s">
        <v>27</v>
      </c>
      <c r="C94" s="1" t="s">
        <v>62</v>
      </c>
      <c r="D94" s="1" t="s">
        <v>15</v>
      </c>
      <c r="E94" s="1" t="s">
        <v>228</v>
      </c>
      <c r="F94" s="1" t="s">
        <v>335</v>
      </c>
      <c r="G94" s="1" t="s">
        <v>29</v>
      </c>
      <c r="H94" s="1" t="s">
        <v>17</v>
      </c>
      <c r="I94" s="1" t="s">
        <v>17</v>
      </c>
      <c r="J94" s="1" t="s">
        <v>17</v>
      </c>
      <c r="K94" s="1" t="s">
        <v>17</v>
      </c>
    </row>
    <row r="95" customFormat="false" ht="13.8" hidden="true" customHeight="false" outlineLevel="0" collapsed="false">
      <c r="A95" s="1" t="s">
        <v>201</v>
      </c>
      <c r="B95" s="1" t="s">
        <v>27</v>
      </c>
      <c r="C95" s="1" t="s">
        <v>62</v>
      </c>
      <c r="D95" s="1" t="s">
        <v>15</v>
      </c>
      <c r="E95" s="1" t="s">
        <v>267</v>
      </c>
      <c r="F95" s="1" t="s">
        <v>337</v>
      </c>
      <c r="G95" s="1" t="s">
        <v>29</v>
      </c>
      <c r="H95" s="1" t="s">
        <v>17</v>
      </c>
      <c r="I95" s="1" t="s">
        <v>17</v>
      </c>
      <c r="J95" s="1" t="s">
        <v>17</v>
      </c>
      <c r="K95" s="1" t="s">
        <v>17</v>
      </c>
    </row>
    <row r="96" customFormat="false" ht="13.8" hidden="true" customHeight="false" outlineLevel="0" collapsed="false">
      <c r="A96" s="1" t="s">
        <v>66</v>
      </c>
      <c r="B96" s="1" t="s">
        <v>27</v>
      </c>
      <c r="C96" s="1" t="s">
        <v>62</v>
      </c>
      <c r="D96" s="1" t="s">
        <v>15</v>
      </c>
      <c r="E96" s="1" t="s">
        <v>319</v>
      </c>
      <c r="F96" s="1" t="s">
        <v>338</v>
      </c>
      <c r="G96" s="1" t="s">
        <v>29</v>
      </c>
      <c r="H96" s="1" t="s">
        <v>17</v>
      </c>
      <c r="I96" s="1" t="s">
        <v>17</v>
      </c>
      <c r="J96" s="1" t="s">
        <v>17</v>
      </c>
      <c r="K96" s="1" t="s">
        <v>17</v>
      </c>
    </row>
    <row r="97" customFormat="false" ht="13.8" hidden="true" customHeight="false" outlineLevel="0" collapsed="false">
      <c r="A97" s="1" t="s">
        <v>86</v>
      </c>
      <c r="B97" s="1" t="s">
        <v>27</v>
      </c>
      <c r="C97" s="1" t="s">
        <v>62</v>
      </c>
      <c r="D97" s="1" t="s">
        <v>15</v>
      </c>
      <c r="E97" s="1" t="s">
        <v>246</v>
      </c>
      <c r="F97" s="1" t="s">
        <v>339</v>
      </c>
      <c r="G97" s="1" t="s">
        <v>29</v>
      </c>
      <c r="H97" s="1" t="s">
        <v>17</v>
      </c>
      <c r="I97" s="1" t="s">
        <v>17</v>
      </c>
      <c r="J97" s="1" t="s">
        <v>17</v>
      </c>
      <c r="K97" s="1" t="s">
        <v>17</v>
      </c>
    </row>
    <row r="98" customFormat="false" ht="13.8" hidden="true" customHeight="false" outlineLevel="0" collapsed="false">
      <c r="A98" s="1" t="s">
        <v>100</v>
      </c>
      <c r="B98" s="1" t="s">
        <v>27</v>
      </c>
      <c r="C98" s="1" t="s">
        <v>62</v>
      </c>
      <c r="D98" s="1" t="s">
        <v>15</v>
      </c>
      <c r="E98" s="1" t="s">
        <v>319</v>
      </c>
      <c r="F98" s="1" t="s">
        <v>340</v>
      </c>
      <c r="G98" s="1" t="s">
        <v>29</v>
      </c>
      <c r="H98" s="1" t="s">
        <v>17</v>
      </c>
      <c r="I98" s="1" t="s">
        <v>17</v>
      </c>
      <c r="J98" s="1" t="s">
        <v>17</v>
      </c>
      <c r="K98" s="1" t="s">
        <v>17</v>
      </c>
    </row>
    <row r="99" customFormat="false" ht="13.8" hidden="true" customHeight="false" outlineLevel="0" collapsed="false">
      <c r="A99" s="1" t="s">
        <v>187</v>
      </c>
      <c r="B99" s="1" t="s">
        <v>27</v>
      </c>
      <c r="C99" s="1" t="s">
        <v>62</v>
      </c>
      <c r="D99" s="1" t="s">
        <v>15</v>
      </c>
      <c r="E99" s="1" t="s">
        <v>248</v>
      </c>
      <c r="F99" s="1" t="s">
        <v>341</v>
      </c>
      <c r="G99" s="1" t="s">
        <v>29</v>
      </c>
      <c r="H99" s="1" t="s">
        <v>17</v>
      </c>
      <c r="I99" s="1" t="s">
        <v>17</v>
      </c>
      <c r="J99" s="1" t="s">
        <v>17</v>
      </c>
      <c r="K99" s="1" t="s">
        <v>17</v>
      </c>
    </row>
    <row r="100" customFormat="false" ht="13.8" hidden="true" customHeight="false" outlineLevel="0" collapsed="false">
      <c r="A100" s="1" t="s">
        <v>61</v>
      </c>
      <c r="B100" s="1" t="s">
        <v>27</v>
      </c>
      <c r="C100" s="1" t="s">
        <v>62</v>
      </c>
      <c r="D100" s="1" t="s">
        <v>15</v>
      </c>
      <c r="E100" s="1" t="s">
        <v>248</v>
      </c>
      <c r="F100" s="1" t="s">
        <v>342</v>
      </c>
      <c r="G100" s="1" t="s">
        <v>29</v>
      </c>
      <c r="H100" s="1" t="s">
        <v>17</v>
      </c>
      <c r="I100" s="1" t="s">
        <v>17</v>
      </c>
      <c r="J100" s="1" t="s">
        <v>17</v>
      </c>
      <c r="K100" s="1" t="s">
        <v>17</v>
      </c>
    </row>
    <row r="101" customFormat="false" ht="13.8" hidden="true" customHeight="false" outlineLevel="0" collapsed="false">
      <c r="A101" s="1" t="s">
        <v>133</v>
      </c>
      <c r="B101" s="1" t="s">
        <v>27</v>
      </c>
      <c r="C101" s="1" t="s">
        <v>62</v>
      </c>
      <c r="D101" s="1" t="s">
        <v>15</v>
      </c>
      <c r="E101" s="1" t="s">
        <v>246</v>
      </c>
      <c r="F101" s="1" t="s">
        <v>343</v>
      </c>
      <c r="G101" s="1" t="s">
        <v>29</v>
      </c>
      <c r="H101" s="1" t="s">
        <v>17</v>
      </c>
      <c r="I101" s="1" t="s">
        <v>17</v>
      </c>
      <c r="J101" s="1" t="s">
        <v>17</v>
      </c>
      <c r="K101" s="1" t="s">
        <v>17</v>
      </c>
    </row>
    <row r="102" customFormat="false" ht="13.8" hidden="true" customHeight="false" outlineLevel="0" collapsed="false">
      <c r="A102" s="1" t="s">
        <v>22</v>
      </c>
      <c r="B102" s="1" t="s">
        <v>23</v>
      </c>
      <c r="C102" s="1" t="s">
        <v>26</v>
      </c>
      <c r="D102" s="1" t="s">
        <v>15</v>
      </c>
      <c r="E102" s="1" t="s">
        <v>215</v>
      </c>
      <c r="F102" s="1" t="s">
        <v>344</v>
      </c>
      <c r="G102" s="1" t="s">
        <v>21</v>
      </c>
      <c r="H102" s="1" t="s">
        <v>17</v>
      </c>
      <c r="I102" s="1" t="s">
        <v>17</v>
      </c>
      <c r="J102" s="1" t="s">
        <v>17</v>
      </c>
      <c r="K102" s="1" t="s">
        <v>17</v>
      </c>
    </row>
    <row r="103" customFormat="false" ht="13.8" hidden="true" customHeight="false" outlineLevel="0" collapsed="false">
      <c r="A103" s="1" t="s">
        <v>77</v>
      </c>
      <c r="B103" s="1" t="s">
        <v>23</v>
      </c>
      <c r="C103" s="1" t="s">
        <v>26</v>
      </c>
      <c r="D103" s="1" t="s">
        <v>15</v>
      </c>
      <c r="E103" s="1" t="s">
        <v>223</v>
      </c>
      <c r="F103" s="1" t="s">
        <v>345</v>
      </c>
      <c r="G103" s="1" t="s">
        <v>21</v>
      </c>
      <c r="H103" s="1" t="s">
        <v>17</v>
      </c>
      <c r="I103" s="1" t="s">
        <v>17</v>
      </c>
      <c r="J103" s="1" t="s">
        <v>17</v>
      </c>
      <c r="K103" s="1" t="s">
        <v>17</v>
      </c>
    </row>
    <row r="104" customFormat="false" ht="13.8" hidden="true" customHeight="false" outlineLevel="0" collapsed="false">
      <c r="A104" s="1" t="s">
        <v>150</v>
      </c>
      <c r="B104" s="1" t="s">
        <v>23</v>
      </c>
      <c r="C104" s="1" t="s">
        <v>26</v>
      </c>
      <c r="D104" s="1" t="s">
        <v>15</v>
      </c>
      <c r="E104" s="1" t="s">
        <v>215</v>
      </c>
      <c r="F104" s="1" t="s">
        <v>346</v>
      </c>
      <c r="G104" s="1" t="s">
        <v>21</v>
      </c>
      <c r="H104" s="1" t="s">
        <v>17</v>
      </c>
      <c r="I104" s="1" t="s">
        <v>17</v>
      </c>
      <c r="J104" s="1" t="s">
        <v>17</v>
      </c>
      <c r="K104" s="1" t="s">
        <v>17</v>
      </c>
    </row>
    <row r="105" customFormat="false" ht="13.8" hidden="true" customHeight="false" outlineLevel="0" collapsed="false">
      <c r="A105" s="1" t="s">
        <v>154</v>
      </c>
      <c r="B105" s="1" t="s">
        <v>23</v>
      </c>
      <c r="C105" s="1" t="s">
        <v>26</v>
      </c>
      <c r="D105" s="1" t="s">
        <v>15</v>
      </c>
      <c r="E105" s="1" t="s">
        <v>215</v>
      </c>
      <c r="F105" s="1" t="s">
        <v>347</v>
      </c>
      <c r="G105" s="1" t="s">
        <v>21</v>
      </c>
      <c r="H105" s="1" t="s">
        <v>17</v>
      </c>
      <c r="I105" s="1" t="s">
        <v>17</v>
      </c>
      <c r="J105" s="1" t="s">
        <v>17</v>
      </c>
      <c r="K105" s="1" t="s">
        <v>17</v>
      </c>
    </row>
    <row r="106" customFormat="false" ht="13.8" hidden="true" customHeight="false" outlineLevel="0" collapsed="false">
      <c r="A106" s="1" t="s">
        <v>161</v>
      </c>
      <c r="B106" s="1" t="s">
        <v>23</v>
      </c>
      <c r="C106" s="1" t="s">
        <v>26</v>
      </c>
      <c r="D106" s="1" t="s">
        <v>15</v>
      </c>
      <c r="E106" s="1" t="s">
        <v>215</v>
      </c>
      <c r="F106" s="1" t="s">
        <v>348</v>
      </c>
      <c r="G106" s="1" t="s">
        <v>21</v>
      </c>
      <c r="H106" s="1" t="s">
        <v>17</v>
      </c>
      <c r="I106" s="1" t="s">
        <v>17</v>
      </c>
      <c r="J106" s="1" t="s">
        <v>17</v>
      </c>
      <c r="K106" s="1" t="s">
        <v>17</v>
      </c>
    </row>
    <row r="107" customFormat="false" ht="13.8" hidden="true" customHeight="false" outlineLevel="0" collapsed="false">
      <c r="A107" s="1" t="s">
        <v>49</v>
      </c>
      <c r="B107" s="1" t="s">
        <v>23</v>
      </c>
      <c r="C107" s="1" t="s">
        <v>26</v>
      </c>
      <c r="D107" s="1" t="s">
        <v>15</v>
      </c>
      <c r="E107" s="1" t="s">
        <v>281</v>
      </c>
      <c r="F107" s="1" t="s">
        <v>349</v>
      </c>
      <c r="G107" s="1" t="s">
        <v>21</v>
      </c>
      <c r="H107" s="1" t="s">
        <v>17</v>
      </c>
      <c r="I107" s="1" t="s">
        <v>17</v>
      </c>
      <c r="J107" s="1" t="s">
        <v>17</v>
      </c>
      <c r="K107" s="1" t="s">
        <v>17</v>
      </c>
    </row>
    <row r="108" customFormat="false" ht="13.8" hidden="true" customHeight="false" outlineLevel="0" collapsed="false">
      <c r="A108" s="1" t="s">
        <v>87</v>
      </c>
      <c r="B108" s="1" t="s">
        <v>23</v>
      </c>
      <c r="C108" s="1" t="s">
        <v>26</v>
      </c>
      <c r="D108" s="1" t="s">
        <v>88</v>
      </c>
      <c r="E108" s="1" t="s">
        <v>215</v>
      </c>
      <c r="F108" s="1" t="s">
        <v>350</v>
      </c>
      <c r="G108" s="1" t="s">
        <v>21</v>
      </c>
      <c r="H108" s="1" t="s">
        <v>17</v>
      </c>
      <c r="I108" s="1" t="s">
        <v>17</v>
      </c>
      <c r="J108" s="1" t="s">
        <v>17</v>
      </c>
      <c r="K108" s="1" t="s">
        <v>17</v>
      </c>
    </row>
    <row r="109" customFormat="false" ht="13.8" hidden="true" customHeight="false" outlineLevel="0" collapsed="false">
      <c r="A109" s="1" t="s">
        <v>172</v>
      </c>
      <c r="B109" s="1" t="s">
        <v>23</v>
      </c>
      <c r="C109" s="1" t="s">
        <v>26</v>
      </c>
      <c r="D109" s="1" t="s">
        <v>15</v>
      </c>
      <c r="E109" s="1" t="s">
        <v>215</v>
      </c>
      <c r="F109" s="1" t="s">
        <v>351</v>
      </c>
      <c r="G109" s="1" t="s">
        <v>21</v>
      </c>
      <c r="H109" s="1" t="s">
        <v>17</v>
      </c>
      <c r="I109" s="1" t="s">
        <v>17</v>
      </c>
      <c r="J109" s="1" t="s">
        <v>17</v>
      </c>
      <c r="K109" s="1" t="s">
        <v>17</v>
      </c>
    </row>
    <row r="110" customFormat="false" ht="13.8" hidden="true" customHeight="false" outlineLevel="0" collapsed="false">
      <c r="A110" s="1" t="s">
        <v>191</v>
      </c>
      <c r="B110" s="1" t="s">
        <v>23</v>
      </c>
      <c r="C110" s="1" t="s">
        <v>26</v>
      </c>
      <c r="D110" s="1" t="s">
        <v>88</v>
      </c>
      <c r="E110" s="1" t="s">
        <v>215</v>
      </c>
      <c r="F110" s="1" t="s">
        <v>352</v>
      </c>
      <c r="G110" s="1" t="s">
        <v>21</v>
      </c>
      <c r="H110" s="1" t="s">
        <v>17</v>
      </c>
      <c r="I110" s="1" t="s">
        <v>17</v>
      </c>
      <c r="J110" s="1" t="s">
        <v>17</v>
      </c>
      <c r="K110" s="1" t="s">
        <v>17</v>
      </c>
    </row>
    <row r="111" customFormat="false" ht="13.8" hidden="true" customHeight="false" outlineLevel="0" collapsed="false">
      <c r="A111" s="1" t="s">
        <v>129</v>
      </c>
      <c r="B111" s="1" t="s">
        <v>23</v>
      </c>
      <c r="C111" s="1" t="s">
        <v>26</v>
      </c>
      <c r="D111" s="1" t="s">
        <v>15</v>
      </c>
      <c r="E111" s="1" t="s">
        <v>215</v>
      </c>
      <c r="F111" s="1" t="s">
        <v>353</v>
      </c>
      <c r="G111" s="1" t="s">
        <v>21</v>
      </c>
      <c r="H111" s="1" t="s">
        <v>17</v>
      </c>
      <c r="I111" s="1" t="s">
        <v>17</v>
      </c>
      <c r="J111" s="1" t="s">
        <v>17</v>
      </c>
      <c r="K111" s="1" t="s">
        <v>17</v>
      </c>
    </row>
    <row r="112" customFormat="false" ht="13.8" hidden="true" customHeight="false" outlineLevel="0" collapsed="false">
      <c r="A112" s="1" t="s">
        <v>98</v>
      </c>
      <c r="B112" s="1" t="s">
        <v>23</v>
      </c>
      <c r="C112" s="1" t="s">
        <v>26</v>
      </c>
      <c r="D112" s="1" t="s">
        <v>88</v>
      </c>
      <c r="E112" s="1" t="s">
        <v>215</v>
      </c>
      <c r="F112" s="1" t="s">
        <v>354</v>
      </c>
      <c r="G112" s="1" t="s">
        <v>21</v>
      </c>
      <c r="H112" s="1" t="s">
        <v>17</v>
      </c>
      <c r="I112" s="1" t="s">
        <v>17</v>
      </c>
      <c r="J112" s="1" t="s">
        <v>17</v>
      </c>
      <c r="K112" s="1" t="s">
        <v>17</v>
      </c>
    </row>
    <row r="113" customFormat="false" ht="13.8" hidden="true" customHeight="false" outlineLevel="0" collapsed="false">
      <c r="A113" s="1" t="s">
        <v>111</v>
      </c>
      <c r="B113" s="1" t="s">
        <v>23</v>
      </c>
      <c r="C113" s="1" t="s">
        <v>26</v>
      </c>
      <c r="D113" s="1" t="s">
        <v>15</v>
      </c>
      <c r="E113" s="1" t="s">
        <v>215</v>
      </c>
      <c r="F113" s="1" t="s">
        <v>355</v>
      </c>
      <c r="G113" s="1" t="s">
        <v>21</v>
      </c>
      <c r="H113" s="1" t="s">
        <v>17</v>
      </c>
      <c r="I113" s="1" t="s">
        <v>17</v>
      </c>
      <c r="J113" s="1" t="s">
        <v>17</v>
      </c>
      <c r="K113" s="1" t="s">
        <v>17</v>
      </c>
    </row>
    <row r="114" customFormat="false" ht="13.8" hidden="true" customHeight="false" outlineLevel="0" collapsed="false">
      <c r="A114" s="1" t="s">
        <v>180</v>
      </c>
      <c r="B114" s="1" t="s">
        <v>104</v>
      </c>
      <c r="C114" s="1" t="s">
        <v>105</v>
      </c>
      <c r="D114" s="1" t="s">
        <v>15</v>
      </c>
      <c r="E114" s="1" t="s">
        <v>248</v>
      </c>
      <c r="F114" s="1" t="s">
        <v>356</v>
      </c>
      <c r="G114" s="1" t="s">
        <v>29</v>
      </c>
      <c r="H114" s="1" t="s">
        <v>17</v>
      </c>
      <c r="I114" s="1" t="s">
        <v>17</v>
      </c>
      <c r="J114" s="1" t="s">
        <v>17</v>
      </c>
      <c r="K114" s="1" t="s">
        <v>17</v>
      </c>
    </row>
    <row r="115" customFormat="false" ht="13.8" hidden="true" customHeight="false" outlineLevel="0" collapsed="false">
      <c r="A115" s="1" t="s">
        <v>107</v>
      </c>
      <c r="B115" s="1" t="s">
        <v>104</v>
      </c>
      <c r="C115" s="1" t="s">
        <v>105</v>
      </c>
      <c r="D115" s="1" t="s">
        <v>15</v>
      </c>
      <c r="E115" s="1" t="s">
        <v>246</v>
      </c>
      <c r="F115" s="1" t="s">
        <v>357</v>
      </c>
      <c r="G115" s="1" t="s">
        <v>21</v>
      </c>
      <c r="H115" s="1" t="s">
        <v>17</v>
      </c>
      <c r="I115" s="1" t="s">
        <v>17</v>
      </c>
      <c r="J115" s="1" t="s">
        <v>17</v>
      </c>
      <c r="K115" s="1" t="s">
        <v>17</v>
      </c>
    </row>
    <row r="116" customFormat="false" ht="13.8" hidden="true" customHeight="false" outlineLevel="0" collapsed="false">
      <c r="A116" s="1" t="s">
        <v>154</v>
      </c>
      <c r="B116" s="1" t="s">
        <v>104</v>
      </c>
      <c r="C116" s="1" t="s">
        <v>105</v>
      </c>
      <c r="D116" s="1" t="s">
        <v>15</v>
      </c>
      <c r="E116" s="1" t="s">
        <v>228</v>
      </c>
      <c r="F116" s="1" t="s">
        <v>358</v>
      </c>
      <c r="G116" s="1" t="s">
        <v>21</v>
      </c>
      <c r="H116" s="1" t="s">
        <v>17</v>
      </c>
      <c r="I116" s="1" t="s">
        <v>17</v>
      </c>
      <c r="J116" s="1" t="s">
        <v>17</v>
      </c>
      <c r="K116" s="1" t="s">
        <v>17</v>
      </c>
    </row>
    <row r="117" customFormat="false" ht="13.8" hidden="true" customHeight="false" outlineLevel="0" collapsed="false">
      <c r="A117" s="1" t="s">
        <v>193</v>
      </c>
      <c r="B117" s="1" t="s">
        <v>104</v>
      </c>
      <c r="C117" s="1" t="s">
        <v>105</v>
      </c>
      <c r="D117" s="1" t="s">
        <v>15</v>
      </c>
      <c r="E117" s="1" t="s">
        <v>228</v>
      </c>
      <c r="F117" s="1" t="s">
        <v>359</v>
      </c>
      <c r="G117" s="1" t="s">
        <v>21</v>
      </c>
      <c r="H117" s="1" t="s">
        <v>17</v>
      </c>
      <c r="I117" s="1" t="s">
        <v>17</v>
      </c>
      <c r="J117" s="1" t="s">
        <v>17</v>
      </c>
      <c r="K117" s="1" t="s">
        <v>17</v>
      </c>
    </row>
    <row r="118" customFormat="false" ht="13.8" hidden="true" customHeight="false" outlineLevel="0" collapsed="false">
      <c r="A118" s="1" t="s">
        <v>193</v>
      </c>
      <c r="B118" s="1" t="s">
        <v>104</v>
      </c>
      <c r="C118" s="1" t="s">
        <v>105</v>
      </c>
      <c r="D118" s="1" t="s">
        <v>15</v>
      </c>
      <c r="E118" s="1" t="s">
        <v>228</v>
      </c>
      <c r="F118" s="1" t="s">
        <v>360</v>
      </c>
      <c r="G118" s="1" t="s">
        <v>21</v>
      </c>
      <c r="H118" s="1" t="s">
        <v>17</v>
      </c>
      <c r="I118" s="1" t="s">
        <v>17</v>
      </c>
      <c r="J118" s="1" t="s">
        <v>17</v>
      </c>
      <c r="K118" s="1" t="s">
        <v>17</v>
      </c>
    </row>
    <row r="119" customFormat="false" ht="13.8" hidden="true" customHeight="false" outlineLevel="0" collapsed="false">
      <c r="A119" s="1" t="s">
        <v>193</v>
      </c>
      <c r="B119" s="1" t="s">
        <v>104</v>
      </c>
      <c r="C119" s="1" t="s">
        <v>105</v>
      </c>
      <c r="D119" s="1" t="s">
        <v>15</v>
      </c>
      <c r="E119" s="1" t="s">
        <v>228</v>
      </c>
      <c r="F119" s="1" t="s">
        <v>361</v>
      </c>
      <c r="G119" s="1" t="s">
        <v>21</v>
      </c>
      <c r="H119" s="1" t="s">
        <v>17</v>
      </c>
      <c r="I119" s="1" t="s">
        <v>17</v>
      </c>
      <c r="J119" s="1" t="s">
        <v>17</v>
      </c>
      <c r="K119" s="1" t="s">
        <v>17</v>
      </c>
    </row>
    <row r="120" customFormat="false" ht="13.8" hidden="true" customHeight="false" outlineLevel="0" collapsed="false">
      <c r="A120" s="1" t="s">
        <v>103</v>
      </c>
      <c r="B120" s="1" t="s">
        <v>104</v>
      </c>
      <c r="C120" s="1" t="s">
        <v>105</v>
      </c>
      <c r="D120" s="1" t="s">
        <v>15</v>
      </c>
      <c r="E120" s="1" t="s">
        <v>244</v>
      </c>
      <c r="F120" s="1" t="s">
        <v>362</v>
      </c>
      <c r="G120" s="1" t="s">
        <v>21</v>
      </c>
      <c r="H120" s="1" t="s">
        <v>17</v>
      </c>
      <c r="I120" s="1" t="s">
        <v>17</v>
      </c>
      <c r="J120" s="1" t="s">
        <v>17</v>
      </c>
      <c r="K120" s="1" t="s">
        <v>17</v>
      </c>
    </row>
    <row r="121" customFormat="false" ht="13.8" hidden="true" customHeight="false" outlineLevel="0" collapsed="false">
      <c r="A121" s="1" t="s">
        <v>117</v>
      </c>
      <c r="B121" s="1" t="s">
        <v>19</v>
      </c>
      <c r="C121" s="1" t="s">
        <v>118</v>
      </c>
      <c r="D121" s="1" t="s">
        <v>15</v>
      </c>
      <c r="E121" s="1" t="s">
        <v>228</v>
      </c>
      <c r="F121" s="1" t="s">
        <v>363</v>
      </c>
      <c r="G121" s="1" t="s">
        <v>21</v>
      </c>
      <c r="H121" s="1" t="s">
        <v>17</v>
      </c>
      <c r="I121" s="1" t="s">
        <v>17</v>
      </c>
      <c r="J121" s="1" t="s">
        <v>17</v>
      </c>
      <c r="K121" s="1" t="s">
        <v>17</v>
      </c>
    </row>
    <row r="122" customFormat="false" ht="13.8" hidden="true" customHeight="false" outlineLevel="0" collapsed="false">
      <c r="A122" s="1" t="s">
        <v>145</v>
      </c>
      <c r="B122" s="1" t="s">
        <v>19</v>
      </c>
      <c r="C122" s="1" t="s">
        <v>118</v>
      </c>
      <c r="D122" s="1" t="s">
        <v>15</v>
      </c>
      <c r="E122" s="1" t="s">
        <v>228</v>
      </c>
      <c r="F122" s="1" t="s">
        <v>364</v>
      </c>
      <c r="G122" s="1" t="s">
        <v>21</v>
      </c>
      <c r="H122" s="1" t="s">
        <v>17</v>
      </c>
      <c r="I122" s="1" t="s">
        <v>17</v>
      </c>
      <c r="J122" s="1" t="s">
        <v>17</v>
      </c>
      <c r="K122" s="1" t="s">
        <v>17</v>
      </c>
    </row>
    <row r="123" customFormat="false" ht="13.8" hidden="false" customHeight="false" outlineLevel="0" collapsed="false">
      <c r="A123" s="1" t="s">
        <v>144</v>
      </c>
      <c r="B123" s="1" t="s">
        <v>23</v>
      </c>
      <c r="C123" s="1" t="s">
        <v>97</v>
      </c>
      <c r="D123" s="1" t="s">
        <v>15</v>
      </c>
      <c r="E123" s="1" t="n">
        <v>3</v>
      </c>
      <c r="F123" s="1" t="s">
        <v>365</v>
      </c>
      <c r="G123" s="1" t="s">
        <v>21</v>
      </c>
      <c r="H123" s="1" t="s">
        <v>17</v>
      </c>
      <c r="I123" s="1" t="s">
        <v>17</v>
      </c>
      <c r="J123" s="1" t="s">
        <v>17</v>
      </c>
      <c r="K123" s="1" t="s">
        <v>17</v>
      </c>
    </row>
    <row r="124" customFormat="false" ht="13.8" hidden="false" customHeight="false" outlineLevel="0" collapsed="false">
      <c r="A124" s="1" t="s">
        <v>96</v>
      </c>
      <c r="B124" s="1" t="s">
        <v>23</v>
      </c>
      <c r="C124" s="1" t="s">
        <v>97</v>
      </c>
      <c r="D124" s="1" t="s">
        <v>15</v>
      </c>
      <c r="E124" s="1" t="n">
        <v>2</v>
      </c>
      <c r="F124" s="1" t="s">
        <v>366</v>
      </c>
      <c r="G124" s="1" t="s">
        <v>21</v>
      </c>
      <c r="H124" s="1" t="s">
        <v>17</v>
      </c>
      <c r="I124" s="1" t="s">
        <v>17</v>
      </c>
      <c r="J124" s="1" t="s">
        <v>17</v>
      </c>
      <c r="K124" s="1" t="s">
        <v>17</v>
      </c>
    </row>
    <row r="125" customFormat="false" ht="13.8" hidden="false" customHeight="false" outlineLevel="0" collapsed="false">
      <c r="A125" s="1" t="s">
        <v>96</v>
      </c>
      <c r="B125" s="1" t="s">
        <v>23</v>
      </c>
      <c r="C125" s="1" t="s">
        <v>97</v>
      </c>
      <c r="D125" s="1" t="s">
        <v>15</v>
      </c>
      <c r="E125" s="1" t="n">
        <v>18</v>
      </c>
      <c r="F125" s="1" t="s">
        <v>367</v>
      </c>
      <c r="G125" s="1" t="s">
        <v>21</v>
      </c>
      <c r="H125" s="1" t="s">
        <v>17</v>
      </c>
      <c r="I125" s="1" t="s">
        <v>17</v>
      </c>
      <c r="J125" s="1" t="s">
        <v>17</v>
      </c>
      <c r="K125" s="1" t="s">
        <v>17</v>
      </c>
    </row>
    <row r="126" customFormat="false" ht="13.8" hidden="false" customHeight="false" outlineLevel="0" collapsed="false">
      <c r="A126" s="1" t="s">
        <v>194</v>
      </c>
      <c r="B126" s="1" t="s">
        <v>23</v>
      </c>
      <c r="C126" s="1" t="s">
        <v>97</v>
      </c>
      <c r="D126" s="1" t="s">
        <v>15</v>
      </c>
      <c r="E126" s="1" t="n">
        <v>22</v>
      </c>
      <c r="F126" s="1" t="s">
        <v>368</v>
      </c>
      <c r="G126" s="1" t="s">
        <v>21</v>
      </c>
      <c r="H126" s="1" t="s">
        <v>17</v>
      </c>
      <c r="I126" s="1" t="s">
        <v>17</v>
      </c>
      <c r="J126" s="1" t="s">
        <v>17</v>
      </c>
      <c r="K126" s="1" t="s">
        <v>17</v>
      </c>
    </row>
    <row r="127" customFormat="false" ht="13.8" hidden="false" customHeight="false" outlineLevel="0" collapsed="false">
      <c r="A127" s="1" t="s">
        <v>168</v>
      </c>
      <c r="B127" s="1" t="s">
        <v>23</v>
      </c>
      <c r="C127" s="1" t="s">
        <v>97</v>
      </c>
      <c r="D127" s="1" t="s">
        <v>15</v>
      </c>
      <c r="E127" s="1" t="n">
        <v>5</v>
      </c>
      <c r="F127" s="1" t="s">
        <v>369</v>
      </c>
      <c r="G127" s="1" t="s">
        <v>21</v>
      </c>
      <c r="H127" s="1" t="s">
        <v>17</v>
      </c>
      <c r="I127" s="1" t="s">
        <v>17</v>
      </c>
      <c r="J127" s="1" t="s">
        <v>17</v>
      </c>
      <c r="K127" s="1" t="s">
        <v>17</v>
      </c>
    </row>
    <row r="128" customFormat="false" ht="13.8" hidden="false" customHeight="false" outlineLevel="0" collapsed="false">
      <c r="A128" s="1" t="s">
        <v>201</v>
      </c>
      <c r="B128" s="1" t="s">
        <v>23</v>
      </c>
      <c r="C128" s="1" t="s">
        <v>97</v>
      </c>
      <c r="D128" s="1" t="s">
        <v>15</v>
      </c>
      <c r="E128" s="1" t="n">
        <v>59</v>
      </c>
      <c r="F128" s="1" t="s">
        <v>370</v>
      </c>
      <c r="G128" s="1" t="s">
        <v>21</v>
      </c>
      <c r="H128" s="1" t="s">
        <v>17</v>
      </c>
      <c r="I128" s="1" t="s">
        <v>17</v>
      </c>
      <c r="J128" s="1" t="s">
        <v>17</v>
      </c>
      <c r="K128" s="1" t="s">
        <v>17</v>
      </c>
    </row>
    <row r="129" customFormat="false" ht="13.8" hidden="true" customHeight="false" outlineLevel="0" collapsed="false">
      <c r="A129" s="1" t="s">
        <v>59</v>
      </c>
      <c r="B129" s="1" t="s">
        <v>27</v>
      </c>
      <c r="C129" s="1" t="s">
        <v>60</v>
      </c>
      <c r="D129" s="1" t="s">
        <v>15</v>
      </c>
      <c r="E129" s="1" t="s">
        <v>261</v>
      </c>
      <c r="F129" s="1" t="s">
        <v>371</v>
      </c>
      <c r="G129" s="1" t="s">
        <v>29</v>
      </c>
      <c r="H129" s="1" t="s">
        <v>17</v>
      </c>
      <c r="I129" s="1" t="s">
        <v>17</v>
      </c>
      <c r="J129" s="1" t="s">
        <v>17</v>
      </c>
      <c r="K129" s="1" t="s">
        <v>17</v>
      </c>
    </row>
    <row r="130" customFormat="false" ht="13.8" hidden="true" customHeight="false" outlineLevel="0" collapsed="false">
      <c r="A130" s="1" t="s">
        <v>125</v>
      </c>
      <c r="B130" s="1" t="s">
        <v>27</v>
      </c>
      <c r="C130" s="1" t="s">
        <v>60</v>
      </c>
      <c r="D130" s="1" t="s">
        <v>15</v>
      </c>
      <c r="E130" s="1" t="s">
        <v>267</v>
      </c>
      <c r="F130" s="1" t="s">
        <v>361</v>
      </c>
      <c r="G130" s="1" t="s">
        <v>29</v>
      </c>
      <c r="H130" s="1" t="s">
        <v>17</v>
      </c>
      <c r="I130" s="1" t="s">
        <v>17</v>
      </c>
      <c r="J130" s="1" t="s">
        <v>17</v>
      </c>
      <c r="K130" s="1" t="s">
        <v>17</v>
      </c>
    </row>
    <row r="131" customFormat="false" ht="13.8" hidden="true" customHeight="false" outlineLevel="0" collapsed="false">
      <c r="A131" s="1" t="s">
        <v>154</v>
      </c>
      <c r="B131" s="1" t="s">
        <v>27</v>
      </c>
      <c r="C131" s="1" t="s">
        <v>60</v>
      </c>
      <c r="D131" s="1" t="s">
        <v>15</v>
      </c>
      <c r="E131" s="1" t="s">
        <v>259</v>
      </c>
      <c r="F131" s="1" t="s">
        <v>372</v>
      </c>
      <c r="G131" s="1" t="s">
        <v>29</v>
      </c>
      <c r="H131" s="1" t="s">
        <v>17</v>
      </c>
      <c r="I131" s="1" t="s">
        <v>17</v>
      </c>
      <c r="J131" s="1" t="s">
        <v>17</v>
      </c>
      <c r="K131" s="1" t="s">
        <v>17</v>
      </c>
    </row>
    <row r="132" customFormat="false" ht="13.8" hidden="true" customHeight="false" outlineLevel="0" collapsed="false">
      <c r="A132" s="1" t="s">
        <v>103</v>
      </c>
      <c r="B132" s="1" t="s">
        <v>27</v>
      </c>
      <c r="C132" s="1" t="s">
        <v>60</v>
      </c>
      <c r="D132" s="1" t="s">
        <v>15</v>
      </c>
      <c r="E132" s="1" t="s">
        <v>223</v>
      </c>
      <c r="F132" s="1" t="s">
        <v>373</v>
      </c>
      <c r="G132" s="1" t="s">
        <v>29</v>
      </c>
      <c r="H132" s="1" t="s">
        <v>17</v>
      </c>
      <c r="I132" s="1" t="s">
        <v>17</v>
      </c>
      <c r="J132" s="1" t="s">
        <v>17</v>
      </c>
      <c r="K132" s="1" t="s">
        <v>17</v>
      </c>
    </row>
    <row r="133" customFormat="false" ht="13.8" hidden="true" customHeight="false" outlineLevel="0" collapsed="false">
      <c r="A133" s="1" t="s">
        <v>173</v>
      </c>
      <c r="B133" s="1" t="s">
        <v>23</v>
      </c>
      <c r="C133" s="1" t="s">
        <v>174</v>
      </c>
      <c r="D133" s="1" t="s">
        <v>15</v>
      </c>
      <c r="E133" s="1" t="s">
        <v>261</v>
      </c>
      <c r="F133" s="1" t="s">
        <v>374</v>
      </c>
      <c r="G133" s="1" t="s">
        <v>21</v>
      </c>
      <c r="H133" s="1" t="s">
        <v>17</v>
      </c>
      <c r="I133" s="1" t="s">
        <v>17</v>
      </c>
      <c r="J133" s="1" t="s">
        <v>17</v>
      </c>
      <c r="K133" s="1" t="s">
        <v>17</v>
      </c>
    </row>
    <row r="134" customFormat="false" ht="13.8" hidden="true" customHeight="false" outlineLevel="0" collapsed="false">
      <c r="A134" s="1" t="s">
        <v>175</v>
      </c>
      <c r="B134" s="1" t="s">
        <v>23</v>
      </c>
      <c r="C134" s="1" t="s">
        <v>174</v>
      </c>
      <c r="D134" s="1" t="s">
        <v>15</v>
      </c>
      <c r="E134" s="1" t="s">
        <v>225</v>
      </c>
      <c r="F134" s="1" t="s">
        <v>375</v>
      </c>
      <c r="G134" s="1" t="s">
        <v>21</v>
      </c>
      <c r="H134" s="1" t="s">
        <v>17</v>
      </c>
      <c r="I134" s="1" t="s">
        <v>17</v>
      </c>
      <c r="J134" s="1" t="s">
        <v>17</v>
      </c>
      <c r="K134" s="1" t="s">
        <v>17</v>
      </c>
    </row>
    <row r="135" customFormat="false" ht="13.8" hidden="true" customHeight="false" outlineLevel="0" collapsed="false">
      <c r="A135" s="1" t="s">
        <v>203</v>
      </c>
      <c r="B135" s="1" t="s">
        <v>13</v>
      </c>
      <c r="C135" s="1" t="s">
        <v>205</v>
      </c>
      <c r="D135" s="1" t="s">
        <v>15</v>
      </c>
      <c r="E135" s="1" t="s">
        <v>376</v>
      </c>
      <c r="F135" s="1" t="s">
        <v>377</v>
      </c>
      <c r="G135" s="1" t="s">
        <v>81</v>
      </c>
      <c r="H135" s="1" t="s">
        <v>17</v>
      </c>
      <c r="I135" s="1" t="s">
        <v>17</v>
      </c>
      <c r="J135" s="1" t="s">
        <v>17</v>
      </c>
      <c r="K135" s="1" t="s">
        <v>17</v>
      </c>
    </row>
    <row r="136" customFormat="false" ht="13.8" hidden="true" customHeight="false" outlineLevel="0" collapsed="false">
      <c r="A136" s="1" t="s">
        <v>203</v>
      </c>
      <c r="B136" s="1" t="s">
        <v>13</v>
      </c>
      <c r="C136" s="1" t="s">
        <v>205</v>
      </c>
      <c r="D136" s="1" t="s">
        <v>15</v>
      </c>
      <c r="E136" s="1" t="s">
        <v>378</v>
      </c>
      <c r="F136" s="1" t="s">
        <v>379</v>
      </c>
      <c r="G136" s="1" t="s">
        <v>81</v>
      </c>
      <c r="H136" s="1" t="s">
        <v>17</v>
      </c>
      <c r="I136" s="1" t="s">
        <v>17</v>
      </c>
      <c r="J136" s="1" t="s">
        <v>17</v>
      </c>
      <c r="K136" s="1" t="s">
        <v>17</v>
      </c>
    </row>
    <row r="137" customFormat="false" ht="13.8" hidden="true" customHeight="false" outlineLevel="0" collapsed="false">
      <c r="A137" s="1" t="s">
        <v>128</v>
      </c>
      <c r="B137" s="1" t="s">
        <v>27</v>
      </c>
      <c r="C137" s="1" t="s">
        <v>58</v>
      </c>
      <c r="D137" s="1" t="s">
        <v>15</v>
      </c>
      <c r="E137" s="1" t="s">
        <v>246</v>
      </c>
      <c r="F137" s="1" t="s">
        <v>380</v>
      </c>
      <c r="G137" s="1" t="s">
        <v>29</v>
      </c>
      <c r="H137" s="1" t="s">
        <v>17</v>
      </c>
      <c r="I137" s="1" t="s">
        <v>17</v>
      </c>
      <c r="J137" s="1" t="s">
        <v>17</v>
      </c>
      <c r="K137" s="1" t="s">
        <v>17</v>
      </c>
    </row>
    <row r="138" customFormat="false" ht="13.8" hidden="true" customHeight="false" outlineLevel="0" collapsed="false">
      <c r="A138" s="1" t="s">
        <v>207</v>
      </c>
      <c r="B138" s="1" t="s">
        <v>27</v>
      </c>
      <c r="C138" s="1" t="s">
        <v>58</v>
      </c>
      <c r="D138" s="1" t="s">
        <v>15</v>
      </c>
      <c r="E138" s="1" t="s">
        <v>381</v>
      </c>
      <c r="F138" s="1" t="s">
        <v>382</v>
      </c>
      <c r="G138" s="1" t="s">
        <v>29</v>
      </c>
      <c r="H138" s="1" t="s">
        <v>17</v>
      </c>
      <c r="I138" s="1" t="s">
        <v>17</v>
      </c>
      <c r="J138" s="1" t="s">
        <v>17</v>
      </c>
      <c r="K138" s="1" t="s">
        <v>17</v>
      </c>
    </row>
    <row r="139" customFormat="false" ht="13.8" hidden="true" customHeight="false" outlineLevel="0" collapsed="false">
      <c r="A139" s="1" t="s">
        <v>65</v>
      </c>
      <c r="B139" s="1" t="s">
        <v>27</v>
      </c>
      <c r="C139" s="1" t="s">
        <v>58</v>
      </c>
      <c r="D139" s="1" t="s">
        <v>15</v>
      </c>
      <c r="E139" s="1" t="s">
        <v>228</v>
      </c>
      <c r="F139" s="1" t="s">
        <v>383</v>
      </c>
      <c r="G139" s="1" t="s">
        <v>29</v>
      </c>
      <c r="H139" s="1" t="s">
        <v>17</v>
      </c>
      <c r="I139" s="1" t="s">
        <v>17</v>
      </c>
      <c r="J139" s="1" t="s">
        <v>17</v>
      </c>
      <c r="K139" s="1" t="s">
        <v>17</v>
      </c>
    </row>
    <row r="140" customFormat="false" ht="13.8" hidden="true" customHeight="false" outlineLevel="0" collapsed="false">
      <c r="A140" s="1" t="s">
        <v>57</v>
      </c>
      <c r="B140" s="1" t="s">
        <v>27</v>
      </c>
      <c r="C140" s="1" t="s">
        <v>58</v>
      </c>
      <c r="D140" s="1" t="s">
        <v>15</v>
      </c>
      <c r="E140" s="1" t="s">
        <v>259</v>
      </c>
      <c r="F140" s="1" t="s">
        <v>384</v>
      </c>
      <c r="G140" s="1" t="s">
        <v>29</v>
      </c>
      <c r="H140" s="1" t="s">
        <v>17</v>
      </c>
      <c r="I140" s="1" t="s">
        <v>17</v>
      </c>
      <c r="J140" s="1" t="s">
        <v>17</v>
      </c>
      <c r="K140" s="1" t="s">
        <v>17</v>
      </c>
    </row>
    <row r="141" customFormat="false" ht="13.8" hidden="true" customHeight="false" outlineLevel="0" collapsed="false">
      <c r="A141" s="1" t="s">
        <v>91</v>
      </c>
      <c r="B141" s="1" t="s">
        <v>27</v>
      </c>
      <c r="C141" s="1" t="s">
        <v>58</v>
      </c>
      <c r="D141" s="1" t="s">
        <v>15</v>
      </c>
      <c r="E141" s="1" t="s">
        <v>267</v>
      </c>
      <c r="F141" s="1" t="s">
        <v>385</v>
      </c>
      <c r="G141" s="1" t="s">
        <v>29</v>
      </c>
      <c r="H141" s="1" t="s">
        <v>17</v>
      </c>
      <c r="I141" s="1" t="s">
        <v>17</v>
      </c>
      <c r="J141" s="1" t="s">
        <v>17</v>
      </c>
      <c r="K141" s="1" t="s">
        <v>17</v>
      </c>
    </row>
    <row r="142" customFormat="false" ht="13.8" hidden="true" customHeight="false" outlineLevel="0" collapsed="false">
      <c r="A142" s="1" t="s">
        <v>142</v>
      </c>
      <c r="B142" s="1" t="s">
        <v>27</v>
      </c>
      <c r="C142" s="1" t="s">
        <v>58</v>
      </c>
      <c r="D142" s="1" t="s">
        <v>15</v>
      </c>
      <c r="E142" s="1" t="s">
        <v>228</v>
      </c>
      <c r="F142" s="1" t="s">
        <v>386</v>
      </c>
      <c r="G142" s="1" t="s">
        <v>21</v>
      </c>
      <c r="H142" s="1" t="s">
        <v>17</v>
      </c>
      <c r="I142" s="1" t="s">
        <v>17</v>
      </c>
      <c r="J142" s="1" t="s">
        <v>17</v>
      </c>
      <c r="K142" s="1" t="s">
        <v>17</v>
      </c>
    </row>
    <row r="143" customFormat="false" ht="13.8" hidden="true" customHeight="false" outlineLevel="0" collapsed="false">
      <c r="A143" s="1" t="s">
        <v>51</v>
      </c>
      <c r="B143" s="1" t="s">
        <v>23</v>
      </c>
      <c r="C143" s="1" t="s">
        <v>53</v>
      </c>
      <c r="D143" s="1" t="s">
        <v>15</v>
      </c>
      <c r="E143" s="1" t="s">
        <v>215</v>
      </c>
      <c r="F143" s="1" t="s">
        <v>387</v>
      </c>
      <c r="G143" s="1" t="s">
        <v>21</v>
      </c>
      <c r="H143" s="1" t="s">
        <v>17</v>
      </c>
      <c r="I143" s="1" t="s">
        <v>17</v>
      </c>
      <c r="J143" s="1" t="s">
        <v>17</v>
      </c>
      <c r="K143" s="1" t="s">
        <v>17</v>
      </c>
    </row>
    <row r="144" customFormat="false" ht="13.8" hidden="true" customHeight="false" outlineLevel="0" collapsed="false">
      <c r="A144" s="1" t="s">
        <v>165</v>
      </c>
      <c r="B144" s="1" t="s">
        <v>23</v>
      </c>
      <c r="C144" s="1" t="s">
        <v>84</v>
      </c>
      <c r="D144" s="1" t="s">
        <v>88</v>
      </c>
      <c r="E144" s="1" t="s">
        <v>215</v>
      </c>
      <c r="F144" s="1" t="s">
        <v>388</v>
      </c>
      <c r="G144" s="1" t="s">
        <v>21</v>
      </c>
      <c r="H144" s="1" t="s">
        <v>17</v>
      </c>
      <c r="I144" s="1" t="s">
        <v>17</v>
      </c>
      <c r="J144" s="1" t="s">
        <v>17</v>
      </c>
      <c r="K144" s="1" t="s">
        <v>17</v>
      </c>
    </row>
    <row r="145" customFormat="false" ht="13.8" hidden="true" customHeight="false" outlineLevel="0" collapsed="false">
      <c r="A145" s="1" t="s">
        <v>82</v>
      </c>
      <c r="B145" s="1" t="s">
        <v>23</v>
      </c>
      <c r="C145" s="1" t="s">
        <v>84</v>
      </c>
      <c r="D145" s="1" t="s">
        <v>15</v>
      </c>
      <c r="E145" s="1" t="s">
        <v>215</v>
      </c>
      <c r="F145" s="1" t="s">
        <v>389</v>
      </c>
      <c r="G145" s="1" t="s">
        <v>21</v>
      </c>
      <c r="H145" s="1" t="s">
        <v>17</v>
      </c>
      <c r="I145" s="1" t="s">
        <v>17</v>
      </c>
      <c r="J145" s="1" t="s">
        <v>17</v>
      </c>
      <c r="K145" s="1" t="s">
        <v>17</v>
      </c>
    </row>
    <row r="146" customFormat="false" ht="13.8" hidden="true" customHeight="false" outlineLevel="0" collapsed="false">
      <c r="A146" s="1" t="s">
        <v>199</v>
      </c>
      <c r="B146" s="1" t="s">
        <v>19</v>
      </c>
      <c r="C146" s="1" t="s">
        <v>200</v>
      </c>
      <c r="D146" s="1" t="s">
        <v>15</v>
      </c>
      <c r="E146" s="1" t="s">
        <v>296</v>
      </c>
      <c r="F146" s="1" t="s">
        <v>390</v>
      </c>
      <c r="G146" s="1" t="s">
        <v>21</v>
      </c>
      <c r="H146" s="1" t="s">
        <v>17</v>
      </c>
      <c r="I146" s="1" t="s">
        <v>17</v>
      </c>
      <c r="J146" s="1" t="s">
        <v>17</v>
      </c>
      <c r="K146" s="1" t="s">
        <v>17</v>
      </c>
    </row>
    <row r="147" customFormat="false" ht="13.8" hidden="true" customHeight="false" outlineLevel="0" collapsed="false">
      <c r="A147" s="1" t="s">
        <v>148</v>
      </c>
      <c r="B147" s="1" t="s">
        <v>23</v>
      </c>
      <c r="C147" s="1" t="s">
        <v>149</v>
      </c>
      <c r="D147" s="1" t="s">
        <v>15</v>
      </c>
      <c r="E147" s="1" t="s">
        <v>259</v>
      </c>
      <c r="F147" s="1" t="s">
        <v>391</v>
      </c>
      <c r="G147" s="1" t="s">
        <v>21</v>
      </c>
      <c r="H147" s="1" t="s">
        <v>17</v>
      </c>
      <c r="I147" s="1" t="s">
        <v>17</v>
      </c>
      <c r="J147" s="1" t="s">
        <v>17</v>
      </c>
      <c r="K147" s="1" t="s">
        <v>17</v>
      </c>
    </row>
    <row r="148" customFormat="false" ht="13.8" hidden="true" customHeight="false" outlineLevel="0" collapsed="false">
      <c r="A148" s="1" t="s">
        <v>134</v>
      </c>
      <c r="B148" s="1" t="s">
        <v>23</v>
      </c>
      <c r="C148" s="1" t="s">
        <v>135</v>
      </c>
      <c r="D148" s="1" t="s">
        <v>15</v>
      </c>
      <c r="E148" s="1" t="s">
        <v>296</v>
      </c>
      <c r="F148" s="1" t="s">
        <v>392</v>
      </c>
      <c r="G148" s="1" t="s">
        <v>21</v>
      </c>
      <c r="H148" s="1" t="s">
        <v>17</v>
      </c>
      <c r="I148" s="1" t="s">
        <v>17</v>
      </c>
      <c r="J148" s="1" t="s">
        <v>17</v>
      </c>
      <c r="K148" s="1" t="s">
        <v>17</v>
      </c>
    </row>
    <row r="149" customFormat="false" ht="13.8" hidden="true" customHeight="false" outlineLevel="0" collapsed="false">
      <c r="A149" s="1" t="s">
        <v>147</v>
      </c>
      <c r="B149" s="1" t="s">
        <v>23</v>
      </c>
      <c r="C149" s="1" t="s">
        <v>64</v>
      </c>
      <c r="D149" s="1" t="s">
        <v>15</v>
      </c>
      <c r="E149" s="1" t="s">
        <v>244</v>
      </c>
      <c r="F149" s="1" t="s">
        <v>393</v>
      </c>
      <c r="G149" s="1" t="s">
        <v>21</v>
      </c>
      <c r="H149" s="1" t="s">
        <v>17</v>
      </c>
      <c r="I149" s="1" t="s">
        <v>17</v>
      </c>
      <c r="J149" s="1" t="s">
        <v>17</v>
      </c>
      <c r="K149" s="1" t="s">
        <v>17</v>
      </c>
    </row>
    <row r="150" customFormat="false" ht="13.8" hidden="true" customHeight="false" outlineLevel="0" collapsed="false">
      <c r="A150" s="1" t="s">
        <v>82</v>
      </c>
      <c r="B150" s="1" t="s">
        <v>23</v>
      </c>
      <c r="C150" s="1" t="s">
        <v>64</v>
      </c>
      <c r="D150" s="1" t="s">
        <v>15</v>
      </c>
      <c r="E150" s="1" t="s">
        <v>223</v>
      </c>
      <c r="F150" s="1" t="s">
        <v>394</v>
      </c>
      <c r="G150" s="1" t="s">
        <v>21</v>
      </c>
      <c r="H150" s="1" t="s">
        <v>17</v>
      </c>
      <c r="I150" s="1" t="s">
        <v>17</v>
      </c>
      <c r="J150" s="1" t="s">
        <v>17</v>
      </c>
      <c r="K150" s="1" t="s">
        <v>17</v>
      </c>
    </row>
    <row r="151" customFormat="false" ht="13.8" hidden="true" customHeight="false" outlineLevel="0" collapsed="false">
      <c r="A151" s="1" t="s">
        <v>63</v>
      </c>
      <c r="B151" s="1" t="s">
        <v>23</v>
      </c>
      <c r="C151" s="1" t="s">
        <v>64</v>
      </c>
      <c r="D151" s="1" t="s">
        <v>15</v>
      </c>
      <c r="E151" s="1" t="s">
        <v>244</v>
      </c>
      <c r="F151" s="1" t="s">
        <v>395</v>
      </c>
      <c r="G151" s="1" t="s">
        <v>21</v>
      </c>
      <c r="H151" s="1" t="s">
        <v>17</v>
      </c>
      <c r="I151" s="1" t="s">
        <v>17</v>
      </c>
      <c r="J151" s="1" t="s">
        <v>17</v>
      </c>
      <c r="K151" s="1" t="s">
        <v>17</v>
      </c>
    </row>
    <row r="152" customFormat="false" ht="13.8" hidden="true" customHeight="false" outlineLevel="0" collapsed="false">
      <c r="A152" s="1" t="s">
        <v>76</v>
      </c>
      <c r="B152" s="1" t="s">
        <v>23</v>
      </c>
      <c r="C152" s="1" t="s">
        <v>64</v>
      </c>
      <c r="D152" s="1" t="s">
        <v>15</v>
      </c>
      <c r="E152" s="1" t="s">
        <v>396</v>
      </c>
      <c r="F152" s="1" t="s">
        <v>397</v>
      </c>
      <c r="G152" s="1" t="s">
        <v>21</v>
      </c>
      <c r="H152" s="1" t="s">
        <v>17</v>
      </c>
      <c r="I152" s="1" t="s">
        <v>17</v>
      </c>
      <c r="J152" s="1" t="s">
        <v>17</v>
      </c>
      <c r="K152" s="1" t="s">
        <v>17</v>
      </c>
    </row>
    <row r="153" customFormat="false" ht="13.8" hidden="true" customHeight="false" outlineLevel="0" collapsed="false">
      <c r="A153" s="1" t="s">
        <v>78</v>
      </c>
      <c r="B153" s="1" t="s">
        <v>23</v>
      </c>
      <c r="C153" s="1" t="s">
        <v>64</v>
      </c>
      <c r="D153" s="1" t="s">
        <v>15</v>
      </c>
      <c r="E153" s="1" t="s">
        <v>259</v>
      </c>
      <c r="F153" s="1" t="s">
        <v>398</v>
      </c>
      <c r="G153" s="1" t="s">
        <v>21</v>
      </c>
      <c r="H153" s="1" t="s">
        <v>17</v>
      </c>
      <c r="I153" s="1" t="s">
        <v>17</v>
      </c>
      <c r="J153" s="1" t="s">
        <v>17</v>
      </c>
      <c r="K153" s="1" t="s">
        <v>17</v>
      </c>
    </row>
    <row r="154" customFormat="false" ht="13.8" hidden="true" customHeight="false" outlineLevel="0" collapsed="false">
      <c r="A154" s="1" t="s">
        <v>33</v>
      </c>
      <c r="B154" s="1" t="s">
        <v>27</v>
      </c>
      <c r="C154" s="1" t="s">
        <v>37</v>
      </c>
      <c r="D154" s="1" t="s">
        <v>15</v>
      </c>
      <c r="E154" s="1" t="s">
        <v>228</v>
      </c>
      <c r="F154" s="1" t="s">
        <v>399</v>
      </c>
      <c r="G154" s="1" t="s">
        <v>29</v>
      </c>
      <c r="H154" s="1" t="s">
        <v>17</v>
      </c>
      <c r="I154" s="1" t="s">
        <v>17</v>
      </c>
      <c r="J154" s="1" t="s">
        <v>17</v>
      </c>
      <c r="K154" s="1" t="s">
        <v>17</v>
      </c>
    </row>
    <row r="155" customFormat="false" ht="13.8" hidden="true" customHeight="false" outlineLevel="0" collapsed="false">
      <c r="A155" s="1" t="s">
        <v>51</v>
      </c>
      <c r="B155" s="1" t="s">
        <v>27</v>
      </c>
      <c r="C155" s="1" t="s">
        <v>37</v>
      </c>
      <c r="D155" s="1" t="s">
        <v>15</v>
      </c>
      <c r="E155" s="1" t="s">
        <v>228</v>
      </c>
      <c r="F155" s="1" t="s">
        <v>400</v>
      </c>
      <c r="G155" s="1" t="s">
        <v>29</v>
      </c>
      <c r="H155" s="1" t="s">
        <v>17</v>
      </c>
      <c r="I155" s="1" t="s">
        <v>17</v>
      </c>
      <c r="J155" s="1" t="s">
        <v>17</v>
      </c>
      <c r="K155" s="1" t="s">
        <v>17</v>
      </c>
    </row>
    <row r="156" customFormat="false" ht="13.8" hidden="true" customHeight="false" outlineLevel="0" collapsed="false">
      <c r="A156" s="1" t="s">
        <v>161</v>
      </c>
      <c r="B156" s="1" t="s">
        <v>23</v>
      </c>
      <c r="C156" s="1" t="s">
        <v>162</v>
      </c>
      <c r="D156" s="1" t="s">
        <v>15</v>
      </c>
      <c r="E156" s="1" t="s">
        <v>215</v>
      </c>
      <c r="F156" s="1" t="s">
        <v>401</v>
      </c>
      <c r="G156" s="1" t="s">
        <v>21</v>
      </c>
      <c r="H156" s="1" t="s">
        <v>17</v>
      </c>
      <c r="I156" s="1" t="s">
        <v>17</v>
      </c>
      <c r="J156" s="1" t="s">
        <v>17</v>
      </c>
      <c r="K156" s="1" t="s">
        <v>17</v>
      </c>
    </row>
    <row r="157" customFormat="false" ht="13.8" hidden="true" customHeight="false" outlineLevel="0" collapsed="false">
      <c r="A157" s="1" t="s">
        <v>177</v>
      </c>
      <c r="B157" s="1" t="s">
        <v>23</v>
      </c>
      <c r="C157" s="1" t="s">
        <v>178</v>
      </c>
      <c r="D157" s="1" t="s">
        <v>15</v>
      </c>
      <c r="E157" s="1" t="s">
        <v>215</v>
      </c>
      <c r="F157" s="1" t="s">
        <v>402</v>
      </c>
      <c r="G157" s="1" t="s">
        <v>21</v>
      </c>
      <c r="H157" s="1" t="s">
        <v>17</v>
      </c>
      <c r="I157" s="1" t="s">
        <v>17</v>
      </c>
      <c r="J157" s="1" t="s">
        <v>17</v>
      </c>
      <c r="K157" s="1" t="s">
        <v>17</v>
      </c>
    </row>
    <row r="158" customFormat="false" ht="13.8" hidden="true" customHeight="false" outlineLevel="0" collapsed="false">
      <c r="A158" s="1" t="s">
        <v>131</v>
      </c>
      <c r="B158" s="1" t="s">
        <v>23</v>
      </c>
      <c r="C158" s="1" t="s">
        <v>102</v>
      </c>
      <c r="D158" s="1" t="s">
        <v>15</v>
      </c>
      <c r="E158" s="1" t="s">
        <v>225</v>
      </c>
      <c r="F158" s="1" t="s">
        <v>403</v>
      </c>
      <c r="G158" s="1" t="s">
        <v>21</v>
      </c>
      <c r="H158" s="1" t="s">
        <v>17</v>
      </c>
      <c r="I158" s="1" t="s">
        <v>17</v>
      </c>
      <c r="J158" s="1" t="s">
        <v>17</v>
      </c>
      <c r="K158" s="1" t="s">
        <v>17</v>
      </c>
    </row>
    <row r="159" customFormat="false" ht="13.8" hidden="true" customHeight="false" outlineLevel="0" collapsed="false">
      <c r="A159" s="1" t="s">
        <v>151</v>
      </c>
      <c r="B159" s="1" t="s">
        <v>23</v>
      </c>
      <c r="C159" s="1" t="s">
        <v>102</v>
      </c>
      <c r="D159" s="1" t="s">
        <v>15</v>
      </c>
      <c r="E159" s="1" t="s">
        <v>215</v>
      </c>
      <c r="F159" s="1" t="s">
        <v>404</v>
      </c>
      <c r="G159" s="1" t="s">
        <v>21</v>
      </c>
      <c r="H159" s="1" t="s">
        <v>17</v>
      </c>
      <c r="I159" s="1" t="s">
        <v>17</v>
      </c>
      <c r="J159" s="1" t="s">
        <v>17</v>
      </c>
      <c r="K159" s="1" t="s">
        <v>17</v>
      </c>
    </row>
    <row r="160" customFormat="false" ht="13.8" hidden="true" customHeight="false" outlineLevel="0" collapsed="false">
      <c r="A160" s="1" t="s">
        <v>101</v>
      </c>
      <c r="B160" s="1" t="s">
        <v>23</v>
      </c>
      <c r="C160" s="1" t="s">
        <v>102</v>
      </c>
      <c r="D160" s="1" t="s">
        <v>15</v>
      </c>
      <c r="E160" s="1" t="s">
        <v>215</v>
      </c>
      <c r="F160" s="1" t="s">
        <v>405</v>
      </c>
      <c r="G160" s="1" t="s">
        <v>21</v>
      </c>
      <c r="H160" s="1" t="s">
        <v>17</v>
      </c>
      <c r="I160" s="1" t="s">
        <v>17</v>
      </c>
      <c r="J160" s="1" t="s">
        <v>17</v>
      </c>
      <c r="K160" s="1" t="s">
        <v>17</v>
      </c>
    </row>
    <row r="161" customFormat="false" ht="13.8" hidden="true" customHeight="false" outlineLevel="0" collapsed="false">
      <c r="A161" s="1" t="s">
        <v>163</v>
      </c>
      <c r="B161" s="1" t="s">
        <v>23</v>
      </c>
      <c r="C161" s="1" t="s">
        <v>164</v>
      </c>
      <c r="D161" s="1" t="s">
        <v>15</v>
      </c>
      <c r="E161" s="1" t="s">
        <v>406</v>
      </c>
      <c r="F161" s="1" t="s">
        <v>407</v>
      </c>
      <c r="G161" s="1" t="s">
        <v>21</v>
      </c>
      <c r="H161" s="1" t="s">
        <v>17</v>
      </c>
      <c r="I161" s="1" t="s">
        <v>17</v>
      </c>
      <c r="J161" s="1" t="s">
        <v>17</v>
      </c>
      <c r="K161" s="1" t="s">
        <v>17</v>
      </c>
    </row>
    <row r="162" customFormat="false" ht="13.8" hidden="true" customHeight="false" outlineLevel="0" collapsed="false">
      <c r="A162" s="1" t="s">
        <v>171</v>
      </c>
      <c r="B162" s="1" t="s">
        <v>27</v>
      </c>
      <c r="C162" s="1" t="s">
        <v>146</v>
      </c>
      <c r="D162" s="1" t="s">
        <v>15</v>
      </c>
      <c r="E162" s="1" t="s">
        <v>259</v>
      </c>
      <c r="F162" s="1" t="s">
        <v>408</v>
      </c>
      <c r="G162" s="1" t="s">
        <v>29</v>
      </c>
      <c r="H162" s="1" t="s">
        <v>17</v>
      </c>
      <c r="I162" s="1" t="s">
        <v>17</v>
      </c>
      <c r="J162" s="1" t="s">
        <v>17</v>
      </c>
      <c r="K162" s="1" t="s">
        <v>17</v>
      </c>
    </row>
    <row r="163" customFormat="false" ht="13.8" hidden="true" customHeight="false" outlineLevel="0" collapsed="false">
      <c r="A163" s="1" t="s">
        <v>145</v>
      </c>
      <c r="B163" s="1" t="s">
        <v>27</v>
      </c>
      <c r="C163" s="1" t="s">
        <v>146</v>
      </c>
      <c r="D163" s="1" t="s">
        <v>15</v>
      </c>
      <c r="E163" s="1" t="s">
        <v>230</v>
      </c>
      <c r="F163" s="1" t="s">
        <v>409</v>
      </c>
      <c r="G163" s="1" t="s">
        <v>29</v>
      </c>
      <c r="H163" s="1" t="s">
        <v>17</v>
      </c>
      <c r="I163" s="1" t="s">
        <v>17</v>
      </c>
      <c r="J163" s="1" t="s">
        <v>17</v>
      </c>
      <c r="K163" s="1" t="s">
        <v>17</v>
      </c>
    </row>
    <row r="164" customFormat="false" ht="13.8" hidden="true" customHeight="false" outlineLevel="0" collapsed="false">
      <c r="A164" s="1" t="s">
        <v>189</v>
      </c>
      <c r="B164" s="1" t="s">
        <v>13</v>
      </c>
      <c r="C164" s="1" t="s">
        <v>190</v>
      </c>
      <c r="D164" s="1" t="s">
        <v>15</v>
      </c>
      <c r="E164" s="1" t="s">
        <v>410</v>
      </c>
      <c r="F164" s="1" t="s">
        <v>411</v>
      </c>
      <c r="G164" s="1" t="s">
        <v>81</v>
      </c>
      <c r="H164" s="1" t="s">
        <v>17</v>
      </c>
      <c r="I164" s="1" t="s">
        <v>17</v>
      </c>
      <c r="J164" s="1" t="s">
        <v>17</v>
      </c>
      <c r="K164" s="1" t="s">
        <v>17</v>
      </c>
    </row>
    <row r="165" customFormat="false" ht="13.8" hidden="true" customHeight="false" outlineLevel="0" collapsed="false">
      <c r="A165" s="1" t="s">
        <v>134</v>
      </c>
      <c r="B165" s="1" t="s">
        <v>23</v>
      </c>
      <c r="C165" s="1" t="s">
        <v>136</v>
      </c>
      <c r="D165" s="1" t="s">
        <v>88</v>
      </c>
      <c r="E165" s="1" t="s">
        <v>215</v>
      </c>
      <c r="F165" s="1" t="s">
        <v>412</v>
      </c>
      <c r="G165" s="1" t="s">
        <v>21</v>
      </c>
      <c r="H165" s="1" t="s">
        <v>17</v>
      </c>
      <c r="I165" s="1" t="s">
        <v>17</v>
      </c>
      <c r="J165" s="1" t="s">
        <v>17</v>
      </c>
      <c r="K165" s="1" t="s">
        <v>17</v>
      </c>
    </row>
    <row r="166" customFormat="false" ht="13.8" hidden="true" customHeight="false" outlineLevel="0" collapsed="false">
      <c r="A166" s="1" t="s">
        <v>185</v>
      </c>
      <c r="B166" s="1" t="s">
        <v>23</v>
      </c>
      <c r="C166" s="1" t="s">
        <v>136</v>
      </c>
      <c r="D166" s="1" t="s">
        <v>15</v>
      </c>
      <c r="E166" s="1" t="s">
        <v>215</v>
      </c>
      <c r="F166" s="1" t="s">
        <v>413</v>
      </c>
      <c r="G166" s="1" t="s">
        <v>21</v>
      </c>
      <c r="H166" s="1" t="s">
        <v>17</v>
      </c>
      <c r="I166" s="1" t="s">
        <v>17</v>
      </c>
      <c r="J166" s="1" t="s">
        <v>17</v>
      </c>
      <c r="K166" s="1" t="s">
        <v>17</v>
      </c>
    </row>
    <row r="167" customFormat="false" ht="13.8" hidden="true" customHeight="false" outlineLevel="0" collapsed="false">
      <c r="A167" s="1" t="s">
        <v>126</v>
      </c>
      <c r="B167" s="1" t="s">
        <v>23</v>
      </c>
      <c r="C167" s="1" t="s">
        <v>55</v>
      </c>
      <c r="D167" s="1" t="s">
        <v>15</v>
      </c>
      <c r="E167" s="1" t="s">
        <v>215</v>
      </c>
      <c r="F167" s="1" t="s">
        <v>414</v>
      </c>
      <c r="G167" s="1" t="s">
        <v>21</v>
      </c>
      <c r="H167" s="1" t="s">
        <v>17</v>
      </c>
      <c r="I167" s="1" t="s">
        <v>17</v>
      </c>
      <c r="J167" s="1" t="s">
        <v>17</v>
      </c>
      <c r="K167" s="1" t="s">
        <v>17</v>
      </c>
    </row>
    <row r="168" customFormat="false" ht="13.8" hidden="true" customHeight="false" outlineLevel="0" collapsed="false">
      <c r="A168" s="1" t="s">
        <v>130</v>
      </c>
      <c r="B168" s="1" t="s">
        <v>23</v>
      </c>
      <c r="C168" s="1" t="s">
        <v>55</v>
      </c>
      <c r="D168" s="1" t="s">
        <v>15</v>
      </c>
      <c r="E168" s="1" t="s">
        <v>248</v>
      </c>
      <c r="F168" s="1" t="s">
        <v>415</v>
      </c>
      <c r="G168" s="1" t="s">
        <v>21</v>
      </c>
      <c r="H168" s="1" t="s">
        <v>17</v>
      </c>
      <c r="I168" s="1" t="s">
        <v>17</v>
      </c>
      <c r="J168" s="1" t="s">
        <v>17</v>
      </c>
      <c r="K168" s="1" t="s">
        <v>17</v>
      </c>
    </row>
    <row r="169" customFormat="false" ht="13.8" hidden="true" customHeight="false" outlineLevel="0" collapsed="false">
      <c r="A169" s="1" t="s">
        <v>197</v>
      </c>
      <c r="B169" s="1" t="s">
        <v>23</v>
      </c>
      <c r="C169" s="1" t="s">
        <v>55</v>
      </c>
      <c r="D169" s="1" t="s">
        <v>15</v>
      </c>
      <c r="E169" s="1" t="s">
        <v>230</v>
      </c>
      <c r="F169" s="1" t="s">
        <v>416</v>
      </c>
      <c r="G169" s="1" t="s">
        <v>21</v>
      </c>
      <c r="H169" s="1" t="s">
        <v>17</v>
      </c>
      <c r="I169" s="1" t="s">
        <v>17</v>
      </c>
      <c r="J169" s="1" t="s">
        <v>17</v>
      </c>
      <c r="K169" s="1" t="s">
        <v>17</v>
      </c>
    </row>
    <row r="170" customFormat="false" ht="13.8" hidden="true" customHeight="false" outlineLevel="0" collapsed="false">
      <c r="A170" s="1" t="s">
        <v>54</v>
      </c>
      <c r="B170" s="1" t="s">
        <v>23</v>
      </c>
      <c r="C170" s="1" t="s">
        <v>55</v>
      </c>
      <c r="D170" s="1" t="s">
        <v>15</v>
      </c>
      <c r="E170" s="1" t="s">
        <v>257</v>
      </c>
      <c r="F170" s="1" t="s">
        <v>417</v>
      </c>
      <c r="G170" s="1" t="s">
        <v>21</v>
      </c>
      <c r="H170" s="1" t="s">
        <v>17</v>
      </c>
      <c r="I170" s="1" t="s">
        <v>17</v>
      </c>
      <c r="J170" s="1" t="s">
        <v>17</v>
      </c>
      <c r="K170" s="1" t="s">
        <v>17</v>
      </c>
    </row>
    <row r="171" customFormat="false" ht="13.8" hidden="true" customHeight="false" outlineLevel="0" collapsed="false">
      <c r="A171" s="1" t="s">
        <v>161</v>
      </c>
      <c r="B171" s="1" t="s">
        <v>23</v>
      </c>
      <c r="C171" s="1" t="s">
        <v>55</v>
      </c>
      <c r="D171" s="1" t="s">
        <v>15</v>
      </c>
      <c r="E171" s="1" t="s">
        <v>254</v>
      </c>
      <c r="F171" s="1" t="s">
        <v>418</v>
      </c>
      <c r="G171" s="1" t="s">
        <v>21</v>
      </c>
      <c r="H171" s="1" t="s">
        <v>17</v>
      </c>
      <c r="I171" s="1" t="s">
        <v>17</v>
      </c>
      <c r="J171" s="1" t="s">
        <v>17</v>
      </c>
      <c r="K171" s="1" t="s">
        <v>17</v>
      </c>
    </row>
    <row r="172" customFormat="false" ht="13.8" hidden="true" customHeight="false" outlineLevel="0" collapsed="false">
      <c r="A172" s="1" t="s">
        <v>170</v>
      </c>
      <c r="B172" s="1" t="s">
        <v>23</v>
      </c>
      <c r="C172" s="1" t="s">
        <v>55</v>
      </c>
      <c r="D172" s="1" t="s">
        <v>15</v>
      </c>
      <c r="E172" s="1" t="s">
        <v>315</v>
      </c>
      <c r="F172" s="1" t="s">
        <v>419</v>
      </c>
      <c r="G172" s="1" t="s">
        <v>21</v>
      </c>
      <c r="H172" s="1" t="s">
        <v>17</v>
      </c>
      <c r="I172" s="1" t="s">
        <v>17</v>
      </c>
      <c r="J172" s="1" t="s">
        <v>17</v>
      </c>
      <c r="K172" s="1" t="s">
        <v>17</v>
      </c>
    </row>
    <row r="173" customFormat="false" ht="13.8" hidden="true" customHeight="false" outlineLevel="0" collapsed="false">
      <c r="A173" s="1" t="s">
        <v>184</v>
      </c>
      <c r="B173" s="1" t="s">
        <v>23</v>
      </c>
      <c r="C173" s="1" t="s">
        <v>55</v>
      </c>
      <c r="D173" s="1" t="s">
        <v>15</v>
      </c>
      <c r="E173" s="1" t="s">
        <v>420</v>
      </c>
      <c r="F173" s="1" t="s">
        <v>421</v>
      </c>
      <c r="G173" s="1" t="s">
        <v>21</v>
      </c>
      <c r="H173" s="1" t="s">
        <v>17</v>
      </c>
      <c r="I173" s="1" t="s">
        <v>17</v>
      </c>
      <c r="J173" s="1" t="s">
        <v>17</v>
      </c>
      <c r="K173" s="1" t="s">
        <v>17</v>
      </c>
    </row>
    <row r="174" customFormat="false" ht="13.8" hidden="true" customHeight="false" outlineLevel="0" collapsed="false">
      <c r="A174" s="1" t="s">
        <v>171</v>
      </c>
      <c r="B174" s="1" t="s">
        <v>27</v>
      </c>
      <c r="C174" s="1" t="s">
        <v>56</v>
      </c>
      <c r="D174" s="1" t="s">
        <v>15</v>
      </c>
      <c r="E174" s="1" t="s">
        <v>261</v>
      </c>
      <c r="F174" s="1" t="s">
        <v>422</v>
      </c>
      <c r="G174" s="1" t="s">
        <v>29</v>
      </c>
      <c r="H174" s="1" t="s">
        <v>17</v>
      </c>
      <c r="I174" s="1" t="s">
        <v>17</v>
      </c>
      <c r="J174" s="1" t="s">
        <v>17</v>
      </c>
      <c r="K174" s="1" t="s">
        <v>17</v>
      </c>
    </row>
    <row r="175" customFormat="false" ht="13.8" hidden="true" customHeight="false" outlineLevel="0" collapsed="false">
      <c r="A175" s="1" t="s">
        <v>128</v>
      </c>
      <c r="B175" s="1" t="s">
        <v>27</v>
      </c>
      <c r="C175" s="1" t="s">
        <v>56</v>
      </c>
      <c r="D175" s="1" t="s">
        <v>15</v>
      </c>
      <c r="E175" s="1" t="s">
        <v>246</v>
      </c>
      <c r="F175" s="1" t="s">
        <v>423</v>
      </c>
      <c r="G175" s="1" t="s">
        <v>29</v>
      </c>
      <c r="H175" s="1" t="s">
        <v>17</v>
      </c>
      <c r="I175" s="1" t="s">
        <v>17</v>
      </c>
      <c r="J175" s="1" t="s">
        <v>17</v>
      </c>
      <c r="K175" s="1" t="s">
        <v>17</v>
      </c>
    </row>
    <row r="176" customFormat="false" ht="13.8" hidden="true" customHeight="false" outlineLevel="0" collapsed="false">
      <c r="A176" s="1" t="s">
        <v>179</v>
      </c>
      <c r="B176" s="1" t="s">
        <v>27</v>
      </c>
      <c r="C176" s="1" t="s">
        <v>56</v>
      </c>
      <c r="D176" s="1" t="s">
        <v>15</v>
      </c>
      <c r="E176" s="1" t="s">
        <v>259</v>
      </c>
      <c r="F176" s="1" t="s">
        <v>424</v>
      </c>
      <c r="G176" s="1" t="s">
        <v>29</v>
      </c>
      <c r="H176" s="1" t="s">
        <v>17</v>
      </c>
      <c r="I176" s="1" t="s">
        <v>17</v>
      </c>
      <c r="J176" s="1" t="s">
        <v>17</v>
      </c>
      <c r="K176" s="1" t="s">
        <v>17</v>
      </c>
    </row>
    <row r="177" customFormat="false" ht="13.8" hidden="true" customHeight="false" outlineLevel="0" collapsed="false">
      <c r="A177" s="1" t="s">
        <v>85</v>
      </c>
      <c r="B177" s="1" t="s">
        <v>27</v>
      </c>
      <c r="C177" s="1" t="s">
        <v>56</v>
      </c>
      <c r="D177" s="1" t="s">
        <v>15</v>
      </c>
      <c r="E177" s="1" t="s">
        <v>248</v>
      </c>
      <c r="F177" s="1" t="s">
        <v>425</v>
      </c>
      <c r="G177" s="1" t="s">
        <v>29</v>
      </c>
      <c r="H177" s="1" t="s">
        <v>17</v>
      </c>
      <c r="I177" s="1" t="s">
        <v>17</v>
      </c>
      <c r="J177" s="1" t="s">
        <v>17</v>
      </c>
      <c r="K177" s="1" t="s">
        <v>17</v>
      </c>
    </row>
    <row r="178" customFormat="false" ht="13.8" hidden="true" customHeight="false" outlineLevel="0" collapsed="false">
      <c r="A178" s="1" t="s">
        <v>110</v>
      </c>
      <c r="B178" s="1" t="s">
        <v>27</v>
      </c>
      <c r="C178" s="1" t="s">
        <v>56</v>
      </c>
      <c r="D178" s="1" t="s">
        <v>15</v>
      </c>
      <c r="E178" s="1" t="s">
        <v>257</v>
      </c>
      <c r="F178" s="1" t="s">
        <v>425</v>
      </c>
      <c r="G178" s="1" t="s">
        <v>29</v>
      </c>
      <c r="H178" s="1" t="s">
        <v>17</v>
      </c>
      <c r="I178" s="1" t="s">
        <v>17</v>
      </c>
      <c r="J178" s="1" t="s">
        <v>17</v>
      </c>
      <c r="K178" s="1" t="s">
        <v>17</v>
      </c>
    </row>
    <row r="179" customFormat="false" ht="13.8" hidden="true" customHeight="false" outlineLevel="0" collapsed="false">
      <c r="A179" s="1" t="s">
        <v>54</v>
      </c>
      <c r="B179" s="1" t="s">
        <v>27</v>
      </c>
      <c r="C179" s="1" t="s">
        <v>56</v>
      </c>
      <c r="D179" s="1" t="s">
        <v>15</v>
      </c>
      <c r="E179" s="1" t="s">
        <v>319</v>
      </c>
      <c r="F179" s="1" t="s">
        <v>426</v>
      </c>
      <c r="G179" s="1" t="s">
        <v>29</v>
      </c>
      <c r="H179" s="1" t="s">
        <v>17</v>
      </c>
      <c r="I179" s="1" t="s">
        <v>17</v>
      </c>
      <c r="J179" s="1" t="s">
        <v>17</v>
      </c>
      <c r="K179" s="1" t="s">
        <v>17</v>
      </c>
    </row>
    <row r="180" customFormat="false" ht="13.8" hidden="true" customHeight="false" outlineLevel="0" collapsed="false">
      <c r="A180" s="1" t="s">
        <v>141</v>
      </c>
      <c r="B180" s="1" t="s">
        <v>27</v>
      </c>
      <c r="C180" s="1" t="s">
        <v>56</v>
      </c>
      <c r="D180" s="1" t="s">
        <v>15</v>
      </c>
      <c r="E180" s="1" t="s">
        <v>257</v>
      </c>
      <c r="F180" s="1" t="s">
        <v>425</v>
      </c>
      <c r="G180" s="1" t="s">
        <v>29</v>
      </c>
      <c r="H180" s="1" t="s">
        <v>17</v>
      </c>
      <c r="I180" s="1" t="s">
        <v>17</v>
      </c>
      <c r="J180" s="1" t="s">
        <v>17</v>
      </c>
      <c r="K180" s="1" t="s">
        <v>17</v>
      </c>
    </row>
    <row r="181" customFormat="false" ht="13.8" hidden="true" customHeight="false" outlineLevel="0" collapsed="false">
      <c r="A181" s="1" t="s">
        <v>182</v>
      </c>
      <c r="B181" s="1" t="s">
        <v>27</v>
      </c>
      <c r="C181" s="1" t="s">
        <v>56</v>
      </c>
      <c r="D181" s="1" t="s">
        <v>15</v>
      </c>
      <c r="E181" s="1" t="s">
        <v>319</v>
      </c>
      <c r="F181" s="1" t="s">
        <v>427</v>
      </c>
      <c r="G181" s="1" t="s">
        <v>29</v>
      </c>
      <c r="H181" s="1" t="s">
        <v>17</v>
      </c>
      <c r="I181" s="1" t="s">
        <v>17</v>
      </c>
      <c r="J181" s="1" t="s">
        <v>17</v>
      </c>
      <c r="K181" s="1" t="s">
        <v>17</v>
      </c>
    </row>
    <row r="182" customFormat="false" ht="13.8" hidden="true" customHeight="false" outlineLevel="0" collapsed="false">
      <c r="A182" s="1" t="s">
        <v>99</v>
      </c>
      <c r="B182" s="1" t="s">
        <v>27</v>
      </c>
      <c r="C182" s="1" t="s">
        <v>56</v>
      </c>
      <c r="D182" s="1" t="s">
        <v>15</v>
      </c>
      <c r="E182" s="1" t="s">
        <v>267</v>
      </c>
      <c r="F182" s="1" t="s">
        <v>428</v>
      </c>
      <c r="G182" s="1" t="s">
        <v>29</v>
      </c>
      <c r="H182" s="1" t="s">
        <v>17</v>
      </c>
      <c r="I182" s="1" t="s">
        <v>17</v>
      </c>
      <c r="J182" s="1" t="s">
        <v>17</v>
      </c>
      <c r="K182" s="1" t="s">
        <v>17</v>
      </c>
    </row>
    <row r="183" customFormat="false" ht="13.8" hidden="true" customHeight="false" outlineLevel="0" collapsed="false">
      <c r="A183" s="1" t="s">
        <v>155</v>
      </c>
      <c r="B183" s="1" t="s">
        <v>23</v>
      </c>
      <c r="C183" s="1" t="s">
        <v>46</v>
      </c>
      <c r="D183" s="1" t="s">
        <v>15</v>
      </c>
      <c r="E183" s="1" t="s">
        <v>215</v>
      </c>
      <c r="F183" s="1" t="s">
        <v>429</v>
      </c>
      <c r="G183" s="1" t="s">
        <v>21</v>
      </c>
      <c r="H183" s="1" t="s">
        <v>17</v>
      </c>
      <c r="I183" s="1" t="s">
        <v>17</v>
      </c>
      <c r="J183" s="1" t="s">
        <v>17</v>
      </c>
      <c r="K183" s="1" t="s">
        <v>17</v>
      </c>
    </row>
    <row r="184" customFormat="false" ht="13.8" hidden="true" customHeight="false" outlineLevel="0" collapsed="false">
      <c r="A184" s="1" t="s">
        <v>45</v>
      </c>
      <c r="B184" s="1" t="s">
        <v>23</v>
      </c>
      <c r="C184" s="1" t="s">
        <v>46</v>
      </c>
      <c r="D184" s="1" t="s">
        <v>15</v>
      </c>
      <c r="E184" s="1" t="s">
        <v>215</v>
      </c>
      <c r="F184" s="1" t="s">
        <v>430</v>
      </c>
      <c r="G184" s="1" t="s">
        <v>21</v>
      </c>
      <c r="H184" s="1" t="s">
        <v>17</v>
      </c>
      <c r="I184" s="1" t="s">
        <v>17</v>
      </c>
      <c r="J184" s="1" t="s">
        <v>17</v>
      </c>
      <c r="K184" s="1" t="s">
        <v>17</v>
      </c>
    </row>
    <row r="185" customFormat="false" ht="13.8" hidden="true" customHeight="false" outlineLevel="0" collapsed="false">
      <c r="A185" s="1" t="s">
        <v>47</v>
      </c>
      <c r="B185" s="1" t="s">
        <v>19</v>
      </c>
      <c r="C185" s="1" t="s">
        <v>48</v>
      </c>
      <c r="D185" s="1" t="s">
        <v>15</v>
      </c>
      <c r="E185" s="1" t="s">
        <v>228</v>
      </c>
      <c r="F185" s="1" t="s">
        <v>380</v>
      </c>
      <c r="G185" s="1" t="s">
        <v>21</v>
      </c>
      <c r="H185" s="1" t="s">
        <v>17</v>
      </c>
      <c r="I185" s="1" t="s">
        <v>17</v>
      </c>
      <c r="J185" s="1" t="s">
        <v>17</v>
      </c>
      <c r="K185" s="1" t="s">
        <v>17</v>
      </c>
    </row>
    <row r="186" customFormat="false" ht="13.8" hidden="true" customHeight="false" outlineLevel="0" collapsed="false">
      <c r="A186" s="1" t="s">
        <v>33</v>
      </c>
      <c r="B186" s="1" t="s">
        <v>23</v>
      </c>
      <c r="C186" s="1" t="s">
        <v>38</v>
      </c>
      <c r="D186" s="1" t="s">
        <v>15</v>
      </c>
      <c r="E186" s="1" t="s">
        <v>223</v>
      </c>
      <c r="F186" s="1" t="s">
        <v>431</v>
      </c>
      <c r="G186" s="1" t="s">
        <v>21</v>
      </c>
      <c r="H186" s="1" t="s">
        <v>17</v>
      </c>
      <c r="I186" s="1" t="s">
        <v>17</v>
      </c>
      <c r="J186" s="1" t="s">
        <v>17</v>
      </c>
      <c r="K186" s="1" t="s">
        <v>17</v>
      </c>
    </row>
    <row r="187" customFormat="false" ht="13.8" hidden="true" customHeight="false" outlineLevel="0" collapsed="false">
      <c r="A187" s="1" t="s">
        <v>33</v>
      </c>
      <c r="B187" s="1" t="s">
        <v>23</v>
      </c>
      <c r="C187" s="1" t="s">
        <v>38</v>
      </c>
      <c r="D187" s="1" t="s">
        <v>15</v>
      </c>
      <c r="E187" s="1" t="s">
        <v>261</v>
      </c>
      <c r="F187" s="1" t="s">
        <v>432</v>
      </c>
      <c r="G187" s="1" t="s">
        <v>21</v>
      </c>
      <c r="H187" s="1" t="s">
        <v>17</v>
      </c>
      <c r="I187" s="1" t="s">
        <v>17</v>
      </c>
      <c r="J187" s="1" t="s">
        <v>17</v>
      </c>
      <c r="K187" s="1" t="s">
        <v>17</v>
      </c>
    </row>
    <row r="188" customFormat="false" ht="13.8" hidden="true" customHeight="false" outlineLevel="0" collapsed="false">
      <c r="A188" s="1" t="s">
        <v>158</v>
      </c>
      <c r="B188" s="1" t="s">
        <v>23</v>
      </c>
      <c r="C188" s="1" t="s">
        <v>159</v>
      </c>
      <c r="D188" s="1" t="s">
        <v>15</v>
      </c>
      <c r="E188" s="1" t="s">
        <v>215</v>
      </c>
      <c r="F188" s="1" t="s">
        <v>433</v>
      </c>
      <c r="G188" s="1" t="s">
        <v>21</v>
      </c>
      <c r="H188" s="1" t="s">
        <v>17</v>
      </c>
      <c r="I188" s="1" t="s">
        <v>17</v>
      </c>
      <c r="J188" s="1" t="s">
        <v>17</v>
      </c>
      <c r="K188" s="1" t="s">
        <v>17</v>
      </c>
    </row>
    <row r="189" customFormat="false" ht="13.8" hidden="true" customHeight="false" outlineLevel="0" collapsed="false">
      <c r="A189" s="1" t="s">
        <v>138</v>
      </c>
      <c r="B189" s="1" t="s">
        <v>27</v>
      </c>
      <c r="C189" s="1" t="s">
        <v>139</v>
      </c>
      <c r="D189" s="1" t="s">
        <v>15</v>
      </c>
      <c r="E189" s="1" t="s">
        <v>228</v>
      </c>
      <c r="F189" s="1" t="s">
        <v>434</v>
      </c>
      <c r="G189" s="1" t="s">
        <v>29</v>
      </c>
      <c r="H189" s="1" t="s">
        <v>17</v>
      </c>
      <c r="I189" s="1" t="s">
        <v>17</v>
      </c>
      <c r="J189" s="1" t="s">
        <v>17</v>
      </c>
      <c r="K189" s="1" t="s">
        <v>17</v>
      </c>
    </row>
    <row r="190" customFormat="false" ht="13.8" hidden="true" customHeight="false" outlineLevel="0" collapsed="false">
      <c r="A190" s="1" t="s">
        <v>138</v>
      </c>
      <c r="B190" s="1" t="s">
        <v>27</v>
      </c>
      <c r="C190" s="1" t="s">
        <v>139</v>
      </c>
      <c r="D190" s="1" t="s">
        <v>15</v>
      </c>
      <c r="E190" s="1" t="s">
        <v>228</v>
      </c>
      <c r="F190" s="1" t="s">
        <v>435</v>
      </c>
      <c r="G190" s="1" t="s">
        <v>29</v>
      </c>
      <c r="H190" s="1" t="s">
        <v>17</v>
      </c>
      <c r="I190" s="1" t="s">
        <v>17</v>
      </c>
      <c r="J190" s="1" t="s">
        <v>17</v>
      </c>
      <c r="K190" s="1" t="s">
        <v>17</v>
      </c>
    </row>
    <row r="191" customFormat="false" ht="13.8" hidden="true" customHeight="false" outlineLevel="0" collapsed="false">
      <c r="A191" s="1" t="s">
        <v>22</v>
      </c>
      <c r="B191" s="1" t="s">
        <v>27</v>
      </c>
      <c r="C191" s="1" t="s">
        <v>28</v>
      </c>
      <c r="D191" s="1" t="s">
        <v>15</v>
      </c>
      <c r="E191" s="1" t="s">
        <v>257</v>
      </c>
      <c r="F191" s="1" t="s">
        <v>436</v>
      </c>
      <c r="G191" s="1" t="s">
        <v>29</v>
      </c>
      <c r="H191" s="1" t="s">
        <v>17</v>
      </c>
      <c r="I191" s="1" t="s">
        <v>17</v>
      </c>
      <c r="J191" s="1" t="s">
        <v>17</v>
      </c>
      <c r="K191" s="1" t="s">
        <v>17</v>
      </c>
    </row>
    <row r="192" customFormat="false" ht="13.8" hidden="true" customHeight="false" outlineLevel="0" collapsed="false">
      <c r="A192" s="1" t="s">
        <v>112</v>
      </c>
      <c r="B192" s="1" t="s">
        <v>27</v>
      </c>
      <c r="C192" s="1" t="s">
        <v>28</v>
      </c>
      <c r="D192" s="1" t="s">
        <v>88</v>
      </c>
      <c r="E192" s="1" t="s">
        <v>228</v>
      </c>
      <c r="F192" s="1" t="s">
        <v>437</v>
      </c>
      <c r="G192" s="1" t="s">
        <v>29</v>
      </c>
      <c r="H192" s="1" t="s">
        <v>17</v>
      </c>
      <c r="I192" s="1" t="s">
        <v>17</v>
      </c>
      <c r="J192" s="1" t="s">
        <v>17</v>
      </c>
      <c r="K192" s="1" t="s">
        <v>17</v>
      </c>
    </row>
    <row r="193" customFormat="false" ht="13.8" hidden="true" customHeight="false" outlineLevel="0" collapsed="false">
      <c r="A193" s="1" t="s">
        <v>166</v>
      </c>
      <c r="B193" s="1" t="s">
        <v>27</v>
      </c>
      <c r="C193" s="1" t="s">
        <v>28</v>
      </c>
      <c r="D193" s="1" t="s">
        <v>15</v>
      </c>
      <c r="E193" s="1" t="s">
        <v>246</v>
      </c>
      <c r="F193" s="1" t="s">
        <v>438</v>
      </c>
      <c r="G193" s="1" t="s">
        <v>29</v>
      </c>
      <c r="H193" s="1" t="s">
        <v>17</v>
      </c>
      <c r="I193" s="1" t="s">
        <v>17</v>
      </c>
      <c r="J193" s="1" t="s">
        <v>17</v>
      </c>
      <c r="K193" s="1" t="s">
        <v>17</v>
      </c>
    </row>
    <row r="194" customFormat="false" ht="13.8" hidden="true" customHeight="false" outlineLevel="0" collapsed="false">
      <c r="A194" s="1" t="s">
        <v>166</v>
      </c>
      <c r="B194" s="1" t="s">
        <v>27</v>
      </c>
      <c r="C194" s="1" t="s">
        <v>28</v>
      </c>
      <c r="D194" s="1" t="s">
        <v>15</v>
      </c>
      <c r="E194" s="1" t="s">
        <v>248</v>
      </c>
      <c r="F194" s="1" t="s">
        <v>439</v>
      </c>
      <c r="G194" s="1" t="s">
        <v>29</v>
      </c>
      <c r="H194" s="1" t="s">
        <v>17</v>
      </c>
      <c r="I194" s="1" t="s">
        <v>17</v>
      </c>
      <c r="J194" s="1" t="s">
        <v>17</v>
      </c>
      <c r="K194" s="1" t="s">
        <v>17</v>
      </c>
    </row>
    <row r="195" customFormat="false" ht="13.8" hidden="true" customHeight="false" outlineLevel="0" collapsed="false">
      <c r="A195" s="1" t="s">
        <v>155</v>
      </c>
      <c r="B195" s="1" t="s">
        <v>27</v>
      </c>
      <c r="C195" s="1" t="s">
        <v>28</v>
      </c>
      <c r="D195" s="1" t="s">
        <v>15</v>
      </c>
      <c r="E195" s="1" t="s">
        <v>267</v>
      </c>
      <c r="F195" s="1" t="s">
        <v>440</v>
      </c>
      <c r="G195" s="1" t="s">
        <v>29</v>
      </c>
      <c r="H195" s="1" t="s">
        <v>17</v>
      </c>
      <c r="I195" s="1" t="s">
        <v>17</v>
      </c>
      <c r="J195" s="1" t="s">
        <v>17</v>
      </c>
      <c r="K195" s="1" t="s">
        <v>17</v>
      </c>
    </row>
    <row r="196" customFormat="false" ht="13.8" hidden="true" customHeight="false" outlineLevel="0" collapsed="false">
      <c r="A196" s="1" t="s">
        <v>157</v>
      </c>
      <c r="B196" s="1" t="s">
        <v>27</v>
      </c>
      <c r="C196" s="1" t="s">
        <v>28</v>
      </c>
      <c r="D196" s="1" t="s">
        <v>15</v>
      </c>
      <c r="E196" s="1" t="s">
        <v>315</v>
      </c>
      <c r="F196" s="1" t="s">
        <v>437</v>
      </c>
      <c r="G196" s="1" t="s">
        <v>29</v>
      </c>
      <c r="H196" s="1" t="s">
        <v>17</v>
      </c>
      <c r="I196" s="1" t="s">
        <v>17</v>
      </c>
      <c r="J196" s="1" t="s">
        <v>17</v>
      </c>
      <c r="K196" s="1" t="s">
        <v>17</v>
      </c>
    </row>
    <row r="197" customFormat="false" ht="13.8" hidden="true" customHeight="false" outlineLevel="0" collapsed="false">
      <c r="A197" s="1" t="s">
        <v>69</v>
      </c>
      <c r="B197" s="1" t="s">
        <v>27</v>
      </c>
      <c r="C197" s="1" t="s">
        <v>28</v>
      </c>
      <c r="D197" s="1" t="s">
        <v>15</v>
      </c>
      <c r="E197" s="1" t="s">
        <v>261</v>
      </c>
      <c r="F197" s="1" t="s">
        <v>441</v>
      </c>
      <c r="G197" s="1" t="s">
        <v>29</v>
      </c>
      <c r="H197" s="1" t="s">
        <v>17</v>
      </c>
      <c r="I197" s="1" t="s">
        <v>17</v>
      </c>
      <c r="J197" s="1" t="s">
        <v>17</v>
      </c>
      <c r="K197" s="1" t="s">
        <v>17</v>
      </c>
    </row>
    <row r="198" customFormat="false" ht="13.8" hidden="true" customHeight="false" outlineLevel="0" collapsed="false">
      <c r="A198" s="1" t="s">
        <v>96</v>
      </c>
      <c r="B198" s="1" t="s">
        <v>27</v>
      </c>
      <c r="C198" s="1" t="s">
        <v>28</v>
      </c>
      <c r="D198" s="1" t="s">
        <v>15</v>
      </c>
      <c r="E198" s="1" t="s">
        <v>248</v>
      </c>
      <c r="F198" s="1" t="s">
        <v>442</v>
      </c>
      <c r="G198" s="1" t="s">
        <v>29</v>
      </c>
      <c r="H198" s="1" t="s">
        <v>17</v>
      </c>
      <c r="I198" s="1" t="s">
        <v>17</v>
      </c>
      <c r="J198" s="1" t="s">
        <v>17</v>
      </c>
      <c r="K198" s="1" t="s">
        <v>17</v>
      </c>
    </row>
    <row r="199" customFormat="false" ht="13.8" hidden="true" customHeight="false" outlineLevel="0" collapsed="false">
      <c r="A199" s="1" t="s">
        <v>124</v>
      </c>
      <c r="B199" s="1" t="s">
        <v>27</v>
      </c>
      <c r="C199" s="1" t="s">
        <v>28</v>
      </c>
      <c r="D199" s="1" t="s">
        <v>15</v>
      </c>
      <c r="E199" s="1" t="s">
        <v>246</v>
      </c>
      <c r="F199" s="1" t="s">
        <v>443</v>
      </c>
      <c r="G199" s="1" t="s">
        <v>29</v>
      </c>
      <c r="H199" s="1" t="s">
        <v>17</v>
      </c>
      <c r="I199" s="1" t="s">
        <v>17</v>
      </c>
      <c r="J199" s="1" t="s">
        <v>17</v>
      </c>
      <c r="K199" s="1" t="s">
        <v>17</v>
      </c>
    </row>
    <row r="200" customFormat="false" ht="13.8" hidden="true" customHeight="false" outlineLevel="0" collapsed="false">
      <c r="A200" s="1" t="s">
        <v>197</v>
      </c>
      <c r="B200" s="1" t="s">
        <v>27</v>
      </c>
      <c r="C200" s="1" t="s">
        <v>28</v>
      </c>
      <c r="D200" s="1" t="s">
        <v>15</v>
      </c>
      <c r="E200" s="1" t="s">
        <v>267</v>
      </c>
      <c r="F200" s="1" t="s">
        <v>444</v>
      </c>
      <c r="G200" s="1" t="s">
        <v>29</v>
      </c>
      <c r="H200" s="1" t="s">
        <v>17</v>
      </c>
      <c r="I200" s="1" t="s">
        <v>17</v>
      </c>
      <c r="J200" s="1" t="s">
        <v>17</v>
      </c>
      <c r="K200" s="1" t="s">
        <v>17</v>
      </c>
    </row>
    <row r="201" customFormat="false" ht="13.8" hidden="true" customHeight="false" outlineLevel="0" collapsed="false">
      <c r="A201" s="1" t="s">
        <v>180</v>
      </c>
      <c r="B201" s="1" t="s">
        <v>23</v>
      </c>
      <c r="C201" s="1" t="s">
        <v>32</v>
      </c>
      <c r="D201" s="1" t="s">
        <v>15</v>
      </c>
      <c r="E201" s="1" t="s">
        <v>267</v>
      </c>
      <c r="F201" s="1" t="s">
        <v>445</v>
      </c>
      <c r="G201" s="1" t="s">
        <v>21</v>
      </c>
      <c r="H201" s="1" t="s">
        <v>17</v>
      </c>
      <c r="I201" s="1" t="s">
        <v>17</v>
      </c>
      <c r="J201" s="1" t="s">
        <v>17</v>
      </c>
      <c r="K201" s="1" t="s">
        <v>17</v>
      </c>
    </row>
    <row r="202" customFormat="false" ht="13.8" hidden="true" customHeight="false" outlineLevel="0" collapsed="false">
      <c r="A202" s="1" t="s">
        <v>31</v>
      </c>
      <c r="B202" s="1" t="s">
        <v>23</v>
      </c>
      <c r="C202" s="1" t="s">
        <v>32</v>
      </c>
      <c r="D202" s="1" t="s">
        <v>15</v>
      </c>
      <c r="E202" s="1" t="s">
        <v>259</v>
      </c>
      <c r="F202" s="1" t="s">
        <v>446</v>
      </c>
      <c r="G202" s="1" t="s">
        <v>21</v>
      </c>
      <c r="H202" s="1" t="s">
        <v>17</v>
      </c>
      <c r="I202" s="1" t="s">
        <v>17</v>
      </c>
      <c r="J202" s="1" t="s">
        <v>17</v>
      </c>
      <c r="K202" s="1" t="s">
        <v>17</v>
      </c>
    </row>
    <row r="203" customFormat="false" ht="13.8" hidden="true" customHeight="false" outlineLevel="0" collapsed="false">
      <c r="A203" s="1" t="s">
        <v>31</v>
      </c>
      <c r="B203" s="1" t="s">
        <v>23</v>
      </c>
      <c r="C203" s="1" t="s">
        <v>32</v>
      </c>
      <c r="D203" s="1" t="s">
        <v>15</v>
      </c>
      <c r="E203" s="1" t="s">
        <v>447</v>
      </c>
      <c r="F203" s="1" t="s">
        <v>448</v>
      </c>
      <c r="G203" s="1" t="s">
        <v>21</v>
      </c>
      <c r="H203" s="1" t="s">
        <v>17</v>
      </c>
      <c r="I203" s="1" t="s">
        <v>17</v>
      </c>
      <c r="J203" s="1" t="s">
        <v>17</v>
      </c>
      <c r="K203" s="1" t="s">
        <v>17</v>
      </c>
    </row>
    <row r="204" customFormat="false" ht="13.8" hidden="true" customHeight="false" outlineLevel="0" collapsed="false">
      <c r="A204" s="1" t="s">
        <v>43</v>
      </c>
      <c r="B204" s="1" t="s">
        <v>27</v>
      </c>
      <c r="C204" s="1" t="s">
        <v>44</v>
      </c>
      <c r="D204" s="1" t="s">
        <v>15</v>
      </c>
      <c r="E204" s="1" t="s">
        <v>449</v>
      </c>
      <c r="F204" s="1" t="s">
        <v>450</v>
      </c>
      <c r="G204" s="1" t="s">
        <v>29</v>
      </c>
      <c r="H204" s="1" t="s">
        <v>17</v>
      </c>
      <c r="I204" s="1" t="s">
        <v>17</v>
      </c>
      <c r="J204" s="1" t="s">
        <v>17</v>
      </c>
      <c r="K204" s="1" t="s">
        <v>17</v>
      </c>
    </row>
    <row r="205" customFormat="false" ht="13.8" hidden="true" customHeight="false" outlineLevel="0" collapsed="false">
      <c r="A205" s="1" t="s">
        <v>51</v>
      </c>
      <c r="B205" s="1" t="s">
        <v>27</v>
      </c>
      <c r="C205" s="1" t="s">
        <v>44</v>
      </c>
      <c r="D205" s="1" t="s">
        <v>15</v>
      </c>
      <c r="E205" s="1" t="s">
        <v>451</v>
      </c>
      <c r="F205" s="1" t="s">
        <v>452</v>
      </c>
      <c r="G205" s="1" t="s">
        <v>29</v>
      </c>
      <c r="H205" s="1" t="s">
        <v>17</v>
      </c>
      <c r="I205" s="1" t="s">
        <v>17</v>
      </c>
      <c r="J205" s="1" t="s">
        <v>17</v>
      </c>
      <c r="K205" s="1" t="s">
        <v>17</v>
      </c>
    </row>
    <row r="206" customFormat="false" ht="13.8" hidden="true" customHeight="false" outlineLevel="0" collapsed="false">
      <c r="A206" s="1" t="s">
        <v>51</v>
      </c>
      <c r="B206" s="1" t="s">
        <v>27</v>
      </c>
      <c r="C206" s="1" t="s">
        <v>44</v>
      </c>
      <c r="D206" s="1" t="s">
        <v>15</v>
      </c>
      <c r="E206" s="1" t="s">
        <v>453</v>
      </c>
      <c r="F206" s="1" t="s">
        <v>454</v>
      </c>
      <c r="G206" s="1" t="s">
        <v>29</v>
      </c>
      <c r="H206" s="1" t="s">
        <v>17</v>
      </c>
      <c r="I206" s="1" t="s">
        <v>17</v>
      </c>
      <c r="J206" s="1" t="s">
        <v>17</v>
      </c>
      <c r="K206" s="1" t="s">
        <v>17</v>
      </c>
    </row>
    <row r="207" customFormat="false" ht="13.8" hidden="true" customHeight="false" outlineLevel="0" collapsed="false">
      <c r="A207" s="1" t="s">
        <v>128</v>
      </c>
      <c r="B207" s="1" t="s">
        <v>27</v>
      </c>
      <c r="C207" s="1" t="s">
        <v>39</v>
      </c>
      <c r="D207" s="1" t="s">
        <v>15</v>
      </c>
      <c r="E207" s="1" t="s">
        <v>246</v>
      </c>
      <c r="F207" s="1" t="s">
        <v>455</v>
      </c>
      <c r="G207" s="1" t="s">
        <v>29</v>
      </c>
      <c r="H207" s="1" t="s">
        <v>17</v>
      </c>
      <c r="I207" s="1" t="s">
        <v>17</v>
      </c>
      <c r="J207" s="1" t="s">
        <v>17</v>
      </c>
      <c r="K207" s="1" t="s">
        <v>17</v>
      </c>
    </row>
    <row r="208" customFormat="false" ht="13.8" hidden="true" customHeight="false" outlineLevel="0" collapsed="false">
      <c r="A208" s="1" t="s">
        <v>195</v>
      </c>
      <c r="B208" s="1" t="s">
        <v>27</v>
      </c>
      <c r="C208" s="1" t="s">
        <v>39</v>
      </c>
      <c r="D208" s="1" t="s">
        <v>15</v>
      </c>
      <c r="E208" s="1" t="s">
        <v>257</v>
      </c>
      <c r="F208" s="1" t="s">
        <v>456</v>
      </c>
      <c r="G208" s="1" t="s">
        <v>29</v>
      </c>
      <c r="H208" s="1" t="s">
        <v>17</v>
      </c>
      <c r="I208" s="1" t="s">
        <v>17</v>
      </c>
      <c r="J208" s="1" t="s">
        <v>17</v>
      </c>
      <c r="K208" s="1" t="s">
        <v>17</v>
      </c>
    </row>
    <row r="209" customFormat="false" ht="13.8" hidden="true" customHeight="false" outlineLevel="0" collapsed="false">
      <c r="A209" s="1" t="s">
        <v>33</v>
      </c>
      <c r="B209" s="1" t="s">
        <v>27</v>
      </c>
      <c r="C209" s="1" t="s">
        <v>39</v>
      </c>
      <c r="D209" s="1" t="s">
        <v>15</v>
      </c>
      <c r="E209" s="1" t="s">
        <v>223</v>
      </c>
      <c r="F209" s="1" t="s">
        <v>457</v>
      </c>
      <c r="G209" s="1" t="s">
        <v>29</v>
      </c>
      <c r="H209" s="1" t="s">
        <v>17</v>
      </c>
      <c r="I209" s="1" t="s">
        <v>17</v>
      </c>
      <c r="J209" s="1" t="s">
        <v>17</v>
      </c>
      <c r="K209" s="1" t="s">
        <v>17</v>
      </c>
    </row>
    <row r="210" customFormat="false" ht="13.8" hidden="true" customHeight="false" outlineLevel="0" collapsed="false">
      <c r="A210" s="1" t="s">
        <v>65</v>
      </c>
      <c r="B210" s="1" t="s">
        <v>27</v>
      </c>
      <c r="C210" s="1" t="s">
        <v>39</v>
      </c>
      <c r="D210" s="1" t="s">
        <v>15</v>
      </c>
      <c r="E210" s="1" t="s">
        <v>228</v>
      </c>
      <c r="F210" s="1" t="s">
        <v>458</v>
      </c>
      <c r="G210" s="1" t="s">
        <v>29</v>
      </c>
      <c r="H210" s="1" t="s">
        <v>17</v>
      </c>
      <c r="I210" s="1" t="s">
        <v>17</v>
      </c>
      <c r="J210" s="1" t="s">
        <v>17</v>
      </c>
      <c r="K210" s="1" t="s">
        <v>17</v>
      </c>
    </row>
    <row r="211" customFormat="false" ht="13.8" hidden="true" customHeight="false" outlineLevel="0" collapsed="false">
      <c r="A211" s="1" t="s">
        <v>65</v>
      </c>
      <c r="B211" s="1" t="s">
        <v>27</v>
      </c>
      <c r="C211" s="1" t="s">
        <v>39</v>
      </c>
      <c r="D211" s="1" t="s">
        <v>15</v>
      </c>
      <c r="E211" s="1" t="s">
        <v>259</v>
      </c>
      <c r="F211" s="1" t="s">
        <v>459</v>
      </c>
      <c r="G211" s="1" t="s">
        <v>29</v>
      </c>
      <c r="H211" s="1" t="s">
        <v>17</v>
      </c>
      <c r="I211" s="1" t="s">
        <v>17</v>
      </c>
      <c r="J211" s="1" t="s">
        <v>17</v>
      </c>
      <c r="K211" s="1" t="s">
        <v>17</v>
      </c>
    </row>
    <row r="212" customFormat="false" ht="13.8" hidden="true" customHeight="false" outlineLevel="0" collapsed="false">
      <c r="A212" s="1" t="s">
        <v>71</v>
      </c>
      <c r="B212" s="1" t="s">
        <v>27</v>
      </c>
      <c r="C212" s="1" t="s">
        <v>39</v>
      </c>
      <c r="D212" s="1" t="s">
        <v>15</v>
      </c>
      <c r="E212" s="1" t="s">
        <v>223</v>
      </c>
      <c r="F212" s="1" t="s">
        <v>460</v>
      </c>
      <c r="G212" s="1" t="s">
        <v>29</v>
      </c>
      <c r="H212" s="1" t="s">
        <v>17</v>
      </c>
      <c r="I212" s="1" t="s">
        <v>17</v>
      </c>
      <c r="J212" s="1" t="s">
        <v>17</v>
      </c>
      <c r="K212" s="1" t="s">
        <v>17</v>
      </c>
    </row>
    <row r="213" customFormat="false" ht="13.8" hidden="true" customHeight="false" outlineLevel="0" collapsed="false">
      <c r="A213" s="1" t="s">
        <v>90</v>
      </c>
      <c r="B213" s="1" t="s">
        <v>27</v>
      </c>
      <c r="C213" s="1" t="s">
        <v>39</v>
      </c>
      <c r="D213" s="1" t="s">
        <v>15</v>
      </c>
      <c r="E213" s="1" t="s">
        <v>223</v>
      </c>
      <c r="F213" s="1" t="s">
        <v>461</v>
      </c>
      <c r="G213" s="1" t="s">
        <v>29</v>
      </c>
      <c r="H213" s="1" t="s">
        <v>17</v>
      </c>
      <c r="I213" s="1" t="s">
        <v>17</v>
      </c>
      <c r="J213" s="1" t="s">
        <v>17</v>
      </c>
      <c r="K213" s="1" t="s">
        <v>17</v>
      </c>
    </row>
    <row r="214" customFormat="false" ht="13.8" hidden="true" customHeight="false" outlineLevel="0" collapsed="false">
      <c r="A214" s="1" t="s">
        <v>117</v>
      </c>
      <c r="B214" s="1" t="s">
        <v>27</v>
      </c>
      <c r="C214" s="1" t="s">
        <v>30</v>
      </c>
      <c r="D214" s="1" t="s">
        <v>15</v>
      </c>
      <c r="E214" s="1" t="s">
        <v>259</v>
      </c>
      <c r="F214" s="1" t="s">
        <v>462</v>
      </c>
      <c r="G214" s="1" t="s">
        <v>29</v>
      </c>
      <c r="H214" s="1" t="s">
        <v>17</v>
      </c>
      <c r="I214" s="1" t="s">
        <v>17</v>
      </c>
      <c r="J214" s="1" t="s">
        <v>17</v>
      </c>
      <c r="K214" s="1" t="s">
        <v>17</v>
      </c>
    </row>
    <row r="215" customFormat="false" ht="13.8" hidden="true" customHeight="false" outlineLevel="0" collapsed="false">
      <c r="A215" s="1" t="s">
        <v>22</v>
      </c>
      <c r="B215" s="1" t="s">
        <v>27</v>
      </c>
      <c r="C215" s="1" t="s">
        <v>30</v>
      </c>
      <c r="D215" s="1" t="s">
        <v>15</v>
      </c>
      <c r="E215" s="1" t="s">
        <v>257</v>
      </c>
      <c r="F215" s="1" t="s">
        <v>463</v>
      </c>
      <c r="G215" s="1" t="s">
        <v>29</v>
      </c>
      <c r="H215" s="1" t="s">
        <v>17</v>
      </c>
      <c r="I215" s="1" t="s">
        <v>17</v>
      </c>
      <c r="J215" s="1" t="s">
        <v>17</v>
      </c>
      <c r="K215" s="1" t="s">
        <v>17</v>
      </c>
    </row>
    <row r="216" customFormat="false" ht="13.8" hidden="true" customHeight="false" outlineLevel="0" collapsed="false">
      <c r="A216" s="1" t="s">
        <v>59</v>
      </c>
      <c r="B216" s="1" t="s">
        <v>27</v>
      </c>
      <c r="C216" s="1" t="s">
        <v>30</v>
      </c>
      <c r="D216" s="1" t="s">
        <v>15</v>
      </c>
      <c r="E216" s="1" t="s">
        <v>228</v>
      </c>
      <c r="F216" s="1" t="s">
        <v>464</v>
      </c>
      <c r="G216" s="1" t="s">
        <v>29</v>
      </c>
      <c r="H216" s="1" t="s">
        <v>17</v>
      </c>
      <c r="I216" s="1" t="s">
        <v>17</v>
      </c>
      <c r="J216" s="1" t="s">
        <v>17</v>
      </c>
      <c r="K216" s="1" t="s">
        <v>17</v>
      </c>
    </row>
  </sheetData>
  <autoFilter ref="A1:K216">
    <filterColumn colId="2">
      <customFilters and="true">
        <customFilter operator="equal" val="KLBN1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6" activeCellId="0" sqref="E116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14.59"/>
    <col collapsed="false" customWidth="true" hidden="false" outlineLevel="0" max="2" min="2" style="0" width="16.67"/>
    <col collapsed="false" customWidth="true" hidden="false" outlineLevel="0" max="3" min="3" style="0" width="15.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0" t="s">
        <v>6</v>
      </c>
    </row>
    <row r="2" customFormat="false" ht="13.8" hidden="true" customHeight="false" outlineLevel="0" collapsed="false">
      <c r="A2" s="1" t="s">
        <v>79</v>
      </c>
      <c r="B2" s="1" t="s">
        <v>13</v>
      </c>
      <c r="C2" s="1" t="s">
        <v>80</v>
      </c>
      <c r="D2" s="1" t="s">
        <v>15</v>
      </c>
      <c r="E2" s="9" t="n">
        <v>68.962493</v>
      </c>
      <c r="F2" s="9" t="n">
        <v>14.29</v>
      </c>
      <c r="G2" s="1" t="s">
        <v>81</v>
      </c>
      <c r="H2" s="1" t="s">
        <v>17</v>
      </c>
      <c r="I2" s="1" t="s">
        <v>17</v>
      </c>
      <c r="J2" s="1" t="s">
        <v>17</v>
      </c>
      <c r="K2" s="1" t="s">
        <v>17</v>
      </c>
      <c r="L2" s="0" t="n">
        <f aca="false">E2*F2</f>
        <v>985.47402497</v>
      </c>
    </row>
    <row r="3" customFormat="false" ht="13.8" hidden="true" customHeight="false" outlineLevel="0" collapsed="false">
      <c r="A3" s="1" t="s">
        <v>89</v>
      </c>
      <c r="B3" s="1" t="s">
        <v>23</v>
      </c>
      <c r="C3" s="1" t="s">
        <v>73</v>
      </c>
      <c r="D3" s="1" t="s">
        <v>15</v>
      </c>
      <c r="E3" s="9" t="n">
        <v>80</v>
      </c>
      <c r="F3" s="9" t="n">
        <v>11.89</v>
      </c>
      <c r="G3" s="1" t="s">
        <v>21</v>
      </c>
      <c r="H3" s="1" t="s">
        <v>17</v>
      </c>
      <c r="I3" s="1" t="s">
        <v>17</v>
      </c>
      <c r="J3" s="1" t="s">
        <v>17</v>
      </c>
      <c r="K3" s="1" t="s">
        <v>17</v>
      </c>
      <c r="L3" s="0" t="n">
        <f aca="false">E3*F3</f>
        <v>951.2</v>
      </c>
    </row>
    <row r="4" customFormat="false" ht="13.8" hidden="true" customHeight="false" outlineLevel="0" collapsed="false">
      <c r="A4" s="1" t="s">
        <v>206</v>
      </c>
      <c r="B4" s="1" t="s">
        <v>23</v>
      </c>
      <c r="C4" s="1" t="s">
        <v>73</v>
      </c>
      <c r="D4" s="1" t="s">
        <v>15</v>
      </c>
      <c r="E4" s="9" t="n">
        <v>46</v>
      </c>
      <c r="F4" s="9" t="n">
        <v>12</v>
      </c>
      <c r="G4" s="1" t="s">
        <v>21</v>
      </c>
      <c r="H4" s="1" t="s">
        <v>17</v>
      </c>
      <c r="I4" s="1" t="s">
        <v>17</v>
      </c>
      <c r="J4" s="1" t="s">
        <v>17</v>
      </c>
      <c r="K4" s="1" t="s">
        <v>17</v>
      </c>
      <c r="L4" s="0" t="n">
        <f aca="false">E4*F4</f>
        <v>552</v>
      </c>
    </row>
    <row r="5" customFormat="false" ht="13.8" hidden="true" customHeight="false" outlineLevel="0" collapsed="false">
      <c r="A5" s="1" t="s">
        <v>72</v>
      </c>
      <c r="B5" s="1" t="s">
        <v>23</v>
      </c>
      <c r="C5" s="1" t="s">
        <v>73</v>
      </c>
      <c r="D5" s="1" t="s">
        <v>15</v>
      </c>
      <c r="E5" s="9" t="n">
        <v>100</v>
      </c>
      <c r="F5" s="9" t="n">
        <v>14.81</v>
      </c>
      <c r="G5" s="1" t="s">
        <v>21</v>
      </c>
      <c r="H5" s="1" t="s">
        <v>17</v>
      </c>
      <c r="I5" s="1" t="s">
        <v>17</v>
      </c>
      <c r="J5" s="1" t="s">
        <v>17</v>
      </c>
      <c r="K5" s="1" t="s">
        <v>17</v>
      </c>
      <c r="L5" s="0" t="n">
        <f aca="false">E5*F5</f>
        <v>1481</v>
      </c>
    </row>
    <row r="6" customFormat="false" ht="13.8" hidden="true" customHeight="false" outlineLevel="0" collapsed="false">
      <c r="A6" s="1" t="s">
        <v>101</v>
      </c>
      <c r="B6" s="1" t="s">
        <v>23</v>
      </c>
      <c r="C6" s="1" t="s">
        <v>73</v>
      </c>
      <c r="D6" s="1" t="s">
        <v>15</v>
      </c>
      <c r="E6" s="9" t="n">
        <v>100</v>
      </c>
      <c r="F6" s="9" t="n">
        <v>17</v>
      </c>
      <c r="G6" s="1" t="s">
        <v>21</v>
      </c>
      <c r="H6" s="1" t="s">
        <v>17</v>
      </c>
      <c r="I6" s="1" t="s">
        <v>17</v>
      </c>
      <c r="J6" s="1" t="s">
        <v>17</v>
      </c>
      <c r="K6" s="1" t="s">
        <v>17</v>
      </c>
      <c r="L6" s="0" t="n">
        <f aca="false">E6*F6</f>
        <v>1700</v>
      </c>
    </row>
    <row r="7" customFormat="false" ht="13.8" hidden="false" customHeight="false" outlineLevel="0" collapsed="false">
      <c r="A7" s="1" t="s">
        <v>131</v>
      </c>
      <c r="B7" s="1" t="s">
        <v>23</v>
      </c>
      <c r="C7" s="1" t="s">
        <v>95</v>
      </c>
      <c r="D7" s="1" t="s">
        <v>15</v>
      </c>
      <c r="E7" s="9" t="n">
        <v>40</v>
      </c>
      <c r="F7" s="9" t="n">
        <v>24.94</v>
      </c>
      <c r="G7" s="1" t="s">
        <v>21</v>
      </c>
      <c r="H7" s="1" t="s">
        <v>17</v>
      </c>
      <c r="I7" s="1" t="s">
        <v>17</v>
      </c>
      <c r="J7" s="1" t="s">
        <v>17</v>
      </c>
      <c r="K7" s="1" t="s">
        <v>17</v>
      </c>
      <c r="L7" s="0" t="n">
        <f aca="false">E7*F7</f>
        <v>997.6</v>
      </c>
    </row>
    <row r="8" customFormat="false" ht="13.8" hidden="true" customHeight="false" outlineLevel="0" collapsed="false">
      <c r="A8" s="1" t="s">
        <v>91</v>
      </c>
      <c r="B8" s="1" t="s">
        <v>27</v>
      </c>
      <c r="C8" s="1" t="s">
        <v>92</v>
      </c>
      <c r="D8" s="1" t="s">
        <v>15</v>
      </c>
      <c r="E8" s="9" t="n">
        <v>10</v>
      </c>
      <c r="F8" s="9" t="n">
        <v>123.05</v>
      </c>
      <c r="G8" s="1" t="s">
        <v>29</v>
      </c>
      <c r="H8" s="1" t="s">
        <v>17</v>
      </c>
      <c r="I8" s="1" t="s">
        <v>17</v>
      </c>
      <c r="J8" s="1" t="s">
        <v>17</v>
      </c>
      <c r="K8" s="1" t="s">
        <v>17</v>
      </c>
      <c r="L8" s="0" t="n">
        <f aca="false">E8*F8</f>
        <v>1230.5</v>
      </c>
    </row>
    <row r="9" customFormat="false" ht="13.8" hidden="true" customHeight="false" outlineLevel="0" collapsed="false">
      <c r="A9" s="1" t="s">
        <v>132</v>
      </c>
      <c r="B9" s="1" t="s">
        <v>27</v>
      </c>
      <c r="C9" s="1" t="s">
        <v>92</v>
      </c>
      <c r="D9" s="1" t="s">
        <v>15</v>
      </c>
      <c r="E9" s="9" t="n">
        <v>12</v>
      </c>
      <c r="F9" s="9" t="n">
        <v>126.5</v>
      </c>
      <c r="G9" s="1" t="s">
        <v>29</v>
      </c>
      <c r="H9" s="1" t="s">
        <v>17</v>
      </c>
      <c r="I9" s="1" t="s">
        <v>17</v>
      </c>
      <c r="J9" s="1" t="s">
        <v>17</v>
      </c>
      <c r="K9" s="1" t="s">
        <v>17</v>
      </c>
      <c r="L9" s="0" t="n">
        <f aca="false">E9*F9</f>
        <v>1518</v>
      </c>
    </row>
    <row r="10" customFormat="false" ht="13.8" hidden="true" customHeight="false" outlineLevel="0" collapsed="false">
      <c r="A10" s="1" t="s">
        <v>138</v>
      </c>
      <c r="B10" s="1" t="s">
        <v>19</v>
      </c>
      <c r="C10" s="1" t="s">
        <v>20</v>
      </c>
      <c r="D10" s="1" t="s">
        <v>15</v>
      </c>
      <c r="E10" s="9" t="n">
        <v>10</v>
      </c>
      <c r="F10" s="9" t="n">
        <v>118.86</v>
      </c>
      <c r="G10" s="1" t="s">
        <v>21</v>
      </c>
      <c r="H10" s="1" t="s">
        <v>17</v>
      </c>
      <c r="I10" s="1" t="s">
        <v>17</v>
      </c>
      <c r="J10" s="1" t="s">
        <v>17</v>
      </c>
      <c r="K10" s="1" t="s">
        <v>17</v>
      </c>
      <c r="L10" s="0" t="n">
        <f aca="false">E10*F10</f>
        <v>1188.6</v>
      </c>
    </row>
    <row r="11" customFormat="false" ht="13.8" hidden="true" customHeight="false" outlineLevel="0" collapsed="false">
      <c r="A11" s="1" t="s">
        <v>18</v>
      </c>
      <c r="B11" s="1" t="s">
        <v>19</v>
      </c>
      <c r="C11" s="1" t="s">
        <v>20</v>
      </c>
      <c r="D11" s="1" t="s">
        <v>15</v>
      </c>
      <c r="E11" s="9" t="n">
        <v>20</v>
      </c>
      <c r="F11" s="9" t="n">
        <v>107.8</v>
      </c>
      <c r="G11" s="1" t="s">
        <v>21</v>
      </c>
      <c r="H11" s="1" t="s">
        <v>17</v>
      </c>
      <c r="I11" s="1" t="s">
        <v>17</v>
      </c>
      <c r="J11" s="1" t="s">
        <v>17</v>
      </c>
      <c r="K11" s="1" t="s">
        <v>17</v>
      </c>
      <c r="L11" s="0" t="n">
        <f aca="false">E11*F11</f>
        <v>2156</v>
      </c>
    </row>
    <row r="12" customFormat="false" ht="13.8" hidden="true" customHeight="false" outlineLevel="0" collapsed="false">
      <c r="A12" s="1" t="s">
        <v>166</v>
      </c>
      <c r="B12" s="1" t="s">
        <v>19</v>
      </c>
      <c r="C12" s="1" t="s">
        <v>167</v>
      </c>
      <c r="D12" s="1" t="s">
        <v>15</v>
      </c>
      <c r="E12" s="9" t="n">
        <v>20</v>
      </c>
      <c r="F12" s="9" t="n">
        <v>38.7</v>
      </c>
      <c r="G12" s="1" t="s">
        <v>21</v>
      </c>
      <c r="H12" s="1" t="s">
        <v>17</v>
      </c>
      <c r="I12" s="1" t="s">
        <v>17</v>
      </c>
      <c r="J12" s="1" t="s">
        <v>17</v>
      </c>
      <c r="K12" s="1" t="s">
        <v>17</v>
      </c>
      <c r="L12" s="0" t="n">
        <f aca="false">E12*F12</f>
        <v>774</v>
      </c>
    </row>
    <row r="13" customFormat="false" ht="13.8" hidden="true" customHeight="false" outlineLevel="0" collapsed="false">
      <c r="A13" s="1" t="s">
        <v>22</v>
      </c>
      <c r="B13" s="1" t="s">
        <v>23</v>
      </c>
      <c r="C13" s="1" t="s">
        <v>24</v>
      </c>
      <c r="D13" s="1" t="s">
        <v>15</v>
      </c>
      <c r="E13" s="9" t="n">
        <v>100</v>
      </c>
      <c r="F13" s="9" t="n">
        <v>28.95</v>
      </c>
      <c r="G13" s="1" t="s">
        <v>21</v>
      </c>
      <c r="H13" s="1" t="s">
        <v>17</v>
      </c>
      <c r="I13" s="1" t="s">
        <v>17</v>
      </c>
      <c r="J13" s="1" t="s">
        <v>17</v>
      </c>
      <c r="K13" s="1" t="s">
        <v>17</v>
      </c>
      <c r="L13" s="0" t="n">
        <f aca="false">E13*F13</f>
        <v>2895</v>
      </c>
    </row>
    <row r="14" customFormat="false" ht="13.8" hidden="true" customHeight="false" outlineLevel="0" collapsed="false">
      <c r="A14" s="1" t="s">
        <v>119</v>
      </c>
      <c r="B14" s="1" t="s">
        <v>23</v>
      </c>
      <c r="C14" s="1" t="s">
        <v>70</v>
      </c>
      <c r="D14" s="1" t="s">
        <v>15</v>
      </c>
      <c r="E14" s="9" t="n">
        <v>100</v>
      </c>
      <c r="F14" s="9" t="n">
        <v>27.68</v>
      </c>
      <c r="G14" s="1" t="s">
        <v>21</v>
      </c>
      <c r="H14" s="1" t="s">
        <v>17</v>
      </c>
      <c r="I14" s="1" t="s">
        <v>17</v>
      </c>
      <c r="J14" s="1" t="s">
        <v>17</v>
      </c>
      <c r="K14" s="1" t="s">
        <v>17</v>
      </c>
      <c r="L14" s="0" t="n">
        <f aca="false">E14*F14</f>
        <v>2768</v>
      </c>
    </row>
    <row r="15" customFormat="false" ht="13.8" hidden="true" customHeight="false" outlineLevel="0" collapsed="false">
      <c r="A15" s="1" t="s">
        <v>157</v>
      </c>
      <c r="B15" s="1" t="s">
        <v>23</v>
      </c>
      <c r="C15" s="1" t="s">
        <v>70</v>
      </c>
      <c r="D15" s="1" t="s">
        <v>15</v>
      </c>
      <c r="E15" s="9" t="n">
        <v>30</v>
      </c>
      <c r="F15" s="9" t="n">
        <v>29.11</v>
      </c>
      <c r="G15" s="1" t="s">
        <v>21</v>
      </c>
      <c r="H15" s="1" t="s">
        <v>17</v>
      </c>
      <c r="I15" s="1" t="s">
        <v>17</v>
      </c>
      <c r="J15" s="1" t="s">
        <v>17</v>
      </c>
      <c r="K15" s="1" t="s">
        <v>17</v>
      </c>
      <c r="L15" s="0" t="n">
        <f aca="false">E15*F15</f>
        <v>873.3</v>
      </c>
    </row>
    <row r="16" customFormat="false" ht="13.8" hidden="true" customHeight="false" outlineLevel="0" collapsed="false">
      <c r="A16" s="1" t="s">
        <v>140</v>
      </c>
      <c r="B16" s="1" t="s">
        <v>27</v>
      </c>
      <c r="C16" s="1" t="s">
        <v>116</v>
      </c>
      <c r="D16" s="1" t="s">
        <v>15</v>
      </c>
      <c r="E16" s="9" t="n">
        <v>24</v>
      </c>
      <c r="F16" s="9" t="n">
        <v>84.34</v>
      </c>
      <c r="G16" s="1" t="s">
        <v>29</v>
      </c>
      <c r="H16" s="1" t="s">
        <v>17</v>
      </c>
      <c r="I16" s="1" t="s">
        <v>17</v>
      </c>
      <c r="J16" s="1" t="s">
        <v>17</v>
      </c>
      <c r="K16" s="1" t="s">
        <v>17</v>
      </c>
      <c r="L16" s="0" t="n">
        <f aca="false">E16*F16</f>
        <v>2024.16</v>
      </c>
    </row>
    <row r="17" customFormat="false" ht="13.8" hidden="true" customHeight="false" outlineLevel="0" collapsed="false">
      <c r="A17" s="1" t="s">
        <v>192</v>
      </c>
      <c r="B17" s="1" t="s">
        <v>27</v>
      </c>
      <c r="C17" s="1" t="s">
        <v>83</v>
      </c>
      <c r="D17" s="1" t="s">
        <v>15</v>
      </c>
      <c r="E17" s="9" t="n">
        <v>20</v>
      </c>
      <c r="F17" s="9" t="n">
        <v>80.9</v>
      </c>
      <c r="G17" s="1" t="s">
        <v>29</v>
      </c>
      <c r="H17" s="1" t="s">
        <v>17</v>
      </c>
      <c r="I17" s="1" t="s">
        <v>17</v>
      </c>
      <c r="J17" s="1" t="s">
        <v>17</v>
      </c>
      <c r="K17" s="1" t="s">
        <v>17</v>
      </c>
      <c r="L17" s="0" t="n">
        <f aca="false">E17*F17</f>
        <v>1618</v>
      </c>
    </row>
    <row r="18" customFormat="false" ht="13.8" hidden="true" customHeight="false" outlineLevel="0" collapsed="false">
      <c r="A18" s="1" t="s">
        <v>143</v>
      </c>
      <c r="B18" s="1" t="s">
        <v>27</v>
      </c>
      <c r="C18" s="1" t="s">
        <v>83</v>
      </c>
      <c r="D18" s="1" t="s">
        <v>15</v>
      </c>
      <c r="E18" s="9" t="n">
        <v>10</v>
      </c>
      <c r="F18" s="9" t="n">
        <v>84.79</v>
      </c>
      <c r="G18" s="1" t="s">
        <v>29</v>
      </c>
      <c r="H18" s="1" t="s">
        <v>17</v>
      </c>
      <c r="I18" s="1" t="s">
        <v>17</v>
      </c>
      <c r="J18" s="1" t="s">
        <v>17</v>
      </c>
      <c r="K18" s="1" t="s">
        <v>17</v>
      </c>
      <c r="L18" s="0" t="n">
        <f aca="false">E18*F18</f>
        <v>847.9</v>
      </c>
    </row>
    <row r="19" customFormat="false" ht="13.8" hidden="true" customHeight="false" outlineLevel="0" collapsed="false">
      <c r="A19" s="1" t="s">
        <v>82</v>
      </c>
      <c r="B19" s="1" t="s">
        <v>27</v>
      </c>
      <c r="C19" s="1" t="s">
        <v>83</v>
      </c>
      <c r="D19" s="1" t="s">
        <v>15</v>
      </c>
      <c r="E19" s="9" t="n">
        <v>20</v>
      </c>
      <c r="F19" s="9" t="n">
        <v>87.02</v>
      </c>
      <c r="G19" s="1" t="s">
        <v>29</v>
      </c>
      <c r="H19" s="1" t="s">
        <v>17</v>
      </c>
      <c r="I19" s="1" t="s">
        <v>17</v>
      </c>
      <c r="J19" s="1" t="s">
        <v>17</v>
      </c>
      <c r="K19" s="1" t="s">
        <v>17</v>
      </c>
      <c r="L19" s="0" t="n">
        <f aca="false">E19*F19</f>
        <v>1740.4</v>
      </c>
    </row>
    <row r="20" customFormat="false" ht="13.8" hidden="true" customHeight="false" outlineLevel="0" collapsed="false">
      <c r="A20" s="1" t="s">
        <v>198</v>
      </c>
      <c r="B20" s="1" t="s">
        <v>13</v>
      </c>
      <c r="C20" s="1" t="s">
        <v>14</v>
      </c>
      <c r="D20" s="1" t="s">
        <v>15</v>
      </c>
      <c r="E20" s="9" t="n">
        <v>0.00019908</v>
      </c>
      <c r="F20" s="9" t="n">
        <v>205491.6</v>
      </c>
      <c r="G20" s="1" t="s">
        <v>16</v>
      </c>
      <c r="H20" s="1" t="s">
        <v>17</v>
      </c>
      <c r="I20" s="1" t="s">
        <v>17</v>
      </c>
      <c r="J20" s="1" t="s">
        <v>17</v>
      </c>
      <c r="K20" s="1" t="s">
        <v>17</v>
      </c>
      <c r="L20" s="0" t="n">
        <f aca="false">E20*F20</f>
        <v>40.909267728</v>
      </c>
    </row>
    <row r="21" customFormat="false" ht="13.8" hidden="true" customHeight="false" outlineLevel="0" collapsed="false">
      <c r="A21" s="1" t="s">
        <v>12</v>
      </c>
      <c r="B21" s="1" t="s">
        <v>13</v>
      </c>
      <c r="C21" s="1" t="s">
        <v>14</v>
      </c>
      <c r="D21" s="1" t="s">
        <v>15</v>
      </c>
      <c r="E21" s="9" t="n">
        <v>0.02258079</v>
      </c>
      <c r="F21" s="9" t="n">
        <v>218178.45</v>
      </c>
      <c r="G21" s="1" t="s">
        <v>16</v>
      </c>
      <c r="H21" s="1" t="s">
        <v>17</v>
      </c>
      <c r="I21" s="1" t="s">
        <v>17</v>
      </c>
      <c r="J21" s="1" t="s">
        <v>17</v>
      </c>
      <c r="K21" s="1" t="s">
        <v>17</v>
      </c>
      <c r="L21" s="0" t="n">
        <f aca="false">E21*F21</f>
        <v>4926.6417619755</v>
      </c>
    </row>
    <row r="22" customFormat="false" ht="13.8" hidden="true" customHeight="false" outlineLevel="0" collapsed="false">
      <c r="A22" s="1" t="s">
        <v>40</v>
      </c>
      <c r="B22" s="1" t="s">
        <v>13</v>
      </c>
      <c r="C22" s="1" t="s">
        <v>14</v>
      </c>
      <c r="D22" s="1" t="s">
        <v>15</v>
      </c>
      <c r="E22" s="9" t="n">
        <v>0.00918962</v>
      </c>
      <c r="F22" s="9" t="n">
        <v>218000</v>
      </c>
      <c r="G22" s="1" t="s">
        <v>16</v>
      </c>
      <c r="H22" s="1" t="s">
        <v>17</v>
      </c>
      <c r="I22" s="1" t="s">
        <v>17</v>
      </c>
      <c r="J22" s="1" t="s">
        <v>17</v>
      </c>
      <c r="K22" s="1" t="s">
        <v>17</v>
      </c>
      <c r="L22" s="0" t="n">
        <f aca="false">E22*F22</f>
        <v>2003.33716</v>
      </c>
    </row>
    <row r="23" customFormat="false" ht="13.8" hidden="true" customHeight="false" outlineLevel="0" collapsed="false">
      <c r="A23" s="1" t="s">
        <v>22</v>
      </c>
      <c r="B23" s="1" t="s">
        <v>23</v>
      </c>
      <c r="C23" s="1" t="s">
        <v>25</v>
      </c>
      <c r="D23" s="1" t="s">
        <v>15</v>
      </c>
      <c r="E23" s="9" t="n">
        <v>100</v>
      </c>
      <c r="F23" s="9" t="n">
        <v>6.07</v>
      </c>
      <c r="G23" s="1" t="s">
        <v>21</v>
      </c>
      <c r="H23" s="1" t="s">
        <v>17</v>
      </c>
      <c r="I23" s="1" t="s">
        <v>17</v>
      </c>
      <c r="J23" s="1" t="s">
        <v>17</v>
      </c>
      <c r="K23" s="1" t="s">
        <v>17</v>
      </c>
      <c r="L23" s="0" t="n">
        <f aca="false">E23*F23</f>
        <v>607</v>
      </c>
    </row>
    <row r="24" customFormat="false" ht="13.8" hidden="true" customHeight="false" outlineLevel="0" collapsed="false">
      <c r="A24" s="1" t="s">
        <v>74</v>
      </c>
      <c r="B24" s="1" t="s">
        <v>23</v>
      </c>
      <c r="C24" s="1" t="s">
        <v>75</v>
      </c>
      <c r="D24" s="1" t="s">
        <v>15</v>
      </c>
      <c r="E24" s="9" t="n">
        <v>23</v>
      </c>
      <c r="F24" s="9" t="n">
        <v>6.15</v>
      </c>
      <c r="G24" s="1" t="s">
        <v>21</v>
      </c>
      <c r="H24" s="1" t="s">
        <v>17</v>
      </c>
      <c r="I24" s="1" t="s">
        <v>17</v>
      </c>
      <c r="J24" s="1" t="s">
        <v>17</v>
      </c>
      <c r="K24" s="1" t="s">
        <v>17</v>
      </c>
      <c r="L24" s="0" t="n">
        <f aca="false">E24*F24</f>
        <v>141.45</v>
      </c>
    </row>
    <row r="25" customFormat="false" ht="13.8" hidden="true" customHeight="false" outlineLevel="0" collapsed="false">
      <c r="A25" s="1" t="s">
        <v>122</v>
      </c>
      <c r="B25" s="1" t="s">
        <v>23</v>
      </c>
      <c r="C25" s="1" t="s">
        <v>75</v>
      </c>
      <c r="D25" s="1" t="s">
        <v>15</v>
      </c>
      <c r="E25" s="9" t="n">
        <v>40</v>
      </c>
      <c r="F25" s="9" t="n">
        <v>6.14</v>
      </c>
      <c r="G25" s="1" t="s">
        <v>21</v>
      </c>
      <c r="H25" s="1" t="s">
        <v>17</v>
      </c>
      <c r="I25" s="1" t="s">
        <v>17</v>
      </c>
      <c r="J25" s="1" t="s">
        <v>17</v>
      </c>
      <c r="K25" s="1" t="s">
        <v>17</v>
      </c>
      <c r="L25" s="0" t="n">
        <f aca="false">E25*F25</f>
        <v>245.6</v>
      </c>
    </row>
    <row r="26" customFormat="false" ht="13.8" hidden="true" customHeight="false" outlineLevel="0" collapsed="false">
      <c r="A26" s="1" t="s">
        <v>195</v>
      </c>
      <c r="B26" s="1" t="s">
        <v>23</v>
      </c>
      <c r="C26" s="1" t="s">
        <v>75</v>
      </c>
      <c r="D26" s="1" t="s">
        <v>15</v>
      </c>
      <c r="E26" s="9" t="n">
        <v>200</v>
      </c>
      <c r="F26" s="9" t="n">
        <v>7.02</v>
      </c>
      <c r="G26" s="1" t="s">
        <v>21</v>
      </c>
      <c r="H26" s="1" t="s">
        <v>17</v>
      </c>
      <c r="I26" s="1" t="s">
        <v>17</v>
      </c>
      <c r="J26" s="1" t="s">
        <v>17</v>
      </c>
      <c r="K26" s="1" t="s">
        <v>17</v>
      </c>
      <c r="L26" s="0" t="n">
        <f aca="false">E26*F26</f>
        <v>1404</v>
      </c>
    </row>
    <row r="27" customFormat="false" ht="13.8" hidden="true" customHeight="false" outlineLevel="0" collapsed="false">
      <c r="A27" s="1" t="s">
        <v>47</v>
      </c>
      <c r="B27" s="1" t="s">
        <v>23</v>
      </c>
      <c r="C27" s="1" t="s">
        <v>42</v>
      </c>
      <c r="D27" s="1" t="s">
        <v>15</v>
      </c>
      <c r="E27" s="9" t="n">
        <v>15</v>
      </c>
      <c r="F27" s="9" t="n">
        <v>38.93</v>
      </c>
      <c r="G27" s="1" t="s">
        <v>21</v>
      </c>
      <c r="H27" s="1" t="s">
        <v>17</v>
      </c>
      <c r="I27" s="1" t="s">
        <v>17</v>
      </c>
      <c r="J27" s="1" t="s">
        <v>17</v>
      </c>
      <c r="K27" s="1" t="s">
        <v>17</v>
      </c>
      <c r="L27" s="0" t="n">
        <f aca="false">E27*F27</f>
        <v>583.95</v>
      </c>
    </row>
    <row r="28" customFormat="false" ht="13.8" hidden="true" customHeight="false" outlineLevel="0" collapsed="false">
      <c r="A28" s="1" t="s">
        <v>186</v>
      </c>
      <c r="B28" s="1" t="s">
        <v>23</v>
      </c>
      <c r="C28" s="1" t="s">
        <v>42</v>
      </c>
      <c r="D28" s="1" t="s">
        <v>15</v>
      </c>
      <c r="E28" s="9" t="n">
        <v>33</v>
      </c>
      <c r="F28" s="9" t="n">
        <v>40.33</v>
      </c>
      <c r="G28" s="1" t="s">
        <v>21</v>
      </c>
      <c r="H28" s="1" t="s">
        <v>17</v>
      </c>
      <c r="I28" s="1" t="s">
        <v>17</v>
      </c>
      <c r="J28" s="1" t="s">
        <v>17</v>
      </c>
      <c r="K28" s="1" t="s">
        <v>17</v>
      </c>
      <c r="L28" s="0" t="n">
        <f aca="false">E28*F28</f>
        <v>1330.89</v>
      </c>
    </row>
    <row r="29" customFormat="false" ht="13.8" hidden="true" customHeight="false" outlineLevel="0" collapsed="false">
      <c r="A29" s="1" t="s">
        <v>151</v>
      </c>
      <c r="B29" s="1" t="s">
        <v>23</v>
      </c>
      <c r="C29" s="1" t="s">
        <v>152</v>
      </c>
      <c r="D29" s="1" t="s">
        <v>15</v>
      </c>
      <c r="E29" s="9" t="n">
        <v>100</v>
      </c>
      <c r="F29" s="9" t="n">
        <v>17.58</v>
      </c>
      <c r="G29" s="1" t="s">
        <v>21</v>
      </c>
      <c r="H29" s="1" t="s">
        <v>17</v>
      </c>
      <c r="I29" s="1" t="s">
        <v>17</v>
      </c>
      <c r="J29" s="1" t="s">
        <v>17</v>
      </c>
      <c r="K29" s="1" t="s">
        <v>17</v>
      </c>
      <c r="L29" s="0" t="n">
        <f aca="false">E29*F29</f>
        <v>1758</v>
      </c>
    </row>
    <row r="30" customFormat="false" ht="13.8" hidden="true" customHeight="false" outlineLevel="0" collapsed="false">
      <c r="A30" s="1" t="s">
        <v>33</v>
      </c>
      <c r="B30" s="1" t="s">
        <v>13</v>
      </c>
      <c r="C30" s="1" t="s">
        <v>34</v>
      </c>
      <c r="D30" s="1" t="s">
        <v>15</v>
      </c>
      <c r="E30" s="9" t="n">
        <v>0.15606454</v>
      </c>
      <c r="F30" s="9" t="n">
        <v>12789.52</v>
      </c>
      <c r="G30" s="1" t="s">
        <v>16</v>
      </c>
      <c r="H30" s="1" t="s">
        <v>17</v>
      </c>
      <c r="I30" s="1" t="s">
        <v>17</v>
      </c>
      <c r="J30" s="1" t="s">
        <v>17</v>
      </c>
      <c r="K30" s="1" t="s">
        <v>17</v>
      </c>
      <c r="L30" s="0" t="n">
        <f aca="false">E30*F30</f>
        <v>1995.9905556208</v>
      </c>
    </row>
    <row r="31" customFormat="false" ht="13.8" hidden="true" customHeight="false" outlineLevel="0" collapsed="false">
      <c r="A31" s="1" t="s">
        <v>198</v>
      </c>
      <c r="B31" s="1" t="s">
        <v>13</v>
      </c>
      <c r="C31" s="1" t="s">
        <v>34</v>
      </c>
      <c r="D31" s="1" t="s">
        <v>15</v>
      </c>
      <c r="E31" s="9" t="n">
        <v>0.4503063</v>
      </c>
      <c r="F31" s="9" t="n">
        <v>13773</v>
      </c>
      <c r="G31" s="1" t="s">
        <v>16</v>
      </c>
      <c r="H31" s="1" t="s">
        <v>17</v>
      </c>
      <c r="I31" s="1" t="s">
        <v>17</v>
      </c>
      <c r="J31" s="1" t="s">
        <v>17</v>
      </c>
      <c r="K31" s="1" t="s">
        <v>17</v>
      </c>
      <c r="L31" s="0" t="n">
        <f aca="false">E31*F31</f>
        <v>6202.0686699</v>
      </c>
    </row>
    <row r="32" customFormat="false" ht="13.8" hidden="true" customHeight="false" outlineLevel="0" collapsed="false">
      <c r="A32" s="1" t="s">
        <v>195</v>
      </c>
      <c r="B32" s="1" t="s">
        <v>19</v>
      </c>
      <c r="C32" s="1" t="s">
        <v>196</v>
      </c>
      <c r="D32" s="1" t="s">
        <v>15</v>
      </c>
      <c r="E32" s="9" t="n">
        <v>15</v>
      </c>
      <c r="F32" s="9" t="n">
        <v>69.38</v>
      </c>
      <c r="G32" s="1" t="s">
        <v>21</v>
      </c>
      <c r="H32" s="1" t="s">
        <v>17</v>
      </c>
      <c r="I32" s="1" t="s">
        <v>17</v>
      </c>
      <c r="J32" s="1" t="s">
        <v>17</v>
      </c>
      <c r="K32" s="1" t="s">
        <v>17</v>
      </c>
      <c r="L32" s="0" t="n">
        <f aca="false">E32*F32</f>
        <v>1040.7</v>
      </c>
    </row>
    <row r="33" customFormat="false" ht="13.8" hidden="true" customHeight="false" outlineLevel="0" collapsed="false">
      <c r="A33" s="1" t="s">
        <v>108</v>
      </c>
      <c r="B33" s="1" t="s">
        <v>23</v>
      </c>
      <c r="C33" s="1" t="s">
        <v>109</v>
      </c>
      <c r="D33" s="1" t="s">
        <v>15</v>
      </c>
      <c r="E33" s="9" t="n">
        <v>25</v>
      </c>
      <c r="F33" s="9" t="n">
        <v>4.36</v>
      </c>
      <c r="G33" s="1" t="s">
        <v>21</v>
      </c>
      <c r="H33" s="1" t="s">
        <v>17</v>
      </c>
      <c r="I33" s="1" t="s">
        <v>17</v>
      </c>
      <c r="J33" s="1" t="s">
        <v>17</v>
      </c>
      <c r="K33" s="1" t="s">
        <v>17</v>
      </c>
      <c r="L33" s="0" t="n">
        <f aca="false">E33*F33</f>
        <v>109</v>
      </c>
    </row>
    <row r="34" customFormat="false" ht="13.8" hidden="true" customHeight="false" outlineLevel="0" collapsed="false">
      <c r="A34" s="1" t="s">
        <v>33</v>
      </c>
      <c r="B34" s="1" t="s">
        <v>27</v>
      </c>
      <c r="C34" s="1" t="s">
        <v>35</v>
      </c>
      <c r="D34" s="1" t="s">
        <v>15</v>
      </c>
      <c r="E34" s="9" t="n">
        <v>13</v>
      </c>
      <c r="F34" s="9" t="n">
        <v>117.19</v>
      </c>
      <c r="G34" s="1" t="s">
        <v>29</v>
      </c>
      <c r="H34" s="1" t="s">
        <v>17</v>
      </c>
      <c r="I34" s="1" t="s">
        <v>17</v>
      </c>
      <c r="J34" s="1" t="s">
        <v>17</v>
      </c>
      <c r="K34" s="1" t="s">
        <v>17</v>
      </c>
      <c r="L34" s="0" t="n">
        <f aca="false">E34*F34</f>
        <v>1523.47</v>
      </c>
    </row>
    <row r="35" customFormat="false" ht="13.8" hidden="true" customHeight="false" outlineLevel="0" collapsed="false">
      <c r="A35" s="1" t="s">
        <v>45</v>
      </c>
      <c r="B35" s="1" t="s">
        <v>27</v>
      </c>
      <c r="C35" s="1" t="s">
        <v>35</v>
      </c>
      <c r="D35" s="1" t="s">
        <v>15</v>
      </c>
      <c r="E35" s="9" t="n">
        <v>30</v>
      </c>
      <c r="F35" s="9" t="n">
        <v>122.43</v>
      </c>
      <c r="G35" s="1" t="s">
        <v>29</v>
      </c>
      <c r="H35" s="1" t="s">
        <v>17</v>
      </c>
      <c r="I35" s="1" t="s">
        <v>17</v>
      </c>
      <c r="J35" s="1" t="s">
        <v>17</v>
      </c>
      <c r="K35" s="1" t="s">
        <v>17</v>
      </c>
      <c r="L35" s="0" t="n">
        <f aca="false">E35*F35</f>
        <v>3672.9</v>
      </c>
    </row>
    <row r="36" customFormat="false" ht="13.8" hidden="true" customHeight="false" outlineLevel="0" collapsed="false">
      <c r="A36" s="1" t="s">
        <v>43</v>
      </c>
      <c r="B36" s="1" t="s">
        <v>27</v>
      </c>
      <c r="C36" s="1" t="s">
        <v>36</v>
      </c>
      <c r="D36" s="1" t="s">
        <v>15</v>
      </c>
      <c r="E36" s="9" t="n">
        <v>10</v>
      </c>
      <c r="F36" s="9" t="n">
        <v>111.95</v>
      </c>
      <c r="G36" s="1" t="s">
        <v>29</v>
      </c>
      <c r="H36" s="1" t="s">
        <v>17</v>
      </c>
      <c r="I36" s="1" t="s">
        <v>17</v>
      </c>
      <c r="J36" s="1" t="s">
        <v>17</v>
      </c>
      <c r="K36" s="1" t="s">
        <v>17</v>
      </c>
      <c r="L36" s="0" t="n">
        <f aca="false">E36*F36</f>
        <v>1119.5</v>
      </c>
    </row>
    <row r="37" customFormat="false" ht="13.8" hidden="true" customHeight="false" outlineLevel="0" collapsed="false">
      <c r="A37" s="1" t="s">
        <v>33</v>
      </c>
      <c r="B37" s="1" t="s">
        <v>27</v>
      </c>
      <c r="C37" s="1" t="s">
        <v>36</v>
      </c>
      <c r="D37" s="1" t="s">
        <v>15</v>
      </c>
      <c r="E37" s="9" t="n">
        <v>5</v>
      </c>
      <c r="F37" s="9" t="n">
        <v>124.28</v>
      </c>
      <c r="G37" s="1" t="s">
        <v>29</v>
      </c>
      <c r="H37" s="1" t="s">
        <v>17</v>
      </c>
      <c r="I37" s="1" t="s">
        <v>17</v>
      </c>
      <c r="J37" s="1" t="s">
        <v>17</v>
      </c>
      <c r="K37" s="1" t="s">
        <v>17</v>
      </c>
      <c r="L37" s="0" t="n">
        <f aca="false">E37*F37</f>
        <v>621.4</v>
      </c>
    </row>
    <row r="38" customFormat="false" ht="13.8" hidden="true" customHeight="false" outlineLevel="0" collapsed="false">
      <c r="A38" s="1" t="s">
        <v>65</v>
      </c>
      <c r="B38" s="1" t="s">
        <v>27</v>
      </c>
      <c r="C38" s="1" t="s">
        <v>36</v>
      </c>
      <c r="D38" s="1" t="s">
        <v>15</v>
      </c>
      <c r="E38" s="9" t="n">
        <v>7</v>
      </c>
      <c r="F38" s="9" t="n">
        <v>125.37</v>
      </c>
      <c r="G38" s="1" t="s">
        <v>29</v>
      </c>
      <c r="H38" s="1" t="s">
        <v>17</v>
      </c>
      <c r="I38" s="1" t="s">
        <v>17</v>
      </c>
      <c r="J38" s="1" t="s">
        <v>17</v>
      </c>
      <c r="K38" s="1" t="s">
        <v>17</v>
      </c>
      <c r="L38" s="0" t="n">
        <f aca="false">E38*F38</f>
        <v>877.59</v>
      </c>
    </row>
    <row r="39" customFormat="false" ht="13.8" hidden="true" customHeight="false" outlineLevel="0" collapsed="false">
      <c r="A39" s="1" t="s">
        <v>65</v>
      </c>
      <c r="B39" s="1" t="s">
        <v>27</v>
      </c>
      <c r="C39" s="1" t="s">
        <v>36</v>
      </c>
      <c r="D39" s="1" t="s">
        <v>15</v>
      </c>
      <c r="E39" s="9" t="n">
        <v>4</v>
      </c>
      <c r="F39" s="9" t="n">
        <v>125.33</v>
      </c>
      <c r="G39" s="1" t="s">
        <v>29</v>
      </c>
      <c r="H39" s="1" t="s">
        <v>17</v>
      </c>
      <c r="I39" s="1" t="s">
        <v>17</v>
      </c>
      <c r="J39" s="1" t="s">
        <v>17</v>
      </c>
      <c r="K39" s="1" t="s">
        <v>17</v>
      </c>
      <c r="L39" s="0" t="n">
        <f aca="false">E39*F39</f>
        <v>501.32</v>
      </c>
    </row>
    <row r="40" customFormat="false" ht="13.8" hidden="true" customHeight="false" outlineLevel="0" collapsed="false">
      <c r="A40" s="1" t="s">
        <v>65</v>
      </c>
      <c r="B40" s="1" t="s">
        <v>27</v>
      </c>
      <c r="C40" s="1" t="s">
        <v>36</v>
      </c>
      <c r="D40" s="1" t="s">
        <v>15</v>
      </c>
      <c r="E40" s="9" t="n">
        <v>3</v>
      </c>
      <c r="F40" s="9" t="n">
        <v>125.34</v>
      </c>
      <c r="G40" s="1" t="s">
        <v>29</v>
      </c>
      <c r="H40" s="1" t="s">
        <v>17</v>
      </c>
      <c r="I40" s="1" t="s">
        <v>17</v>
      </c>
      <c r="J40" s="1" t="s">
        <v>17</v>
      </c>
      <c r="K40" s="1" t="s">
        <v>17</v>
      </c>
      <c r="L40" s="0" t="n">
        <f aca="false">E40*F40</f>
        <v>376.02</v>
      </c>
    </row>
    <row r="41" customFormat="false" ht="13.8" hidden="true" customHeight="false" outlineLevel="0" collapsed="false">
      <c r="A41" s="1" t="s">
        <v>128</v>
      </c>
      <c r="B41" s="1" t="s">
        <v>27</v>
      </c>
      <c r="C41" s="1" t="s">
        <v>68</v>
      </c>
      <c r="D41" s="1" t="s">
        <v>15</v>
      </c>
      <c r="E41" s="9" t="n">
        <v>1</v>
      </c>
      <c r="F41" s="9" t="n">
        <v>159.38</v>
      </c>
      <c r="G41" s="1" t="s">
        <v>29</v>
      </c>
      <c r="H41" s="1" t="s">
        <v>17</v>
      </c>
      <c r="I41" s="1" t="s">
        <v>17</v>
      </c>
      <c r="J41" s="1" t="s">
        <v>17</v>
      </c>
      <c r="K41" s="1" t="s">
        <v>17</v>
      </c>
      <c r="L41" s="0" t="n">
        <f aca="false">E41*F41</f>
        <v>159.38</v>
      </c>
    </row>
    <row r="42" customFormat="false" ht="13.8" hidden="true" customHeight="false" outlineLevel="0" collapsed="false">
      <c r="A42" s="1" t="s">
        <v>203</v>
      </c>
      <c r="B42" s="1" t="s">
        <v>13</v>
      </c>
      <c r="C42" s="1" t="s">
        <v>204</v>
      </c>
      <c r="D42" s="1" t="s">
        <v>15</v>
      </c>
      <c r="E42" s="9" t="n">
        <v>0.03</v>
      </c>
      <c r="F42" s="9" t="n">
        <v>56396.67</v>
      </c>
      <c r="G42" s="1" t="s">
        <v>81</v>
      </c>
      <c r="H42" s="1" t="s">
        <v>17</v>
      </c>
      <c r="I42" s="1" t="s">
        <v>17</v>
      </c>
      <c r="J42" s="1" t="s">
        <v>17</v>
      </c>
      <c r="K42" s="1" t="s">
        <v>17</v>
      </c>
      <c r="L42" s="0" t="n">
        <f aca="false">E42*F42</f>
        <v>1691.9001</v>
      </c>
    </row>
    <row r="43" customFormat="false" ht="13.8" hidden="true" customHeight="false" outlineLevel="0" collapsed="false">
      <c r="A43" s="1" t="s">
        <v>195</v>
      </c>
      <c r="B43" s="1" t="s">
        <v>23</v>
      </c>
      <c r="C43" s="1" t="s">
        <v>52</v>
      </c>
      <c r="D43" s="1" t="s">
        <v>15</v>
      </c>
      <c r="E43" s="9" t="n">
        <v>100</v>
      </c>
      <c r="F43" s="9" t="n">
        <v>5.14</v>
      </c>
      <c r="G43" s="1" t="s">
        <v>21</v>
      </c>
      <c r="H43" s="1" t="s">
        <v>17</v>
      </c>
      <c r="I43" s="1" t="s">
        <v>17</v>
      </c>
      <c r="J43" s="1" t="s">
        <v>17</v>
      </c>
      <c r="K43" s="1" t="s">
        <v>17</v>
      </c>
      <c r="L43" s="0" t="n">
        <f aca="false">E43*F43</f>
        <v>514</v>
      </c>
    </row>
    <row r="44" customFormat="false" ht="13.8" hidden="true" customHeight="false" outlineLevel="0" collapsed="false">
      <c r="A44" s="1" t="s">
        <v>51</v>
      </c>
      <c r="B44" s="1" t="s">
        <v>23</v>
      </c>
      <c r="C44" s="1" t="s">
        <v>52</v>
      </c>
      <c r="D44" s="1" t="s">
        <v>15</v>
      </c>
      <c r="E44" s="9" t="n">
        <v>200</v>
      </c>
      <c r="F44" s="9" t="n">
        <v>5.2</v>
      </c>
      <c r="G44" s="1" t="s">
        <v>21</v>
      </c>
      <c r="H44" s="1" t="s">
        <v>17</v>
      </c>
      <c r="I44" s="1" t="s">
        <v>17</v>
      </c>
      <c r="J44" s="1" t="s">
        <v>17</v>
      </c>
      <c r="K44" s="1" t="s">
        <v>17</v>
      </c>
      <c r="L44" s="0" t="n">
        <f aca="false">E44*F44</f>
        <v>1040</v>
      </c>
    </row>
    <row r="45" customFormat="false" ht="13.8" hidden="true" customHeight="false" outlineLevel="0" collapsed="false">
      <c r="A45" s="1" t="s">
        <v>128</v>
      </c>
      <c r="B45" s="1" t="s">
        <v>27</v>
      </c>
      <c r="C45" s="1" t="s">
        <v>62</v>
      </c>
      <c r="D45" s="1" t="s">
        <v>15</v>
      </c>
      <c r="E45" s="9" t="n">
        <v>2</v>
      </c>
      <c r="F45" s="9" t="n">
        <v>107.63</v>
      </c>
      <c r="G45" s="1" t="s">
        <v>29</v>
      </c>
      <c r="H45" s="1" t="s">
        <v>17</v>
      </c>
      <c r="I45" s="1" t="s">
        <v>17</v>
      </c>
      <c r="J45" s="1" t="s">
        <v>17</v>
      </c>
      <c r="K45" s="1" t="s">
        <v>17</v>
      </c>
      <c r="L45" s="0" t="n">
        <f aca="false">E45*F45</f>
        <v>215.26</v>
      </c>
    </row>
    <row r="46" customFormat="false" ht="13.8" hidden="true" customHeight="false" outlineLevel="0" collapsed="false">
      <c r="A46" s="1" t="s">
        <v>137</v>
      </c>
      <c r="B46" s="1" t="s">
        <v>27</v>
      </c>
      <c r="C46" s="1" t="s">
        <v>62</v>
      </c>
      <c r="D46" s="1" t="s">
        <v>15</v>
      </c>
      <c r="E46" s="9" t="n">
        <v>18</v>
      </c>
      <c r="F46" s="9" t="n">
        <v>101.41</v>
      </c>
      <c r="G46" s="1" t="s">
        <v>29</v>
      </c>
      <c r="H46" s="1" t="s">
        <v>17</v>
      </c>
      <c r="I46" s="1" t="s">
        <v>17</v>
      </c>
      <c r="J46" s="1" t="s">
        <v>17</v>
      </c>
      <c r="K46" s="1" t="s">
        <v>17</v>
      </c>
      <c r="L46" s="0" t="n">
        <f aca="false">E46*F46</f>
        <v>1825.38</v>
      </c>
    </row>
    <row r="47" customFormat="false" ht="13.8" hidden="true" customHeight="false" outlineLevel="0" collapsed="false">
      <c r="A47" s="1" t="s">
        <v>166</v>
      </c>
      <c r="B47" s="1" t="s">
        <v>27</v>
      </c>
      <c r="C47" s="1" t="s">
        <v>62</v>
      </c>
      <c r="D47" s="1" t="s">
        <v>15</v>
      </c>
      <c r="E47" s="9" t="n">
        <v>5</v>
      </c>
      <c r="F47" s="9" t="n">
        <v>131.1</v>
      </c>
      <c r="G47" s="1" t="s">
        <v>21</v>
      </c>
      <c r="H47" s="1" t="s">
        <v>17</v>
      </c>
      <c r="I47" s="1" t="s">
        <v>17</v>
      </c>
      <c r="J47" s="1" t="s">
        <v>17</v>
      </c>
      <c r="K47" s="1" t="s">
        <v>17</v>
      </c>
      <c r="L47" s="0" t="n">
        <f aca="false">E47*F47</f>
        <v>655.5</v>
      </c>
    </row>
    <row r="48" customFormat="false" ht="13.8" hidden="true" customHeight="false" outlineLevel="0" collapsed="false">
      <c r="A48" s="1" t="s">
        <v>121</v>
      </c>
      <c r="B48" s="1" t="s">
        <v>27</v>
      </c>
      <c r="C48" s="1" t="s">
        <v>62</v>
      </c>
      <c r="D48" s="1" t="s">
        <v>15</v>
      </c>
      <c r="E48" s="9" t="n">
        <v>10</v>
      </c>
      <c r="F48" s="9" t="n">
        <v>96.79</v>
      </c>
      <c r="G48" s="1" t="s">
        <v>21</v>
      </c>
      <c r="H48" s="1" t="s">
        <v>17</v>
      </c>
      <c r="I48" s="1" t="s">
        <v>17</v>
      </c>
      <c r="J48" s="1" t="s">
        <v>17</v>
      </c>
      <c r="K48" s="1" t="s">
        <v>17</v>
      </c>
      <c r="L48" s="0" t="n">
        <f aca="false">E48*F48</f>
        <v>967.9</v>
      </c>
    </row>
    <row r="49" customFormat="false" ht="13.8" hidden="true" customHeight="false" outlineLevel="0" collapsed="false">
      <c r="A49" s="1" t="s">
        <v>121</v>
      </c>
      <c r="B49" s="1" t="s">
        <v>27</v>
      </c>
      <c r="C49" s="1" t="s">
        <v>62</v>
      </c>
      <c r="D49" s="1" t="s">
        <v>15</v>
      </c>
      <c r="E49" s="9" t="n">
        <v>13</v>
      </c>
      <c r="F49" s="9" t="n">
        <v>98.24</v>
      </c>
      <c r="G49" s="1" t="s">
        <v>29</v>
      </c>
      <c r="H49" s="1" t="s">
        <v>17</v>
      </c>
      <c r="I49" s="1" t="s">
        <v>17</v>
      </c>
      <c r="J49" s="1" t="s">
        <v>17</v>
      </c>
      <c r="K49" s="1" t="s">
        <v>17</v>
      </c>
      <c r="L49" s="0" t="n">
        <f aca="false">E49*F49</f>
        <v>1277.12</v>
      </c>
    </row>
    <row r="50" customFormat="false" ht="13.8" hidden="true" customHeight="false" outlineLevel="0" collapsed="false">
      <c r="A50" s="1" t="s">
        <v>22</v>
      </c>
      <c r="B50" s="1" t="s">
        <v>23</v>
      </c>
      <c r="C50" s="1" t="s">
        <v>26</v>
      </c>
      <c r="D50" s="1" t="s">
        <v>15</v>
      </c>
      <c r="E50" s="9" t="n">
        <v>100</v>
      </c>
      <c r="F50" s="9" t="n">
        <v>8.94</v>
      </c>
      <c r="G50" s="1" t="s">
        <v>21</v>
      </c>
      <c r="H50" s="1" t="s">
        <v>17</v>
      </c>
      <c r="I50" s="1" t="s">
        <v>17</v>
      </c>
      <c r="J50" s="1" t="s">
        <v>17</v>
      </c>
      <c r="K50" s="1" t="s">
        <v>17</v>
      </c>
      <c r="L50" s="0" t="n">
        <f aca="false">E50*F50</f>
        <v>894</v>
      </c>
    </row>
    <row r="51" customFormat="false" ht="13.8" hidden="true" customHeight="false" outlineLevel="0" collapsed="false">
      <c r="A51" s="1" t="s">
        <v>77</v>
      </c>
      <c r="B51" s="1" t="s">
        <v>23</v>
      </c>
      <c r="C51" s="1" t="s">
        <v>26</v>
      </c>
      <c r="D51" s="1" t="s">
        <v>15</v>
      </c>
      <c r="E51" s="9" t="n">
        <v>20</v>
      </c>
      <c r="F51" s="9" t="n">
        <v>18.8</v>
      </c>
      <c r="G51" s="1" t="s">
        <v>21</v>
      </c>
      <c r="H51" s="1" t="s">
        <v>17</v>
      </c>
      <c r="I51" s="1" t="s">
        <v>17</v>
      </c>
      <c r="J51" s="1" t="s">
        <v>17</v>
      </c>
      <c r="K51" s="1" t="s">
        <v>17</v>
      </c>
      <c r="L51" s="0" t="n">
        <f aca="false">E51*F51</f>
        <v>376</v>
      </c>
    </row>
    <row r="52" customFormat="false" ht="13.8" hidden="true" customHeight="false" outlineLevel="0" collapsed="false">
      <c r="A52" s="1" t="s">
        <v>145</v>
      </c>
      <c r="B52" s="1" t="s">
        <v>19</v>
      </c>
      <c r="C52" s="1" t="s">
        <v>118</v>
      </c>
      <c r="D52" s="1" t="s">
        <v>15</v>
      </c>
      <c r="E52" s="9" t="n">
        <v>10</v>
      </c>
      <c r="F52" s="9" t="n">
        <v>57.69</v>
      </c>
      <c r="G52" s="1" t="s">
        <v>21</v>
      </c>
      <c r="H52" s="1" t="s">
        <v>17</v>
      </c>
      <c r="I52" s="1" t="s">
        <v>17</v>
      </c>
      <c r="J52" s="1" t="s">
        <v>17</v>
      </c>
      <c r="K52" s="1" t="s">
        <v>17</v>
      </c>
      <c r="L52" s="0" t="n">
        <f aca="false">E52*F52</f>
        <v>576.9</v>
      </c>
    </row>
    <row r="53" customFormat="false" ht="13.8" hidden="true" customHeight="false" outlineLevel="0" collapsed="false">
      <c r="A53" s="1" t="s">
        <v>59</v>
      </c>
      <c r="B53" s="1" t="s">
        <v>27</v>
      </c>
      <c r="C53" s="1" t="s">
        <v>60</v>
      </c>
      <c r="D53" s="1" t="s">
        <v>15</v>
      </c>
      <c r="E53" s="9" t="n">
        <v>4</v>
      </c>
      <c r="F53" s="9" t="n">
        <v>142.02</v>
      </c>
      <c r="G53" s="1" t="s">
        <v>29</v>
      </c>
      <c r="H53" s="1" t="s">
        <v>17</v>
      </c>
      <c r="I53" s="1" t="s">
        <v>17</v>
      </c>
      <c r="J53" s="1" t="s">
        <v>17</v>
      </c>
      <c r="K53" s="1" t="s">
        <v>17</v>
      </c>
      <c r="L53" s="0" t="n">
        <f aca="false">E53*F53</f>
        <v>568.08</v>
      </c>
    </row>
    <row r="54" customFormat="false" ht="13.8" hidden="true" customHeight="false" outlineLevel="0" collapsed="false">
      <c r="A54" s="1" t="s">
        <v>173</v>
      </c>
      <c r="B54" s="1" t="s">
        <v>23</v>
      </c>
      <c r="C54" s="1" t="s">
        <v>174</v>
      </c>
      <c r="D54" s="1" t="s">
        <v>15</v>
      </c>
      <c r="E54" s="9" t="n">
        <v>4</v>
      </c>
      <c r="F54" s="9" t="n">
        <v>13.35</v>
      </c>
      <c r="G54" s="1" t="s">
        <v>21</v>
      </c>
      <c r="H54" s="1" t="s">
        <v>17</v>
      </c>
      <c r="I54" s="1" t="s">
        <v>17</v>
      </c>
      <c r="J54" s="1" t="s">
        <v>17</v>
      </c>
      <c r="K54" s="1" t="s">
        <v>17</v>
      </c>
      <c r="L54" s="0" t="n">
        <f aca="false">E54*F54</f>
        <v>53.4</v>
      </c>
    </row>
    <row r="55" customFormat="false" ht="13.8" hidden="true" customHeight="false" outlineLevel="0" collapsed="false">
      <c r="A55" s="1" t="s">
        <v>175</v>
      </c>
      <c r="B55" s="1" t="s">
        <v>23</v>
      </c>
      <c r="C55" s="1" t="s">
        <v>174</v>
      </c>
      <c r="D55" s="1" t="s">
        <v>15</v>
      </c>
      <c r="E55" s="9" t="n">
        <v>40</v>
      </c>
      <c r="F55" s="9" t="n">
        <v>36.11</v>
      </c>
      <c r="G55" s="1" t="s">
        <v>21</v>
      </c>
      <c r="H55" s="1" t="s">
        <v>17</v>
      </c>
      <c r="I55" s="1" t="s">
        <v>17</v>
      </c>
      <c r="J55" s="1" t="s">
        <v>17</v>
      </c>
      <c r="K55" s="1" t="s">
        <v>17</v>
      </c>
      <c r="L55" s="0" t="n">
        <f aca="false">E55*F55</f>
        <v>1444.4</v>
      </c>
    </row>
    <row r="56" customFormat="false" ht="13.8" hidden="true" customHeight="false" outlineLevel="0" collapsed="false">
      <c r="A56" s="1" t="s">
        <v>203</v>
      </c>
      <c r="B56" s="1" t="s">
        <v>13</v>
      </c>
      <c r="C56" s="1" t="s">
        <v>205</v>
      </c>
      <c r="D56" s="1" t="s">
        <v>15</v>
      </c>
      <c r="E56" s="9" t="n">
        <v>0.3</v>
      </c>
      <c r="F56" s="9" t="n">
        <v>25.42</v>
      </c>
      <c r="G56" s="1" t="s">
        <v>81</v>
      </c>
      <c r="H56" s="1" t="s">
        <v>17</v>
      </c>
      <c r="I56" s="1" t="s">
        <v>17</v>
      </c>
      <c r="J56" s="1" t="s">
        <v>17</v>
      </c>
      <c r="K56" s="1" t="s">
        <v>17</v>
      </c>
      <c r="L56" s="0" t="n">
        <f aca="false">E56*F56</f>
        <v>7.626</v>
      </c>
    </row>
    <row r="57" customFormat="false" ht="13.8" hidden="true" customHeight="false" outlineLevel="0" collapsed="false">
      <c r="A57" s="1" t="s">
        <v>203</v>
      </c>
      <c r="B57" s="1" t="s">
        <v>13</v>
      </c>
      <c r="C57" s="1" t="s">
        <v>205</v>
      </c>
      <c r="D57" s="1" t="s">
        <v>15</v>
      </c>
      <c r="E57" s="9" t="n">
        <v>10.28297</v>
      </c>
      <c r="F57" s="9" t="n">
        <v>25.46</v>
      </c>
      <c r="G57" s="1" t="s">
        <v>81</v>
      </c>
      <c r="H57" s="1" t="s">
        <v>17</v>
      </c>
      <c r="I57" s="1" t="s">
        <v>17</v>
      </c>
      <c r="J57" s="1" t="s">
        <v>17</v>
      </c>
      <c r="K57" s="1" t="s">
        <v>17</v>
      </c>
      <c r="L57" s="0" t="n">
        <f aca="false">E57*F57</f>
        <v>261.8044162</v>
      </c>
    </row>
    <row r="58" customFormat="false" ht="13.8" hidden="true" customHeight="false" outlineLevel="0" collapsed="false">
      <c r="A58" s="1" t="s">
        <v>128</v>
      </c>
      <c r="B58" s="1" t="s">
        <v>27</v>
      </c>
      <c r="C58" s="1" t="s">
        <v>58</v>
      </c>
      <c r="D58" s="1" t="s">
        <v>15</v>
      </c>
      <c r="E58" s="9" t="n">
        <v>2</v>
      </c>
      <c r="F58" s="9" t="n">
        <v>104.18</v>
      </c>
      <c r="G58" s="1" t="s">
        <v>29</v>
      </c>
      <c r="H58" s="1" t="s">
        <v>17</v>
      </c>
      <c r="I58" s="1" t="s">
        <v>17</v>
      </c>
      <c r="J58" s="1" t="s">
        <v>17</v>
      </c>
      <c r="K58" s="1" t="s">
        <v>17</v>
      </c>
      <c r="L58" s="0" t="n">
        <f aca="false">E58*F58</f>
        <v>208.36</v>
      </c>
    </row>
    <row r="59" customFormat="false" ht="13.8" hidden="true" customHeight="false" outlineLevel="0" collapsed="false">
      <c r="A59" s="1" t="s">
        <v>207</v>
      </c>
      <c r="B59" s="1" t="s">
        <v>27</v>
      </c>
      <c r="C59" s="1" t="s">
        <v>58</v>
      </c>
      <c r="D59" s="1" t="s">
        <v>15</v>
      </c>
      <c r="E59" s="9" t="n">
        <v>9</v>
      </c>
      <c r="F59" s="9" t="n">
        <v>112.71</v>
      </c>
      <c r="G59" s="1" t="s">
        <v>29</v>
      </c>
      <c r="H59" s="1" t="s">
        <v>17</v>
      </c>
      <c r="I59" s="1" t="s">
        <v>17</v>
      </c>
      <c r="J59" s="1" t="s">
        <v>17</v>
      </c>
      <c r="K59" s="1" t="s">
        <v>17</v>
      </c>
      <c r="L59" s="0" t="n">
        <f aca="false">E59*F59</f>
        <v>1014.39</v>
      </c>
    </row>
    <row r="60" customFormat="false" ht="13.8" hidden="true" customHeight="false" outlineLevel="0" collapsed="false">
      <c r="A60" s="1" t="s">
        <v>65</v>
      </c>
      <c r="B60" s="1" t="s">
        <v>27</v>
      </c>
      <c r="C60" s="1" t="s">
        <v>58</v>
      </c>
      <c r="D60" s="1" t="s">
        <v>15</v>
      </c>
      <c r="E60" s="9" t="n">
        <v>10</v>
      </c>
      <c r="F60" s="9" t="n">
        <v>113.01</v>
      </c>
      <c r="G60" s="1" t="s">
        <v>29</v>
      </c>
      <c r="H60" s="1" t="s">
        <v>17</v>
      </c>
      <c r="I60" s="1" t="s">
        <v>17</v>
      </c>
      <c r="J60" s="1" t="s">
        <v>17</v>
      </c>
      <c r="K60" s="1" t="s">
        <v>17</v>
      </c>
      <c r="L60" s="0" t="n">
        <f aca="false">E60*F60</f>
        <v>1130.1</v>
      </c>
    </row>
    <row r="61" customFormat="false" ht="13.8" hidden="true" customHeight="false" outlineLevel="0" collapsed="false">
      <c r="A61" s="1" t="s">
        <v>57</v>
      </c>
      <c r="B61" s="1" t="s">
        <v>27</v>
      </c>
      <c r="C61" s="1" t="s">
        <v>58</v>
      </c>
      <c r="D61" s="1" t="s">
        <v>15</v>
      </c>
      <c r="E61" s="9" t="n">
        <v>5</v>
      </c>
      <c r="F61" s="9" t="n">
        <v>115.55</v>
      </c>
      <c r="G61" s="1" t="s">
        <v>29</v>
      </c>
      <c r="H61" s="1" t="s">
        <v>17</v>
      </c>
      <c r="I61" s="1" t="s">
        <v>17</v>
      </c>
      <c r="J61" s="1" t="s">
        <v>17</v>
      </c>
      <c r="K61" s="1" t="s">
        <v>17</v>
      </c>
      <c r="L61" s="0" t="n">
        <f aca="false">E61*F61</f>
        <v>577.75</v>
      </c>
    </row>
    <row r="62" customFormat="false" ht="13.8" hidden="true" customHeight="false" outlineLevel="0" collapsed="false">
      <c r="A62" s="1" t="s">
        <v>91</v>
      </c>
      <c r="B62" s="1" t="s">
        <v>27</v>
      </c>
      <c r="C62" s="1" t="s">
        <v>58</v>
      </c>
      <c r="D62" s="1" t="s">
        <v>15</v>
      </c>
      <c r="E62" s="9" t="n">
        <v>8</v>
      </c>
      <c r="F62" s="9" t="n">
        <v>112.56</v>
      </c>
      <c r="G62" s="1" t="s">
        <v>29</v>
      </c>
      <c r="H62" s="1" t="s">
        <v>17</v>
      </c>
      <c r="I62" s="1" t="s">
        <v>17</v>
      </c>
      <c r="J62" s="1" t="s">
        <v>17</v>
      </c>
      <c r="K62" s="1" t="s">
        <v>17</v>
      </c>
      <c r="L62" s="0" t="n">
        <f aca="false">E62*F62</f>
        <v>900.48</v>
      </c>
    </row>
    <row r="63" customFormat="false" ht="13.8" hidden="true" customHeight="false" outlineLevel="0" collapsed="false">
      <c r="A63" s="1" t="s">
        <v>142</v>
      </c>
      <c r="B63" s="1" t="s">
        <v>27</v>
      </c>
      <c r="C63" s="1" t="s">
        <v>58</v>
      </c>
      <c r="D63" s="1" t="s">
        <v>15</v>
      </c>
      <c r="E63" s="9" t="n">
        <v>10</v>
      </c>
      <c r="F63" s="9" t="n">
        <v>106.39</v>
      </c>
      <c r="G63" s="1" t="s">
        <v>21</v>
      </c>
      <c r="H63" s="1" t="s">
        <v>17</v>
      </c>
      <c r="I63" s="1" t="s">
        <v>17</v>
      </c>
      <c r="J63" s="1" t="s">
        <v>17</v>
      </c>
      <c r="K63" s="1" t="s">
        <v>17</v>
      </c>
      <c r="L63" s="0" t="n">
        <f aca="false">E63*F63</f>
        <v>1063.9</v>
      </c>
    </row>
    <row r="64" customFormat="false" ht="13.8" hidden="true" customHeight="false" outlineLevel="0" collapsed="false">
      <c r="A64" s="1" t="s">
        <v>51</v>
      </c>
      <c r="B64" s="1" t="s">
        <v>23</v>
      </c>
      <c r="C64" s="1" t="s">
        <v>53</v>
      </c>
      <c r="D64" s="1" t="s">
        <v>15</v>
      </c>
      <c r="E64" s="9" t="n">
        <v>100</v>
      </c>
      <c r="F64" s="9" t="n">
        <v>29.22</v>
      </c>
      <c r="G64" s="1" t="s">
        <v>21</v>
      </c>
      <c r="H64" s="1" t="s">
        <v>17</v>
      </c>
      <c r="I64" s="1" t="s">
        <v>17</v>
      </c>
      <c r="J64" s="1" t="s">
        <v>17</v>
      </c>
      <c r="K64" s="1" t="s">
        <v>17</v>
      </c>
      <c r="L64" s="0" t="n">
        <f aca="false">E64*F64</f>
        <v>2922</v>
      </c>
    </row>
    <row r="65" customFormat="false" ht="13.8" hidden="true" customHeight="false" outlineLevel="0" collapsed="false">
      <c r="A65" s="1" t="s">
        <v>165</v>
      </c>
      <c r="B65" s="1" t="s">
        <v>23</v>
      </c>
      <c r="C65" s="1" t="s">
        <v>84</v>
      </c>
      <c r="D65" s="1" t="s">
        <v>88</v>
      </c>
      <c r="E65" s="9" t="n">
        <v>100</v>
      </c>
      <c r="F65" s="9" t="n">
        <v>29.35</v>
      </c>
      <c r="G65" s="1" t="s">
        <v>21</v>
      </c>
      <c r="H65" s="1" t="s">
        <v>17</v>
      </c>
      <c r="I65" s="1" t="s">
        <v>17</v>
      </c>
      <c r="J65" s="1" t="s">
        <v>17</v>
      </c>
      <c r="K65" s="1" t="s">
        <v>17</v>
      </c>
      <c r="L65" s="0" t="n">
        <f aca="false">E65*F65</f>
        <v>2935</v>
      </c>
    </row>
    <row r="66" customFormat="false" ht="13.8" hidden="true" customHeight="false" outlineLevel="0" collapsed="false">
      <c r="A66" s="1" t="s">
        <v>82</v>
      </c>
      <c r="B66" s="1" t="s">
        <v>23</v>
      </c>
      <c r="C66" s="1" t="s">
        <v>84</v>
      </c>
      <c r="D66" s="1" t="s">
        <v>15</v>
      </c>
      <c r="E66" s="9" t="n">
        <v>100</v>
      </c>
      <c r="F66" s="9" t="n">
        <v>22.05</v>
      </c>
      <c r="G66" s="1" t="s">
        <v>21</v>
      </c>
      <c r="H66" s="1" t="s">
        <v>17</v>
      </c>
      <c r="I66" s="1" t="s">
        <v>17</v>
      </c>
      <c r="J66" s="1" t="s">
        <v>17</v>
      </c>
      <c r="K66" s="1" t="s">
        <v>17</v>
      </c>
      <c r="L66" s="0" t="n">
        <f aca="false">E66*F66</f>
        <v>2205</v>
      </c>
    </row>
    <row r="67" customFormat="false" ht="13.8" hidden="true" customHeight="false" outlineLevel="0" collapsed="false">
      <c r="A67" s="1" t="s">
        <v>199</v>
      </c>
      <c r="B67" s="1" t="s">
        <v>19</v>
      </c>
      <c r="C67" s="1" t="s">
        <v>200</v>
      </c>
      <c r="D67" s="1" t="s">
        <v>15</v>
      </c>
      <c r="E67" s="9" t="n">
        <v>50</v>
      </c>
      <c r="F67" s="9" t="n">
        <v>48.33</v>
      </c>
      <c r="G67" s="1" t="s">
        <v>21</v>
      </c>
      <c r="H67" s="1" t="s">
        <v>17</v>
      </c>
      <c r="I67" s="1" t="s">
        <v>17</v>
      </c>
      <c r="J67" s="1" t="s">
        <v>17</v>
      </c>
      <c r="K67" s="1" t="s">
        <v>17</v>
      </c>
      <c r="L67" s="0" t="n">
        <f aca="false">E67*F67</f>
        <v>2416.5</v>
      </c>
    </row>
    <row r="68" customFormat="false" ht="13.8" hidden="true" customHeight="false" outlineLevel="0" collapsed="false">
      <c r="A68" s="1" t="s">
        <v>147</v>
      </c>
      <c r="B68" s="1" t="s">
        <v>23</v>
      </c>
      <c r="C68" s="1" t="s">
        <v>64</v>
      </c>
      <c r="D68" s="1" t="s">
        <v>15</v>
      </c>
      <c r="E68" s="9" t="n">
        <v>30</v>
      </c>
      <c r="F68" s="9" t="n">
        <v>26.73</v>
      </c>
      <c r="G68" s="1" t="s">
        <v>21</v>
      </c>
      <c r="H68" s="1" t="s">
        <v>17</v>
      </c>
      <c r="I68" s="1" t="s">
        <v>17</v>
      </c>
      <c r="J68" s="1" t="s">
        <v>17</v>
      </c>
      <c r="K68" s="1" t="s">
        <v>17</v>
      </c>
      <c r="L68" s="0" t="n">
        <f aca="false">E68*F68</f>
        <v>801.9</v>
      </c>
    </row>
    <row r="69" customFormat="false" ht="13.8" hidden="true" customHeight="false" outlineLevel="0" collapsed="false">
      <c r="A69" s="1" t="s">
        <v>82</v>
      </c>
      <c r="B69" s="1" t="s">
        <v>23</v>
      </c>
      <c r="C69" s="1" t="s">
        <v>64</v>
      </c>
      <c r="D69" s="1" t="s">
        <v>15</v>
      </c>
      <c r="E69" s="9" t="n">
        <v>20</v>
      </c>
      <c r="F69" s="9" t="n">
        <v>31.42</v>
      </c>
      <c r="G69" s="1" t="s">
        <v>21</v>
      </c>
      <c r="H69" s="1" t="s">
        <v>17</v>
      </c>
      <c r="I69" s="1" t="s">
        <v>17</v>
      </c>
      <c r="J69" s="1" t="s">
        <v>17</v>
      </c>
      <c r="K69" s="1" t="s">
        <v>17</v>
      </c>
      <c r="L69" s="0" t="n">
        <f aca="false">E69*F69</f>
        <v>628.4</v>
      </c>
    </row>
    <row r="70" customFormat="false" ht="13.8" hidden="true" customHeight="false" outlineLevel="0" collapsed="false">
      <c r="A70" s="1" t="s">
        <v>33</v>
      </c>
      <c r="B70" s="1" t="s">
        <v>27</v>
      </c>
      <c r="C70" s="1" t="s">
        <v>37</v>
      </c>
      <c r="D70" s="1" t="s">
        <v>15</v>
      </c>
      <c r="E70" s="9" t="n">
        <v>10</v>
      </c>
      <c r="F70" s="9" t="n">
        <v>99.3</v>
      </c>
      <c r="G70" s="1" t="s">
        <v>29</v>
      </c>
      <c r="H70" s="1" t="s">
        <v>17</v>
      </c>
      <c r="I70" s="1" t="s">
        <v>17</v>
      </c>
      <c r="J70" s="1" t="s">
        <v>17</v>
      </c>
      <c r="K70" s="1" t="s">
        <v>17</v>
      </c>
      <c r="L70" s="0" t="n">
        <f aca="false">E70*F70</f>
        <v>993</v>
      </c>
    </row>
    <row r="71" customFormat="false" ht="13.8" hidden="true" customHeight="false" outlineLevel="0" collapsed="false">
      <c r="A71" s="1" t="s">
        <v>51</v>
      </c>
      <c r="B71" s="1" t="s">
        <v>27</v>
      </c>
      <c r="C71" s="1" t="s">
        <v>37</v>
      </c>
      <c r="D71" s="1" t="s">
        <v>15</v>
      </c>
      <c r="E71" s="9" t="n">
        <v>10</v>
      </c>
      <c r="F71" s="9" t="n">
        <v>99.44</v>
      </c>
      <c r="G71" s="1" t="s">
        <v>29</v>
      </c>
      <c r="H71" s="1" t="s">
        <v>17</v>
      </c>
      <c r="I71" s="1" t="s">
        <v>17</v>
      </c>
      <c r="J71" s="1" t="s">
        <v>17</v>
      </c>
      <c r="K71" s="1" t="s">
        <v>17</v>
      </c>
      <c r="L71" s="0" t="n">
        <f aca="false">E71*F71</f>
        <v>994.4</v>
      </c>
    </row>
    <row r="72" customFormat="false" ht="13.8" hidden="true" customHeight="false" outlineLevel="0" collapsed="false">
      <c r="A72" s="1" t="s">
        <v>131</v>
      </c>
      <c r="B72" s="1" t="s">
        <v>23</v>
      </c>
      <c r="C72" s="1" t="s">
        <v>102</v>
      </c>
      <c r="D72" s="1" t="s">
        <v>15</v>
      </c>
      <c r="E72" s="9" t="n">
        <v>40</v>
      </c>
      <c r="F72" s="9" t="n">
        <v>18.75</v>
      </c>
      <c r="G72" s="1" t="s">
        <v>21</v>
      </c>
      <c r="H72" s="1" t="s">
        <v>17</v>
      </c>
      <c r="I72" s="1" t="s">
        <v>17</v>
      </c>
      <c r="J72" s="1" t="s">
        <v>17</v>
      </c>
      <c r="K72" s="1" t="s">
        <v>17</v>
      </c>
      <c r="L72" s="0" t="n">
        <f aca="false">E72*F72</f>
        <v>750</v>
      </c>
    </row>
    <row r="73" customFormat="false" ht="13.8" hidden="true" customHeight="false" outlineLevel="0" collapsed="false">
      <c r="A73" s="1" t="s">
        <v>151</v>
      </c>
      <c r="B73" s="1" t="s">
        <v>23</v>
      </c>
      <c r="C73" s="1" t="s">
        <v>102</v>
      </c>
      <c r="D73" s="1" t="s">
        <v>15</v>
      </c>
      <c r="E73" s="9" t="n">
        <v>100</v>
      </c>
      <c r="F73" s="9" t="n">
        <v>20.48</v>
      </c>
      <c r="G73" s="1" t="s">
        <v>21</v>
      </c>
      <c r="H73" s="1" t="s">
        <v>17</v>
      </c>
      <c r="I73" s="1" t="s">
        <v>17</v>
      </c>
      <c r="J73" s="1" t="s">
        <v>17</v>
      </c>
      <c r="K73" s="1" t="s">
        <v>17</v>
      </c>
      <c r="L73" s="0" t="n">
        <f aca="false">E73*F73</f>
        <v>2048</v>
      </c>
    </row>
    <row r="74" customFormat="false" ht="13.8" hidden="true" customHeight="false" outlineLevel="0" collapsed="false">
      <c r="A74" s="1" t="s">
        <v>101</v>
      </c>
      <c r="B74" s="1" t="s">
        <v>23</v>
      </c>
      <c r="C74" s="1" t="s">
        <v>102</v>
      </c>
      <c r="D74" s="1" t="s">
        <v>15</v>
      </c>
      <c r="E74" s="9" t="n">
        <v>100</v>
      </c>
      <c r="F74" s="9" t="n">
        <v>22.22</v>
      </c>
      <c r="G74" s="1" t="s">
        <v>21</v>
      </c>
      <c r="H74" s="1" t="s">
        <v>17</v>
      </c>
      <c r="I74" s="1" t="s">
        <v>17</v>
      </c>
      <c r="J74" s="1" t="s">
        <v>17</v>
      </c>
      <c r="K74" s="1" t="s">
        <v>17</v>
      </c>
      <c r="L74" s="0" t="n">
        <f aca="false">E74*F74</f>
        <v>2222</v>
      </c>
    </row>
    <row r="75" customFormat="false" ht="13.8" hidden="true" customHeight="false" outlineLevel="0" collapsed="false">
      <c r="A75" s="1" t="s">
        <v>145</v>
      </c>
      <c r="B75" s="1" t="s">
        <v>27</v>
      </c>
      <c r="C75" s="1" t="s">
        <v>146</v>
      </c>
      <c r="D75" s="1" t="s">
        <v>15</v>
      </c>
      <c r="E75" s="9" t="n">
        <v>12</v>
      </c>
      <c r="F75" s="9" t="n">
        <v>90.11</v>
      </c>
      <c r="G75" s="1" t="s">
        <v>29</v>
      </c>
      <c r="H75" s="1" t="s">
        <v>17</v>
      </c>
      <c r="I75" s="1" t="s">
        <v>17</v>
      </c>
      <c r="J75" s="1" t="s">
        <v>17</v>
      </c>
      <c r="K75" s="1" t="s">
        <v>17</v>
      </c>
      <c r="L75" s="0" t="n">
        <f aca="false">E75*F75</f>
        <v>1081.32</v>
      </c>
    </row>
    <row r="76" customFormat="false" ht="13.8" hidden="true" customHeight="false" outlineLevel="0" collapsed="false">
      <c r="A76" s="1" t="s">
        <v>189</v>
      </c>
      <c r="B76" s="1" t="s">
        <v>13</v>
      </c>
      <c r="C76" s="1" t="s">
        <v>190</v>
      </c>
      <c r="D76" s="1" t="s">
        <v>15</v>
      </c>
      <c r="E76" s="9" t="n">
        <v>0.4</v>
      </c>
      <c r="F76" s="9" t="n">
        <v>1114.97</v>
      </c>
      <c r="G76" s="1" t="s">
        <v>81</v>
      </c>
      <c r="H76" s="1" t="s">
        <v>17</v>
      </c>
      <c r="I76" s="1" t="s">
        <v>17</v>
      </c>
      <c r="J76" s="1" t="s">
        <v>17</v>
      </c>
      <c r="K76" s="1" t="s">
        <v>17</v>
      </c>
      <c r="L76" s="0" t="n">
        <f aca="false">E76*F76</f>
        <v>445.988</v>
      </c>
    </row>
    <row r="77" customFormat="false" ht="13.8" hidden="true" customHeight="false" outlineLevel="0" collapsed="false">
      <c r="A77" s="1" t="s">
        <v>126</v>
      </c>
      <c r="B77" s="1" t="s">
        <v>23</v>
      </c>
      <c r="C77" s="1" t="s">
        <v>55</v>
      </c>
      <c r="D77" s="1" t="s">
        <v>15</v>
      </c>
      <c r="E77" s="9" t="n">
        <v>100</v>
      </c>
      <c r="F77" s="9" t="n">
        <v>32.2</v>
      </c>
      <c r="G77" s="1" t="s">
        <v>21</v>
      </c>
      <c r="H77" s="1" t="s">
        <v>17</v>
      </c>
      <c r="I77" s="1" t="s">
        <v>17</v>
      </c>
      <c r="J77" s="1" t="s">
        <v>17</v>
      </c>
      <c r="K77" s="1" t="s">
        <v>17</v>
      </c>
      <c r="L77" s="0" t="n">
        <f aca="false">E77*F77</f>
        <v>3220</v>
      </c>
    </row>
    <row r="78" customFormat="false" ht="13.8" hidden="true" customHeight="false" outlineLevel="0" collapsed="false">
      <c r="A78" s="1" t="s">
        <v>128</v>
      </c>
      <c r="B78" s="1" t="s">
        <v>27</v>
      </c>
      <c r="C78" s="1" t="s">
        <v>56</v>
      </c>
      <c r="D78" s="1" t="s">
        <v>15</v>
      </c>
      <c r="E78" s="9" t="n">
        <v>2</v>
      </c>
      <c r="F78" s="9" t="n">
        <v>115.85</v>
      </c>
      <c r="G78" s="1" t="s">
        <v>29</v>
      </c>
      <c r="H78" s="1" t="s">
        <v>17</v>
      </c>
      <c r="I78" s="1" t="s">
        <v>17</v>
      </c>
      <c r="J78" s="1" t="s">
        <v>17</v>
      </c>
      <c r="K78" s="1" t="s">
        <v>17</v>
      </c>
      <c r="L78" s="0" t="n">
        <f aca="false">E78*F78</f>
        <v>231.7</v>
      </c>
    </row>
    <row r="79" customFormat="false" ht="13.8" hidden="true" customHeight="false" outlineLevel="0" collapsed="false">
      <c r="A79" s="1" t="s">
        <v>179</v>
      </c>
      <c r="B79" s="1" t="s">
        <v>27</v>
      </c>
      <c r="C79" s="1" t="s">
        <v>56</v>
      </c>
      <c r="D79" s="1" t="s">
        <v>15</v>
      </c>
      <c r="E79" s="9" t="n">
        <v>5</v>
      </c>
      <c r="F79" s="9" t="n">
        <v>142.64</v>
      </c>
      <c r="G79" s="1" t="s">
        <v>29</v>
      </c>
      <c r="H79" s="1" t="s">
        <v>17</v>
      </c>
      <c r="I79" s="1" t="s">
        <v>17</v>
      </c>
      <c r="J79" s="1" t="s">
        <v>17</v>
      </c>
      <c r="K79" s="1" t="s">
        <v>17</v>
      </c>
      <c r="L79" s="0" t="n">
        <f aca="false">E79*F79</f>
        <v>713.2</v>
      </c>
    </row>
    <row r="80" customFormat="false" ht="13.8" hidden="true" customHeight="false" outlineLevel="0" collapsed="false">
      <c r="A80" s="1" t="s">
        <v>155</v>
      </c>
      <c r="B80" s="1" t="s">
        <v>23</v>
      </c>
      <c r="C80" s="1" t="s">
        <v>46</v>
      </c>
      <c r="D80" s="1" t="s">
        <v>15</v>
      </c>
      <c r="E80" s="9" t="n">
        <v>100</v>
      </c>
      <c r="F80" s="9" t="n">
        <v>25.38</v>
      </c>
      <c r="G80" s="1" t="s">
        <v>21</v>
      </c>
      <c r="H80" s="1" t="s">
        <v>17</v>
      </c>
      <c r="I80" s="1" t="s">
        <v>17</v>
      </c>
      <c r="J80" s="1" t="s">
        <v>17</v>
      </c>
      <c r="K80" s="1" t="s">
        <v>17</v>
      </c>
      <c r="L80" s="0" t="n">
        <f aca="false">E80*F80</f>
        <v>2538</v>
      </c>
    </row>
    <row r="81" customFormat="false" ht="13.8" hidden="true" customHeight="false" outlineLevel="0" collapsed="false">
      <c r="A81" s="1" t="s">
        <v>45</v>
      </c>
      <c r="B81" s="1" t="s">
        <v>23</v>
      </c>
      <c r="C81" s="1" t="s">
        <v>46</v>
      </c>
      <c r="D81" s="1" t="s">
        <v>15</v>
      </c>
      <c r="E81" s="9" t="n">
        <v>100</v>
      </c>
      <c r="F81" s="9" t="n">
        <v>26.94</v>
      </c>
      <c r="G81" s="1" t="s">
        <v>21</v>
      </c>
      <c r="H81" s="1" t="s">
        <v>17</v>
      </c>
      <c r="I81" s="1" t="s">
        <v>17</v>
      </c>
      <c r="J81" s="1" t="s">
        <v>17</v>
      </c>
      <c r="K81" s="1" t="s">
        <v>17</v>
      </c>
      <c r="L81" s="0" t="n">
        <f aca="false">E81*F81</f>
        <v>2694</v>
      </c>
    </row>
    <row r="82" customFormat="false" ht="13.8" hidden="true" customHeight="false" outlineLevel="0" collapsed="false">
      <c r="A82" s="1" t="s">
        <v>47</v>
      </c>
      <c r="B82" s="1" t="s">
        <v>19</v>
      </c>
      <c r="C82" s="1" t="s">
        <v>48</v>
      </c>
      <c r="D82" s="1" t="s">
        <v>15</v>
      </c>
      <c r="E82" s="9" t="n">
        <v>10</v>
      </c>
      <c r="F82" s="9" t="n">
        <v>104.18</v>
      </c>
      <c r="G82" s="1" t="s">
        <v>21</v>
      </c>
      <c r="H82" s="1" t="s">
        <v>17</v>
      </c>
      <c r="I82" s="1" t="s">
        <v>17</v>
      </c>
      <c r="J82" s="1" t="s">
        <v>17</v>
      </c>
      <c r="K82" s="1" t="s">
        <v>17</v>
      </c>
      <c r="L82" s="0" t="n">
        <f aca="false">E82*F82</f>
        <v>1041.8</v>
      </c>
    </row>
    <row r="83" customFormat="false" ht="13.8" hidden="true" customHeight="false" outlineLevel="0" collapsed="false">
      <c r="A83" s="1" t="s">
        <v>33</v>
      </c>
      <c r="B83" s="1" t="s">
        <v>23</v>
      </c>
      <c r="C83" s="1" t="s">
        <v>38</v>
      </c>
      <c r="D83" s="1" t="s">
        <v>15</v>
      </c>
      <c r="E83" s="9" t="n">
        <v>20</v>
      </c>
      <c r="F83" s="9" t="n">
        <v>100.58</v>
      </c>
      <c r="G83" s="1" t="s">
        <v>21</v>
      </c>
      <c r="H83" s="1" t="s">
        <v>17</v>
      </c>
      <c r="I83" s="1" t="s">
        <v>17</v>
      </c>
      <c r="J83" s="1" t="s">
        <v>17</v>
      </c>
      <c r="K83" s="1" t="s">
        <v>17</v>
      </c>
      <c r="L83" s="0" t="n">
        <f aca="false">E83*F83</f>
        <v>2011.6</v>
      </c>
    </row>
    <row r="84" customFormat="false" ht="13.8" hidden="true" customHeight="false" outlineLevel="0" collapsed="false">
      <c r="A84" s="1" t="s">
        <v>33</v>
      </c>
      <c r="B84" s="1" t="s">
        <v>23</v>
      </c>
      <c r="C84" s="1" t="s">
        <v>38</v>
      </c>
      <c r="D84" s="1" t="s">
        <v>15</v>
      </c>
      <c r="E84" s="9" t="n">
        <v>4</v>
      </c>
      <c r="F84" s="9" t="n">
        <v>100.37</v>
      </c>
      <c r="G84" s="1" t="s">
        <v>21</v>
      </c>
      <c r="H84" s="1" t="s">
        <v>17</v>
      </c>
      <c r="I84" s="1" t="s">
        <v>17</v>
      </c>
      <c r="J84" s="1" t="s">
        <v>17</v>
      </c>
      <c r="K84" s="1" t="s">
        <v>17</v>
      </c>
      <c r="L84" s="0" t="n">
        <f aca="false">E84*F84</f>
        <v>401.48</v>
      </c>
    </row>
    <row r="85" customFormat="false" ht="13.8" hidden="true" customHeight="false" outlineLevel="0" collapsed="false">
      <c r="A85" s="1" t="s">
        <v>158</v>
      </c>
      <c r="B85" s="1" t="s">
        <v>23</v>
      </c>
      <c r="C85" s="1" t="s">
        <v>159</v>
      </c>
      <c r="D85" s="1" t="s">
        <v>15</v>
      </c>
      <c r="E85" s="9" t="n">
        <v>100</v>
      </c>
      <c r="F85" s="9" t="n">
        <v>9.41</v>
      </c>
      <c r="G85" s="1" t="s">
        <v>21</v>
      </c>
      <c r="H85" s="1" t="s">
        <v>17</v>
      </c>
      <c r="I85" s="1" t="s">
        <v>17</v>
      </c>
      <c r="J85" s="1" t="s">
        <v>17</v>
      </c>
      <c r="K85" s="1" t="s">
        <v>17</v>
      </c>
      <c r="L85" s="0" t="n">
        <f aca="false">E85*F85</f>
        <v>941</v>
      </c>
    </row>
    <row r="86" customFormat="false" ht="13.8" hidden="true" customHeight="false" outlineLevel="0" collapsed="false">
      <c r="A86" s="1" t="s">
        <v>138</v>
      </c>
      <c r="B86" s="1" t="s">
        <v>27</v>
      </c>
      <c r="C86" s="1" t="s">
        <v>139</v>
      </c>
      <c r="D86" s="1" t="s">
        <v>15</v>
      </c>
      <c r="E86" s="9" t="n">
        <v>10</v>
      </c>
      <c r="F86" s="9" t="n">
        <v>116.78</v>
      </c>
      <c r="G86" s="1" t="s">
        <v>29</v>
      </c>
      <c r="H86" s="1" t="s">
        <v>17</v>
      </c>
      <c r="I86" s="1" t="s">
        <v>17</v>
      </c>
      <c r="J86" s="1" t="s">
        <v>17</v>
      </c>
      <c r="K86" s="1" t="s">
        <v>17</v>
      </c>
      <c r="L86" s="0" t="n">
        <f aca="false">E86*F86</f>
        <v>1167.8</v>
      </c>
    </row>
    <row r="87" customFormat="false" ht="13.8" hidden="true" customHeight="false" outlineLevel="0" collapsed="false">
      <c r="A87" s="1" t="s">
        <v>138</v>
      </c>
      <c r="B87" s="1" t="s">
        <v>27</v>
      </c>
      <c r="C87" s="1" t="s">
        <v>139</v>
      </c>
      <c r="D87" s="1" t="s">
        <v>15</v>
      </c>
      <c r="E87" s="9" t="n">
        <v>10</v>
      </c>
      <c r="F87" s="9" t="n">
        <v>116.79</v>
      </c>
      <c r="G87" s="1" t="s">
        <v>29</v>
      </c>
      <c r="H87" s="1" t="s">
        <v>17</v>
      </c>
      <c r="I87" s="1" t="s">
        <v>17</v>
      </c>
      <c r="J87" s="1" t="s">
        <v>17</v>
      </c>
      <c r="K87" s="1" t="s">
        <v>17</v>
      </c>
      <c r="L87" s="0" t="n">
        <f aca="false">E87*F87</f>
        <v>1167.9</v>
      </c>
    </row>
    <row r="88" customFormat="false" ht="13.8" hidden="true" customHeight="false" outlineLevel="0" collapsed="false">
      <c r="A88" s="1" t="s">
        <v>22</v>
      </c>
      <c r="B88" s="1" t="s">
        <v>27</v>
      </c>
      <c r="C88" s="1" t="s">
        <v>28</v>
      </c>
      <c r="D88" s="1" t="s">
        <v>15</v>
      </c>
      <c r="E88" s="9" t="n">
        <v>6</v>
      </c>
      <c r="F88" s="9" t="n">
        <v>103.52</v>
      </c>
      <c r="G88" s="1" t="s">
        <v>29</v>
      </c>
      <c r="H88" s="1" t="s">
        <v>17</v>
      </c>
      <c r="I88" s="1" t="s">
        <v>17</v>
      </c>
      <c r="J88" s="1" t="s">
        <v>17</v>
      </c>
      <c r="K88" s="1" t="s">
        <v>17</v>
      </c>
      <c r="L88" s="0" t="n">
        <f aca="false">E88*F88</f>
        <v>621.12</v>
      </c>
    </row>
    <row r="89" customFormat="false" ht="13.8" hidden="true" customHeight="false" outlineLevel="0" collapsed="false">
      <c r="A89" s="1" t="s">
        <v>112</v>
      </c>
      <c r="B89" s="1" t="s">
        <v>27</v>
      </c>
      <c r="C89" s="1" t="s">
        <v>28</v>
      </c>
      <c r="D89" s="1" t="s">
        <v>88</v>
      </c>
      <c r="E89" s="9" t="n">
        <v>10</v>
      </c>
      <c r="F89" s="9" t="n">
        <v>103.5</v>
      </c>
      <c r="G89" s="1" t="s">
        <v>29</v>
      </c>
      <c r="H89" s="1" t="s">
        <v>17</v>
      </c>
      <c r="I89" s="1" t="s">
        <v>17</v>
      </c>
      <c r="J89" s="1" t="s">
        <v>17</v>
      </c>
      <c r="K89" s="1" t="s">
        <v>17</v>
      </c>
      <c r="L89" s="0" t="n">
        <f aca="false">E89*F89</f>
        <v>1035</v>
      </c>
    </row>
    <row r="90" customFormat="false" ht="13.8" hidden="true" customHeight="false" outlineLevel="0" collapsed="false">
      <c r="A90" s="1" t="s">
        <v>166</v>
      </c>
      <c r="B90" s="1" t="s">
        <v>27</v>
      </c>
      <c r="C90" s="1" t="s">
        <v>28</v>
      </c>
      <c r="D90" s="1" t="s">
        <v>15</v>
      </c>
      <c r="E90" s="9" t="n">
        <v>2</v>
      </c>
      <c r="F90" s="9" t="n">
        <v>110.77</v>
      </c>
      <c r="G90" s="1" t="s">
        <v>29</v>
      </c>
      <c r="H90" s="1" t="s">
        <v>17</v>
      </c>
      <c r="I90" s="1" t="s">
        <v>17</v>
      </c>
      <c r="J90" s="1" t="s">
        <v>17</v>
      </c>
      <c r="K90" s="1" t="s">
        <v>17</v>
      </c>
      <c r="L90" s="0" t="n">
        <f aca="false">E90*F90</f>
        <v>221.54</v>
      </c>
    </row>
    <row r="91" customFormat="false" ht="13.8" hidden="true" customHeight="false" outlineLevel="0" collapsed="false">
      <c r="A91" s="1" t="s">
        <v>166</v>
      </c>
      <c r="B91" s="1" t="s">
        <v>27</v>
      </c>
      <c r="C91" s="1" t="s">
        <v>28</v>
      </c>
      <c r="D91" s="1" t="s">
        <v>15</v>
      </c>
      <c r="E91" s="9" t="n">
        <v>3</v>
      </c>
      <c r="F91" s="9" t="n">
        <v>110.78</v>
      </c>
      <c r="G91" s="1" t="s">
        <v>29</v>
      </c>
      <c r="H91" s="1" t="s">
        <v>17</v>
      </c>
      <c r="I91" s="1" t="s">
        <v>17</v>
      </c>
      <c r="J91" s="1" t="s">
        <v>17</v>
      </c>
      <c r="K91" s="1" t="s">
        <v>17</v>
      </c>
      <c r="L91" s="0" t="n">
        <f aca="false">E91*F91</f>
        <v>332.34</v>
      </c>
    </row>
    <row r="92" customFormat="false" ht="13.8" hidden="true" customHeight="false" outlineLevel="0" collapsed="false">
      <c r="A92" s="1" t="s">
        <v>155</v>
      </c>
      <c r="B92" s="1" t="s">
        <v>27</v>
      </c>
      <c r="C92" s="1" t="s">
        <v>28</v>
      </c>
      <c r="D92" s="1" t="s">
        <v>15</v>
      </c>
      <c r="E92" s="9" t="n">
        <v>8</v>
      </c>
      <c r="F92" s="9" t="n">
        <v>110.58</v>
      </c>
      <c r="G92" s="1" t="s">
        <v>29</v>
      </c>
      <c r="H92" s="1" t="s">
        <v>17</v>
      </c>
      <c r="I92" s="1" t="s">
        <v>17</v>
      </c>
      <c r="J92" s="1" t="s">
        <v>17</v>
      </c>
      <c r="K92" s="1" t="s">
        <v>17</v>
      </c>
      <c r="L92" s="0" t="n">
        <f aca="false">E92*F92</f>
        <v>884.64</v>
      </c>
    </row>
    <row r="93" customFormat="false" ht="13.8" hidden="true" customHeight="false" outlineLevel="0" collapsed="false">
      <c r="A93" s="1" t="s">
        <v>157</v>
      </c>
      <c r="B93" s="1" t="s">
        <v>27</v>
      </c>
      <c r="C93" s="1" t="s">
        <v>28</v>
      </c>
      <c r="D93" s="1" t="s">
        <v>15</v>
      </c>
      <c r="E93" s="9" t="n">
        <v>7</v>
      </c>
      <c r="F93" s="9" t="n">
        <v>103.5</v>
      </c>
      <c r="G93" s="1" t="s">
        <v>29</v>
      </c>
      <c r="H93" s="1" t="s">
        <v>17</v>
      </c>
      <c r="I93" s="1" t="s">
        <v>17</v>
      </c>
      <c r="J93" s="1" t="s">
        <v>17</v>
      </c>
      <c r="K93" s="1" t="s">
        <v>17</v>
      </c>
      <c r="L93" s="0" t="n">
        <f aca="false">E93*F93</f>
        <v>724.5</v>
      </c>
    </row>
    <row r="94" customFormat="false" ht="13.8" hidden="true" customHeight="false" outlineLevel="0" collapsed="false">
      <c r="A94" s="1" t="s">
        <v>31</v>
      </c>
      <c r="B94" s="1" t="s">
        <v>23</v>
      </c>
      <c r="C94" s="1" t="s">
        <v>32</v>
      </c>
      <c r="D94" s="1" t="s">
        <v>15</v>
      </c>
      <c r="E94" s="9" t="n">
        <v>5</v>
      </c>
      <c r="F94" s="9" t="n">
        <v>49.74</v>
      </c>
      <c r="G94" s="1" t="s">
        <v>21</v>
      </c>
      <c r="H94" s="1" t="s">
        <v>17</v>
      </c>
      <c r="I94" s="1" t="s">
        <v>17</v>
      </c>
      <c r="J94" s="1" t="s">
        <v>17</v>
      </c>
      <c r="K94" s="1" t="s">
        <v>17</v>
      </c>
      <c r="L94" s="0" t="n">
        <f aca="false">E94*F94</f>
        <v>248.7</v>
      </c>
    </row>
    <row r="95" customFormat="false" ht="13.8" hidden="true" customHeight="false" outlineLevel="0" collapsed="false">
      <c r="A95" s="1" t="s">
        <v>31</v>
      </c>
      <c r="B95" s="1" t="s">
        <v>23</v>
      </c>
      <c r="C95" s="1" t="s">
        <v>32</v>
      </c>
      <c r="D95" s="1" t="s">
        <v>15</v>
      </c>
      <c r="E95" s="9" t="n">
        <v>59</v>
      </c>
      <c r="F95" s="9" t="n">
        <v>49.75</v>
      </c>
      <c r="G95" s="1" t="s">
        <v>21</v>
      </c>
      <c r="H95" s="1" t="s">
        <v>17</v>
      </c>
      <c r="I95" s="1" t="s">
        <v>17</v>
      </c>
      <c r="J95" s="1" t="s">
        <v>17</v>
      </c>
      <c r="K95" s="1" t="s">
        <v>17</v>
      </c>
      <c r="L95" s="0" t="n">
        <f aca="false">E95*F95</f>
        <v>2935.25</v>
      </c>
    </row>
    <row r="96" customFormat="false" ht="13.8" hidden="true" customHeight="false" outlineLevel="0" collapsed="false">
      <c r="A96" s="1" t="s">
        <v>43</v>
      </c>
      <c r="B96" s="1" t="s">
        <v>27</v>
      </c>
      <c r="C96" s="1" t="s">
        <v>44</v>
      </c>
      <c r="D96" s="1" t="s">
        <v>15</v>
      </c>
      <c r="E96" s="9" t="n">
        <v>38</v>
      </c>
      <c r="F96" s="9" t="n">
        <v>10.02</v>
      </c>
      <c r="G96" s="1" t="s">
        <v>29</v>
      </c>
      <c r="H96" s="1" t="s">
        <v>17</v>
      </c>
      <c r="I96" s="1" t="s">
        <v>17</v>
      </c>
      <c r="J96" s="1" t="s">
        <v>17</v>
      </c>
      <c r="K96" s="1" t="s">
        <v>17</v>
      </c>
      <c r="L96" s="0" t="n">
        <f aca="false">E96*F96</f>
        <v>380.76</v>
      </c>
    </row>
    <row r="97" customFormat="false" ht="13.8" hidden="true" customHeight="false" outlineLevel="0" collapsed="false">
      <c r="A97" s="1" t="s">
        <v>51</v>
      </c>
      <c r="B97" s="1" t="s">
        <v>27</v>
      </c>
      <c r="C97" s="1" t="s">
        <v>44</v>
      </c>
      <c r="D97" s="1" t="s">
        <v>15</v>
      </c>
      <c r="E97" s="9" t="n">
        <v>64</v>
      </c>
      <c r="F97" s="9" t="n">
        <v>9.99</v>
      </c>
      <c r="G97" s="1" t="s">
        <v>29</v>
      </c>
      <c r="H97" s="1" t="s">
        <v>17</v>
      </c>
      <c r="I97" s="1" t="s">
        <v>17</v>
      </c>
      <c r="J97" s="1" t="s">
        <v>17</v>
      </c>
      <c r="K97" s="1" t="s">
        <v>17</v>
      </c>
      <c r="L97" s="0" t="n">
        <f aca="false">E97*F97</f>
        <v>639.36</v>
      </c>
    </row>
    <row r="98" customFormat="false" ht="13.8" hidden="true" customHeight="false" outlineLevel="0" collapsed="false">
      <c r="A98" s="1" t="s">
        <v>51</v>
      </c>
      <c r="B98" s="1" t="s">
        <v>27</v>
      </c>
      <c r="C98" s="1" t="s">
        <v>44</v>
      </c>
      <c r="D98" s="1" t="s">
        <v>15</v>
      </c>
      <c r="E98" s="9" t="n">
        <v>36</v>
      </c>
      <c r="F98" s="9" t="n">
        <v>10</v>
      </c>
      <c r="G98" s="1" t="s">
        <v>29</v>
      </c>
      <c r="H98" s="1" t="s">
        <v>17</v>
      </c>
      <c r="I98" s="1" t="s">
        <v>17</v>
      </c>
      <c r="J98" s="1" t="s">
        <v>17</v>
      </c>
      <c r="K98" s="1" t="s">
        <v>17</v>
      </c>
      <c r="L98" s="0" t="n">
        <f aca="false">E98*F98</f>
        <v>360</v>
      </c>
    </row>
    <row r="99" customFormat="false" ht="13.8" hidden="true" customHeight="false" outlineLevel="0" collapsed="false">
      <c r="A99" s="1" t="s">
        <v>128</v>
      </c>
      <c r="B99" s="1" t="s">
        <v>27</v>
      </c>
      <c r="C99" s="1" t="s">
        <v>39</v>
      </c>
      <c r="D99" s="1" t="s">
        <v>15</v>
      </c>
      <c r="E99" s="9" t="n">
        <v>2</v>
      </c>
      <c r="F99" s="9" t="n">
        <v>94.93</v>
      </c>
      <c r="G99" s="1" t="s">
        <v>29</v>
      </c>
      <c r="H99" s="1" t="s">
        <v>17</v>
      </c>
      <c r="I99" s="1" t="s">
        <v>17</v>
      </c>
      <c r="J99" s="1" t="s">
        <v>17</v>
      </c>
      <c r="K99" s="1" t="s">
        <v>17</v>
      </c>
      <c r="L99" s="0" t="n">
        <f aca="false">E99*F99</f>
        <v>189.86</v>
      </c>
    </row>
    <row r="100" customFormat="false" ht="13.8" hidden="true" customHeight="false" outlineLevel="0" collapsed="false">
      <c r="A100" s="1" t="s">
        <v>195</v>
      </c>
      <c r="B100" s="1" t="s">
        <v>27</v>
      </c>
      <c r="C100" s="1" t="s">
        <v>39</v>
      </c>
      <c r="D100" s="1" t="s">
        <v>15</v>
      </c>
      <c r="E100" s="9" t="n">
        <v>6</v>
      </c>
      <c r="F100" s="9" t="n">
        <v>98.96</v>
      </c>
      <c r="G100" s="1" t="s">
        <v>29</v>
      </c>
      <c r="H100" s="1" t="s">
        <v>17</v>
      </c>
      <c r="I100" s="1" t="s">
        <v>17</v>
      </c>
      <c r="J100" s="1" t="s">
        <v>17</v>
      </c>
      <c r="K100" s="1" t="s">
        <v>17</v>
      </c>
      <c r="L100" s="0" t="n">
        <f aca="false">E100*F100</f>
        <v>593.76</v>
      </c>
    </row>
    <row r="101" customFormat="false" ht="13.8" hidden="true" customHeight="false" outlineLevel="0" collapsed="false">
      <c r="A101" s="1" t="s">
        <v>33</v>
      </c>
      <c r="B101" s="1" t="s">
        <v>27</v>
      </c>
      <c r="C101" s="1" t="s">
        <v>39</v>
      </c>
      <c r="D101" s="1" t="s">
        <v>15</v>
      </c>
      <c r="E101" s="9" t="n">
        <v>20</v>
      </c>
      <c r="F101" s="9" t="n">
        <v>100.08</v>
      </c>
      <c r="G101" s="1" t="s">
        <v>29</v>
      </c>
      <c r="H101" s="1" t="s">
        <v>17</v>
      </c>
      <c r="I101" s="1" t="s">
        <v>17</v>
      </c>
      <c r="J101" s="1" t="s">
        <v>17</v>
      </c>
      <c r="K101" s="1" t="s">
        <v>17</v>
      </c>
      <c r="L101" s="0" t="n">
        <f aca="false">E101*F101</f>
        <v>2001.6</v>
      </c>
    </row>
    <row r="102" customFormat="false" ht="13.8" hidden="true" customHeight="false" outlineLevel="0" collapsed="false">
      <c r="A102" s="1" t="s">
        <v>65</v>
      </c>
      <c r="B102" s="1" t="s">
        <v>27</v>
      </c>
      <c r="C102" s="1" t="s">
        <v>39</v>
      </c>
      <c r="D102" s="1" t="s">
        <v>15</v>
      </c>
      <c r="E102" s="9" t="n">
        <v>10</v>
      </c>
      <c r="F102" s="9" t="n">
        <v>98.98</v>
      </c>
      <c r="G102" s="1" t="s">
        <v>29</v>
      </c>
      <c r="H102" s="1" t="s">
        <v>17</v>
      </c>
      <c r="I102" s="1" t="s">
        <v>17</v>
      </c>
      <c r="J102" s="1" t="s">
        <v>17</v>
      </c>
      <c r="K102" s="1" t="s">
        <v>17</v>
      </c>
      <c r="L102" s="0" t="n">
        <f aca="false">E102*F102</f>
        <v>989.8</v>
      </c>
    </row>
    <row r="103" customFormat="false" ht="13.8" hidden="true" customHeight="false" outlineLevel="0" collapsed="false">
      <c r="A103" s="1" t="s">
        <v>65</v>
      </c>
      <c r="B103" s="1" t="s">
        <v>27</v>
      </c>
      <c r="C103" s="1" t="s">
        <v>39</v>
      </c>
      <c r="D103" s="1" t="s">
        <v>15</v>
      </c>
      <c r="E103" s="9" t="n">
        <v>5</v>
      </c>
      <c r="F103" s="9" t="n">
        <v>98.92</v>
      </c>
      <c r="G103" s="1" t="s">
        <v>29</v>
      </c>
      <c r="H103" s="1" t="s">
        <v>17</v>
      </c>
      <c r="I103" s="1" t="s">
        <v>17</v>
      </c>
      <c r="J103" s="1" t="s">
        <v>17</v>
      </c>
      <c r="K103" s="1" t="s">
        <v>17</v>
      </c>
      <c r="L103" s="0" t="n">
        <f aca="false">E103*F103</f>
        <v>494.6</v>
      </c>
    </row>
    <row r="104" customFormat="false" ht="13.8" hidden="true" customHeight="false" outlineLevel="0" collapsed="false">
      <c r="A104" s="1" t="s">
        <v>71</v>
      </c>
      <c r="B104" s="1" t="s">
        <v>27</v>
      </c>
      <c r="C104" s="1" t="s">
        <v>39</v>
      </c>
      <c r="D104" s="1" t="s">
        <v>15</v>
      </c>
      <c r="E104" s="9" t="n">
        <v>20</v>
      </c>
      <c r="F104" s="9" t="n">
        <v>99.4</v>
      </c>
      <c r="G104" s="1" t="s">
        <v>29</v>
      </c>
      <c r="H104" s="1" t="s">
        <v>17</v>
      </c>
      <c r="I104" s="1" t="s">
        <v>17</v>
      </c>
      <c r="J104" s="1" t="s">
        <v>17</v>
      </c>
      <c r="K104" s="1" t="s">
        <v>17</v>
      </c>
      <c r="L104" s="0" t="n">
        <f aca="false">E104*F104</f>
        <v>1988</v>
      </c>
    </row>
    <row r="105" customFormat="false" ht="13.8" hidden="true" customHeight="false" outlineLevel="0" collapsed="false">
      <c r="A105" s="1" t="s">
        <v>90</v>
      </c>
      <c r="B105" s="1" t="s">
        <v>27</v>
      </c>
      <c r="C105" s="1" t="s">
        <v>39</v>
      </c>
      <c r="D105" s="1" t="s">
        <v>15</v>
      </c>
      <c r="E105" s="9" t="n">
        <v>20</v>
      </c>
      <c r="F105" s="9" t="n">
        <v>99.05</v>
      </c>
      <c r="G105" s="1" t="s">
        <v>29</v>
      </c>
      <c r="H105" s="1" t="s">
        <v>17</v>
      </c>
      <c r="I105" s="1" t="s">
        <v>17</v>
      </c>
      <c r="J105" s="1" t="s">
        <v>17</v>
      </c>
      <c r="K105" s="1" t="s">
        <v>17</v>
      </c>
      <c r="L105" s="0" t="n">
        <f aca="false">E105*F105</f>
        <v>1981</v>
      </c>
    </row>
    <row r="106" customFormat="false" ht="13.8" hidden="true" customHeight="false" outlineLevel="0" collapsed="false">
      <c r="A106" s="1" t="s">
        <v>22</v>
      </c>
      <c r="B106" s="1" t="s">
        <v>27</v>
      </c>
      <c r="C106" s="1" t="s">
        <v>30</v>
      </c>
      <c r="D106" s="1" t="s">
        <v>15</v>
      </c>
      <c r="E106" s="9" t="n">
        <v>6</v>
      </c>
      <c r="F106" s="9" t="n">
        <v>97.66</v>
      </c>
      <c r="G106" s="1" t="s">
        <v>29</v>
      </c>
      <c r="H106" s="1" t="s">
        <v>17</v>
      </c>
      <c r="I106" s="1" t="s">
        <v>17</v>
      </c>
      <c r="J106" s="1" t="s">
        <v>17</v>
      </c>
      <c r="K106" s="1" t="s">
        <v>17</v>
      </c>
      <c r="L106" s="0" t="n">
        <f aca="false">E106*F106</f>
        <v>585.96</v>
      </c>
    </row>
    <row r="107" customFormat="false" ht="13.8" hidden="true" customHeight="false" outlineLevel="0" collapsed="false">
      <c r="A107" s="1" t="s">
        <v>59</v>
      </c>
      <c r="B107" s="1" t="s">
        <v>27</v>
      </c>
      <c r="C107" s="1" t="s">
        <v>30</v>
      </c>
      <c r="D107" s="1" t="s">
        <v>15</v>
      </c>
      <c r="E107" s="9" t="n">
        <v>10</v>
      </c>
      <c r="F107" s="9" t="n">
        <v>102.7</v>
      </c>
      <c r="G107" s="1" t="s">
        <v>29</v>
      </c>
      <c r="H107" s="1" t="s">
        <v>17</v>
      </c>
      <c r="I107" s="1" t="s">
        <v>17</v>
      </c>
      <c r="J107" s="1" t="s">
        <v>17</v>
      </c>
      <c r="K107" s="1" t="s">
        <v>17</v>
      </c>
      <c r="L107" s="0" t="n">
        <f aca="false">E107*F107</f>
        <v>1027</v>
      </c>
    </row>
  </sheetData>
  <autoFilter ref="A1:K107">
    <filterColumn colId="2">
      <customFilters and="true">
        <customFilter operator="equal" val="ALUP1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0546875" defaultRowHeight="13.8" zeroHeight="false" outlineLevelRow="0" outlineLevelCol="0"/>
  <cols>
    <col collapsed="false" customWidth="true" hidden="false" outlineLevel="0" max="2" min="2" style="0" width="29.18"/>
    <col collapsed="false" customWidth="true" hidden="false" outlineLevel="0" max="3" min="3" style="0" width="22.09"/>
  </cols>
  <sheetData>
    <row r="1" customFormat="false" ht="13.8" hidden="false" customHeight="false" outlineLevel="0" collapsed="false">
      <c r="A1" s="10"/>
      <c r="B1" s="11"/>
      <c r="C1" s="12" t="s">
        <v>465</v>
      </c>
      <c r="D1" s="13"/>
      <c r="E1" s="14"/>
    </row>
    <row r="2" customFormat="false" ht="13.8" hidden="false" customHeight="false" outlineLevel="0" collapsed="false">
      <c r="A2" s="15" t="s">
        <v>2</v>
      </c>
      <c r="B2" s="16" t="s">
        <v>1</v>
      </c>
      <c r="C2" s="17" t="s">
        <v>466</v>
      </c>
      <c r="D2" s="18" t="s">
        <v>467</v>
      </c>
      <c r="E2" s="19" t="s">
        <v>468</v>
      </c>
    </row>
    <row r="3" customFormat="false" ht="13.8" hidden="false" customHeight="false" outlineLevel="0" collapsed="false">
      <c r="A3" s="20" t="s">
        <v>73</v>
      </c>
      <c r="B3" s="21" t="s">
        <v>23</v>
      </c>
      <c r="C3" s="22" t="n">
        <v>326</v>
      </c>
      <c r="D3" s="23" t="n">
        <v>13.925</v>
      </c>
      <c r="E3" s="24" t="n">
        <v>4684.2</v>
      </c>
    </row>
    <row r="4" customFormat="false" ht="13.8" hidden="false" customHeight="false" outlineLevel="0" collapsed="false">
      <c r="A4" s="20" t="s">
        <v>95</v>
      </c>
      <c r="B4" s="21" t="s">
        <v>23</v>
      </c>
      <c r="C4" s="22" t="n">
        <v>40</v>
      </c>
      <c r="D4" s="23" t="n">
        <v>24.94</v>
      </c>
      <c r="E4" s="24" t="n">
        <v>997.6</v>
      </c>
    </row>
    <row r="5" customFormat="false" ht="13.8" hidden="false" customHeight="false" outlineLevel="0" collapsed="false">
      <c r="A5" s="20" t="s">
        <v>24</v>
      </c>
      <c r="B5" s="21" t="s">
        <v>23</v>
      </c>
      <c r="C5" s="22" t="n">
        <v>100</v>
      </c>
      <c r="D5" s="23" t="n">
        <v>28.95</v>
      </c>
      <c r="E5" s="24" t="n">
        <v>2895</v>
      </c>
    </row>
    <row r="6" customFormat="false" ht="13.8" hidden="false" customHeight="false" outlineLevel="0" collapsed="false">
      <c r="A6" s="20" t="s">
        <v>70</v>
      </c>
      <c r="B6" s="21" t="s">
        <v>23</v>
      </c>
      <c r="C6" s="22" t="n">
        <v>130</v>
      </c>
      <c r="D6" s="23" t="n">
        <v>28.395</v>
      </c>
      <c r="E6" s="24" t="n">
        <v>3641.3</v>
      </c>
    </row>
    <row r="7" customFormat="false" ht="13.8" hidden="false" customHeight="false" outlineLevel="0" collapsed="false">
      <c r="A7" s="20" t="s">
        <v>25</v>
      </c>
      <c r="B7" s="21" t="s">
        <v>23</v>
      </c>
      <c r="C7" s="22" t="n">
        <v>100</v>
      </c>
      <c r="D7" s="23" t="n">
        <v>6.07</v>
      </c>
      <c r="E7" s="24" t="n">
        <v>607</v>
      </c>
    </row>
    <row r="8" customFormat="false" ht="13.8" hidden="false" customHeight="false" outlineLevel="0" collapsed="false">
      <c r="A8" s="20" t="s">
        <v>75</v>
      </c>
      <c r="B8" s="21" t="s">
        <v>23</v>
      </c>
      <c r="C8" s="22" t="n">
        <v>263</v>
      </c>
      <c r="D8" s="23" t="n">
        <v>6.43666666666667</v>
      </c>
      <c r="E8" s="24" t="n">
        <v>1791.05</v>
      </c>
    </row>
    <row r="9" customFormat="false" ht="13.8" hidden="false" customHeight="false" outlineLevel="0" collapsed="false">
      <c r="A9" s="20" t="s">
        <v>42</v>
      </c>
      <c r="B9" s="21" t="s">
        <v>23</v>
      </c>
      <c r="C9" s="22" t="n">
        <v>48</v>
      </c>
      <c r="D9" s="23" t="n">
        <v>39.63</v>
      </c>
      <c r="E9" s="24" t="n">
        <v>1914.84</v>
      </c>
    </row>
    <row r="10" customFormat="false" ht="13.8" hidden="false" customHeight="false" outlineLevel="0" collapsed="false">
      <c r="A10" s="20" t="s">
        <v>152</v>
      </c>
      <c r="B10" s="21" t="s">
        <v>23</v>
      </c>
      <c r="C10" s="22" t="n">
        <v>100</v>
      </c>
      <c r="D10" s="23" t="n">
        <v>17.58</v>
      </c>
      <c r="E10" s="24" t="n">
        <v>1758</v>
      </c>
    </row>
    <row r="11" customFormat="false" ht="13.8" hidden="false" customHeight="false" outlineLevel="0" collapsed="false">
      <c r="A11" s="20" t="s">
        <v>109</v>
      </c>
      <c r="B11" s="21" t="s">
        <v>23</v>
      </c>
      <c r="C11" s="22" t="n">
        <v>25</v>
      </c>
      <c r="D11" s="23" t="n">
        <v>4.36</v>
      </c>
      <c r="E11" s="24" t="n">
        <v>109</v>
      </c>
    </row>
    <row r="12" customFormat="false" ht="13.8" hidden="false" customHeight="false" outlineLevel="0" collapsed="false">
      <c r="A12" s="20" t="s">
        <v>52</v>
      </c>
      <c r="B12" s="21" t="s">
        <v>23</v>
      </c>
      <c r="C12" s="22" t="n">
        <v>300</v>
      </c>
      <c r="D12" s="23" t="n">
        <v>5.17</v>
      </c>
      <c r="E12" s="24" t="n">
        <v>1554</v>
      </c>
    </row>
    <row r="13" customFormat="false" ht="13.8" hidden="false" customHeight="false" outlineLevel="0" collapsed="false">
      <c r="A13" s="20" t="s">
        <v>26</v>
      </c>
      <c r="B13" s="21" t="s">
        <v>23</v>
      </c>
      <c r="C13" s="22" t="n">
        <v>120</v>
      </c>
      <c r="D13" s="23" t="n">
        <v>13.87</v>
      </c>
      <c r="E13" s="24" t="n">
        <v>1270</v>
      </c>
    </row>
    <row r="14" customFormat="false" ht="13.8" hidden="false" customHeight="false" outlineLevel="0" collapsed="false">
      <c r="A14" s="20" t="s">
        <v>174</v>
      </c>
      <c r="B14" s="21" t="s">
        <v>23</v>
      </c>
      <c r="C14" s="22" t="n">
        <v>44</v>
      </c>
      <c r="D14" s="23" t="n">
        <v>24.73</v>
      </c>
      <c r="E14" s="24" t="n">
        <v>1497.8</v>
      </c>
    </row>
    <row r="15" customFormat="false" ht="13.8" hidden="false" customHeight="false" outlineLevel="0" collapsed="false">
      <c r="A15" s="20" t="s">
        <v>53</v>
      </c>
      <c r="B15" s="21" t="s">
        <v>23</v>
      </c>
      <c r="C15" s="22" t="n">
        <v>100</v>
      </c>
      <c r="D15" s="23" t="n">
        <v>29.22</v>
      </c>
      <c r="E15" s="24" t="n">
        <v>2922</v>
      </c>
    </row>
    <row r="16" customFormat="false" ht="13.8" hidden="false" customHeight="false" outlineLevel="0" collapsed="false">
      <c r="A16" s="20" t="s">
        <v>84</v>
      </c>
      <c r="B16" s="21" t="s">
        <v>23</v>
      </c>
      <c r="C16" s="22" t="n">
        <v>200</v>
      </c>
      <c r="D16" s="23" t="n">
        <v>25.7</v>
      </c>
      <c r="E16" s="24" t="n">
        <v>5140</v>
      </c>
    </row>
    <row r="17" customFormat="false" ht="13.8" hidden="false" customHeight="false" outlineLevel="0" collapsed="false">
      <c r="A17" s="20" t="s">
        <v>64</v>
      </c>
      <c r="B17" s="21" t="s">
        <v>23</v>
      </c>
      <c r="C17" s="22" t="n">
        <v>50</v>
      </c>
      <c r="D17" s="23" t="n">
        <v>29.075</v>
      </c>
      <c r="E17" s="24" t="n">
        <v>1430.3</v>
      </c>
    </row>
    <row r="18" customFormat="false" ht="13.8" hidden="false" customHeight="false" outlineLevel="0" collapsed="false">
      <c r="A18" s="20" t="s">
        <v>102</v>
      </c>
      <c r="B18" s="21" t="s">
        <v>23</v>
      </c>
      <c r="C18" s="22" t="n">
        <v>240</v>
      </c>
      <c r="D18" s="23" t="n">
        <v>20.4833333333333</v>
      </c>
      <c r="E18" s="24" t="n">
        <v>5020</v>
      </c>
    </row>
    <row r="19" customFormat="false" ht="13.8" hidden="false" customHeight="false" outlineLevel="0" collapsed="false">
      <c r="A19" s="20" t="s">
        <v>55</v>
      </c>
      <c r="B19" s="21" t="s">
        <v>23</v>
      </c>
      <c r="C19" s="22" t="n">
        <v>100</v>
      </c>
      <c r="D19" s="23" t="n">
        <v>32.2</v>
      </c>
      <c r="E19" s="24" t="n">
        <v>3220</v>
      </c>
    </row>
    <row r="20" customFormat="false" ht="13.8" hidden="false" customHeight="false" outlineLevel="0" collapsed="false">
      <c r="A20" s="20" t="s">
        <v>46</v>
      </c>
      <c r="B20" s="21" t="s">
        <v>23</v>
      </c>
      <c r="C20" s="22" t="n">
        <v>200</v>
      </c>
      <c r="D20" s="23" t="n">
        <v>26.16</v>
      </c>
      <c r="E20" s="24" t="n">
        <v>5232</v>
      </c>
    </row>
    <row r="21" customFormat="false" ht="13.8" hidden="false" customHeight="false" outlineLevel="0" collapsed="false">
      <c r="A21" s="20" t="s">
        <v>38</v>
      </c>
      <c r="B21" s="21" t="s">
        <v>23</v>
      </c>
      <c r="C21" s="22" t="n">
        <v>24</v>
      </c>
      <c r="D21" s="23" t="n">
        <v>100.475</v>
      </c>
      <c r="E21" s="24" t="n">
        <v>2413.08</v>
      </c>
    </row>
    <row r="22" customFormat="false" ht="13.8" hidden="false" customHeight="false" outlineLevel="0" collapsed="false">
      <c r="A22" s="20" t="s">
        <v>159</v>
      </c>
      <c r="B22" s="21" t="s">
        <v>23</v>
      </c>
      <c r="C22" s="22" t="n">
        <v>100</v>
      </c>
      <c r="D22" s="23" t="n">
        <v>9.41</v>
      </c>
      <c r="E22" s="24" t="n">
        <v>941</v>
      </c>
    </row>
    <row r="23" customFormat="false" ht="13.8" hidden="false" customHeight="false" outlineLevel="0" collapsed="false">
      <c r="A23" s="20" t="s">
        <v>32</v>
      </c>
      <c r="B23" s="21" t="s">
        <v>23</v>
      </c>
      <c r="C23" s="22" t="n">
        <v>64</v>
      </c>
      <c r="D23" s="23" t="n">
        <v>49.745</v>
      </c>
      <c r="E23" s="24" t="n">
        <v>3183.95</v>
      </c>
    </row>
    <row r="24" customFormat="false" ht="13.8" hidden="false" customHeight="false" outlineLevel="0" collapsed="false">
      <c r="A24" s="25" t="s">
        <v>469</v>
      </c>
      <c r="B24" s="26"/>
      <c r="C24" s="27" t="n">
        <v>2674</v>
      </c>
      <c r="D24" s="28" t="n">
        <v>25.6602631578947</v>
      </c>
      <c r="E24" s="29" t="n">
        <v>52222.12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0" t="s">
        <v>470</v>
      </c>
      <c r="B1" s="0" t="n">
        <v>94</v>
      </c>
      <c r="C1" s="0" t="n">
        <v>94</v>
      </c>
      <c r="D1" s="0" t="s">
        <v>471</v>
      </c>
      <c r="F1" s="0" t="n">
        <v>94</v>
      </c>
    </row>
    <row r="2" customFormat="false" ht="13.8" hidden="false" customHeight="false" outlineLevel="0" collapsed="false">
      <c r="A2" s="0" t="s">
        <v>472</v>
      </c>
      <c r="B2" s="0" t="n">
        <v>188</v>
      </c>
      <c r="C2" s="0" t="n">
        <v>188</v>
      </c>
      <c r="D2" s="0" t="s">
        <v>472</v>
      </c>
      <c r="E2" s="0" t="n">
        <f aca="false">C2/2</f>
        <v>94</v>
      </c>
      <c r="F2" s="0" t="n">
        <f aca="false">C2/2</f>
        <v>94</v>
      </c>
    </row>
    <row r="3" customFormat="false" ht="13.8" hidden="false" customHeight="false" outlineLevel="0" collapsed="false">
      <c r="A3" s="0" t="s">
        <v>473</v>
      </c>
      <c r="B3" s="0" t="n">
        <v>188</v>
      </c>
      <c r="C3" s="0" t="n">
        <v>188</v>
      </c>
      <c r="D3" s="0" t="s">
        <v>474</v>
      </c>
      <c r="E3" s="0" t="n">
        <f aca="false">C3/2</f>
        <v>94</v>
      </c>
      <c r="F3" s="0" t="n">
        <f aca="false">C3/2</f>
        <v>94</v>
      </c>
    </row>
    <row r="4" customFormat="false" ht="13.8" hidden="false" customHeight="false" outlineLevel="0" collapsed="false">
      <c r="A4" s="0" t="s">
        <v>158</v>
      </c>
      <c r="B4" s="0" t="n">
        <v>188</v>
      </c>
      <c r="C4" s="0" t="n">
        <v>188</v>
      </c>
      <c r="D4" s="0" t="s">
        <v>145</v>
      </c>
      <c r="E4" s="0" t="n">
        <f aca="false">C4/2</f>
        <v>94</v>
      </c>
      <c r="F4" s="0" t="n">
        <f aca="false">C4/2</f>
        <v>94</v>
      </c>
    </row>
    <row r="5" customFormat="false" ht="13.8" hidden="false" customHeight="false" outlineLevel="0" collapsed="false">
      <c r="A5" s="0" t="s">
        <v>475</v>
      </c>
      <c r="B5" s="0" t="n">
        <v>188</v>
      </c>
      <c r="C5" s="0" t="n">
        <v>188</v>
      </c>
      <c r="D5" s="0" t="s">
        <v>475</v>
      </c>
      <c r="E5" s="0" t="n">
        <f aca="false">C5/2</f>
        <v>94</v>
      </c>
      <c r="F5" s="0" t="n">
        <f aca="false">C5/2</f>
        <v>94</v>
      </c>
    </row>
    <row r="6" customFormat="false" ht="13.8" hidden="false" customHeight="false" outlineLevel="0" collapsed="false">
      <c r="A6" s="0" t="s">
        <v>476</v>
      </c>
      <c r="B6" s="0" t="n">
        <v>188</v>
      </c>
      <c r="C6" s="0" t="n">
        <v>188</v>
      </c>
      <c r="D6" s="0" t="s">
        <v>151</v>
      </c>
      <c r="E6" s="0" t="n">
        <f aca="false">C6/2</f>
        <v>94</v>
      </c>
      <c r="F6" s="0" t="n">
        <f aca="false">C6/2</f>
        <v>94</v>
      </c>
    </row>
    <row r="7" customFormat="false" ht="13.8" hidden="false" customHeight="false" outlineLevel="0" collapsed="false">
      <c r="A7" s="0" t="s">
        <v>477</v>
      </c>
      <c r="B7" s="0" t="n">
        <v>188</v>
      </c>
      <c r="C7" s="0" t="n">
        <v>188</v>
      </c>
      <c r="D7" s="0" t="s">
        <v>477</v>
      </c>
      <c r="E7" s="0" t="n">
        <f aca="false">C7/2</f>
        <v>94</v>
      </c>
      <c r="F7" s="0" t="n">
        <f aca="false">C7/2</f>
        <v>94</v>
      </c>
    </row>
    <row r="8" customFormat="false" ht="13.8" hidden="false" customHeight="false" outlineLevel="0" collapsed="false">
      <c r="A8" s="0" t="s">
        <v>478</v>
      </c>
      <c r="B8" s="0" t="n">
        <v>188</v>
      </c>
      <c r="C8" s="0" t="n">
        <v>188</v>
      </c>
      <c r="D8" s="0" t="s">
        <v>478</v>
      </c>
      <c r="E8" s="0" t="n">
        <f aca="false">C8/2</f>
        <v>94</v>
      </c>
      <c r="F8" s="0" t="n">
        <f aca="false">C8/2</f>
        <v>94</v>
      </c>
    </row>
    <row r="9" customFormat="false" ht="13.8" hidden="false" customHeight="false" outlineLevel="0" collapsed="false">
      <c r="A9" s="0" t="s">
        <v>479</v>
      </c>
      <c r="B9" s="0" t="n">
        <v>188</v>
      </c>
      <c r="C9" s="0" t="n">
        <v>188</v>
      </c>
      <c r="D9" s="0" t="s">
        <v>480</v>
      </c>
      <c r="E9" s="0" t="n">
        <f aca="false">C9/2</f>
        <v>94</v>
      </c>
      <c r="F9" s="0" t="n">
        <f aca="false">C9/2</f>
        <v>94</v>
      </c>
    </row>
    <row r="10" customFormat="false" ht="13.8" hidden="false" customHeight="false" outlineLevel="0" collapsed="false">
      <c r="A10" s="0" t="s">
        <v>481</v>
      </c>
      <c r="B10" s="0" t="n">
        <v>188</v>
      </c>
      <c r="C10" s="0" t="n">
        <v>188</v>
      </c>
      <c r="D10" s="0" t="s">
        <v>481</v>
      </c>
      <c r="E10" s="0" t="n">
        <f aca="false">C10/2</f>
        <v>94</v>
      </c>
      <c r="F10" s="0" t="n">
        <f aca="false">C10/2</f>
        <v>94</v>
      </c>
    </row>
    <row r="11" customFormat="false" ht="13.8" hidden="false" customHeight="false" outlineLevel="0" collapsed="false">
      <c r="A11" s="0" t="s">
        <v>482</v>
      </c>
      <c r="B11" s="0" t="n">
        <v>179.8</v>
      </c>
      <c r="C11" s="0" t="n">
        <v>179.8</v>
      </c>
      <c r="D11" s="0" t="s">
        <v>482</v>
      </c>
      <c r="E11" s="0" t="n">
        <f aca="false">C11/2</f>
        <v>89.9</v>
      </c>
      <c r="F11" s="0" t="n">
        <f aca="false">C11/2</f>
        <v>89.9</v>
      </c>
    </row>
    <row r="12" customFormat="false" ht="13.8" hidden="false" customHeight="false" outlineLevel="0" collapsed="false">
      <c r="A12" s="0" t="s">
        <v>483</v>
      </c>
      <c r="B12" s="0" t="n">
        <v>179.8</v>
      </c>
      <c r="C12" s="0" t="n">
        <v>179.8</v>
      </c>
      <c r="D12" s="0" t="s">
        <v>484</v>
      </c>
      <c r="E12" s="0" t="n">
        <f aca="false">C12/2</f>
        <v>89.9</v>
      </c>
      <c r="F12" s="0" t="n">
        <f aca="false">C12/2</f>
        <v>89.9</v>
      </c>
    </row>
    <row r="13" customFormat="false" ht="13.8" hidden="false" customHeight="false" outlineLevel="0" collapsed="false">
      <c r="A13" s="0" t="s">
        <v>484</v>
      </c>
      <c r="B13" s="0" t="n">
        <v>179.8</v>
      </c>
      <c r="C13" s="0" t="n">
        <v>179.8</v>
      </c>
      <c r="D13" s="0" t="s">
        <v>485</v>
      </c>
      <c r="E13" s="0" t="n">
        <f aca="false">C13/2</f>
        <v>89.9</v>
      </c>
      <c r="F13" s="0" t="n">
        <f aca="false">C13/2</f>
        <v>89.9</v>
      </c>
    </row>
    <row r="15" customFormat="false" ht="13.8" hidden="false" customHeight="false" outlineLevel="0" collapsed="false">
      <c r="E15" s="0" t="n">
        <f aca="false">SUM(E1:E13)</f>
        <v>1115.7</v>
      </c>
      <c r="F15" s="0" t="n">
        <f aca="false">SUM(F1:F13)</f>
        <v>1209.7</v>
      </c>
    </row>
    <row r="16" customFormat="false" ht="13.8" hidden="false" customHeight="false" outlineLevel="0" collapsed="false">
      <c r="B16" s="0" t="s">
        <v>486</v>
      </c>
      <c r="E16" s="0" t="s">
        <v>487</v>
      </c>
      <c r="F16" s="0" t="s">
        <v>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1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30" t="s">
        <v>197</v>
      </c>
      <c r="B2" s="1" t="n">
        <v>0</v>
      </c>
      <c r="C2" s="1" t="s">
        <v>28</v>
      </c>
      <c r="D2" s="1" t="s">
        <v>15</v>
      </c>
      <c r="E2" s="1" t="n">
        <v>8</v>
      </c>
      <c r="F2" s="1" t="n">
        <v>116.76</v>
      </c>
      <c r="G2" s="1" t="n">
        <f aca="false">F2*E2</f>
        <v>934.08</v>
      </c>
    </row>
    <row r="3" customFormat="false" ht="13.8" hidden="false" customHeight="false" outlineLevel="0" collapsed="false">
      <c r="A3" s="30" t="s">
        <v>124</v>
      </c>
      <c r="B3" s="1" t="n">
        <v>1</v>
      </c>
      <c r="C3" s="1" t="s">
        <v>28</v>
      </c>
      <c r="D3" s="1" t="s">
        <v>15</v>
      </c>
      <c r="E3" s="1" t="n">
        <v>2</v>
      </c>
      <c r="F3" s="1" t="n">
        <v>114.19</v>
      </c>
      <c r="G3" s="1" t="n">
        <f aca="false">F3*E3</f>
        <v>228.38</v>
      </c>
    </row>
    <row r="4" customFormat="false" ht="13.8" hidden="false" customHeight="false" outlineLevel="0" collapsed="false">
      <c r="A4" s="30" t="s">
        <v>96</v>
      </c>
      <c r="B4" s="1" t="n">
        <v>2</v>
      </c>
      <c r="C4" s="1" t="s">
        <v>28</v>
      </c>
      <c r="D4" s="1" t="s">
        <v>15</v>
      </c>
      <c r="E4" s="1" t="n">
        <v>3</v>
      </c>
      <c r="F4" s="1" t="n">
        <v>116.2</v>
      </c>
      <c r="G4" s="1" t="n">
        <f aca="false">F4*E4</f>
        <v>348.6</v>
      </c>
    </row>
    <row r="5" customFormat="false" ht="13.8" hidden="false" customHeight="false" outlineLevel="0" collapsed="false">
      <c r="A5" s="30" t="s">
        <v>69</v>
      </c>
      <c r="B5" s="1" t="n">
        <v>3</v>
      </c>
      <c r="C5" s="1" t="s">
        <v>28</v>
      </c>
      <c r="D5" s="1" t="s">
        <v>15</v>
      </c>
      <c r="E5" s="1" t="n">
        <v>4</v>
      </c>
      <c r="F5" s="1" t="n">
        <v>114.08</v>
      </c>
      <c r="G5" s="1" t="n">
        <f aca="false">F5*E5</f>
        <v>456.32</v>
      </c>
    </row>
    <row r="6" customFormat="false" ht="13.8" hidden="false" customHeight="false" outlineLevel="0" collapsed="false">
      <c r="A6" s="30" t="s">
        <v>157</v>
      </c>
      <c r="B6" s="1" t="n">
        <v>4</v>
      </c>
      <c r="C6" s="1" t="s">
        <v>28</v>
      </c>
      <c r="D6" s="1" t="s">
        <v>15</v>
      </c>
      <c r="E6" s="1" t="n">
        <v>7</v>
      </c>
      <c r="F6" s="1" t="n">
        <v>103.5</v>
      </c>
      <c r="G6" s="1" t="n">
        <f aca="false">F6*E6</f>
        <v>724.5</v>
      </c>
    </row>
    <row r="7" customFormat="false" ht="13.8" hidden="false" customHeight="false" outlineLevel="0" collapsed="false">
      <c r="A7" s="30" t="s">
        <v>126</v>
      </c>
      <c r="B7" s="1" t="n">
        <v>4.2</v>
      </c>
      <c r="C7" s="1" t="s">
        <v>28</v>
      </c>
      <c r="D7" s="1" t="s">
        <v>15</v>
      </c>
      <c r="E7" s="1" t="n">
        <v>8</v>
      </c>
      <c r="F7" s="1" t="n">
        <v>116.75</v>
      </c>
      <c r="G7" s="1" t="n">
        <f aca="false">F7*E7</f>
        <v>934</v>
      </c>
    </row>
    <row r="8" customFormat="false" ht="13.8" hidden="false" customHeight="false" outlineLevel="0" collapsed="false">
      <c r="A8" s="30" t="s">
        <v>155</v>
      </c>
      <c r="B8" s="1" t="n">
        <v>4.5</v>
      </c>
      <c r="C8" s="1" t="s">
        <v>28</v>
      </c>
      <c r="D8" s="1" t="s">
        <v>15</v>
      </c>
      <c r="E8" s="1" t="n">
        <v>8</v>
      </c>
      <c r="F8" s="1" t="n">
        <v>110.58</v>
      </c>
      <c r="G8" s="1" t="n">
        <f aca="false">F8*E8</f>
        <v>884.64</v>
      </c>
    </row>
    <row r="9" customFormat="false" ht="13.8" hidden="false" customHeight="false" outlineLevel="0" collapsed="false">
      <c r="A9" s="30" t="s">
        <v>166</v>
      </c>
      <c r="B9" s="1" t="n">
        <v>5</v>
      </c>
      <c r="C9" s="1" t="s">
        <v>28</v>
      </c>
      <c r="D9" s="1" t="s">
        <v>15</v>
      </c>
      <c r="E9" s="1" t="n">
        <v>3</v>
      </c>
      <c r="F9" s="1" t="n">
        <v>110.78</v>
      </c>
      <c r="G9" s="1" t="n">
        <f aca="false">F9*E9</f>
        <v>332.34</v>
      </c>
    </row>
    <row r="10" customFormat="false" ht="13.8" hidden="false" customHeight="false" outlineLevel="0" collapsed="false">
      <c r="A10" s="30" t="s">
        <v>166</v>
      </c>
      <c r="B10" s="1" t="n">
        <v>6</v>
      </c>
      <c r="C10" s="1" t="s">
        <v>28</v>
      </c>
      <c r="D10" s="1" t="s">
        <v>15</v>
      </c>
      <c r="E10" s="1" t="n">
        <v>2</v>
      </c>
      <c r="F10" s="1" t="n">
        <v>110.77</v>
      </c>
      <c r="G10" s="1" t="n">
        <f aca="false">F10*E10</f>
        <v>221.54</v>
      </c>
    </row>
    <row r="11" customFormat="false" ht="13.8" hidden="false" customHeight="false" outlineLevel="0" collapsed="false">
      <c r="A11" s="30" t="s">
        <v>112</v>
      </c>
      <c r="B11" s="1" t="n">
        <v>7</v>
      </c>
      <c r="C11" s="1" t="s">
        <v>28</v>
      </c>
      <c r="D11" s="1" t="s">
        <v>88</v>
      </c>
      <c r="E11" s="1" t="n">
        <v>-10</v>
      </c>
      <c r="F11" s="1" t="n">
        <v>103.5</v>
      </c>
      <c r="G11" s="1" t="n">
        <f aca="false">F11*E11</f>
        <v>-1035</v>
      </c>
    </row>
    <row r="12" customFormat="false" ht="13.8" hidden="false" customHeight="false" outlineLevel="0" collapsed="false">
      <c r="A12" s="30" t="s">
        <v>22</v>
      </c>
      <c r="B12" s="1" t="n">
        <v>8</v>
      </c>
      <c r="C12" s="1" t="s">
        <v>28</v>
      </c>
      <c r="D12" s="1" t="s">
        <v>15</v>
      </c>
      <c r="E12" s="1" t="n">
        <v>6</v>
      </c>
      <c r="F12" s="1" t="n">
        <v>103.52</v>
      </c>
      <c r="G12" s="1" t="n">
        <f aca="false">F12*E12</f>
        <v>621.12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>
      <c r="E17" s="0" t="s">
        <v>210</v>
      </c>
      <c r="F17" s="0" t="s">
        <v>211</v>
      </c>
      <c r="G17" s="0" t="s">
        <v>212</v>
      </c>
    </row>
    <row r="18" customFormat="false" ht="13.8" hidden="false" customHeight="false" outlineLevel="0" collapsed="false">
      <c r="E18" s="0" t="n">
        <v>41</v>
      </c>
      <c r="F18" s="0" t="n">
        <v>4650.52</v>
      </c>
      <c r="G18" s="7" t="n">
        <f aca="false">F18/E18</f>
        <v>113.427317073171</v>
      </c>
    </row>
    <row r="19" customFormat="false" ht="13.8" hidden="false" customHeight="false" outlineLevel="0" collapsed="false"/>
    <row r="20" customFormat="false" ht="13.8" hidden="false" customHeight="false" outlineLevel="0" collapsed="false">
      <c r="E20" s="1" t="n">
        <v>11</v>
      </c>
    </row>
    <row r="21" customFormat="false" ht="13.8" hidden="false" customHeight="false" outlineLevel="0" collapsed="false">
      <c r="E21" s="1" t="n">
        <v>3</v>
      </c>
    </row>
    <row r="22" customFormat="false" ht="13.8" hidden="false" customHeight="false" outlineLevel="0" collapsed="false">
      <c r="E22" s="1" t="n">
        <v>1</v>
      </c>
      <c r="F22" s="1"/>
      <c r="G22" s="1"/>
    </row>
    <row r="23" customFormat="false" ht="13.8" hidden="false" customHeight="false" outlineLevel="0" collapsed="false">
      <c r="E23" s="1" t="n">
        <v>20</v>
      </c>
      <c r="F23" s="1"/>
      <c r="G23" s="1"/>
    </row>
    <row r="24" customFormat="false" ht="13.8" hidden="false" customHeight="false" outlineLevel="0" collapsed="false">
      <c r="D24" s="0" t="n">
        <f aca="false">169/12</f>
        <v>14.0833333333333</v>
      </c>
      <c r="E24" s="1" t="n">
        <v>2</v>
      </c>
      <c r="F24" s="1" t="str">
        <f aca="false">"Ações xxxx-&gt; "&amp;E18&amp;" ações a um custo médio de "&amp;G18</f>
        <v>Ações xxxx-&gt; 41 ações a um custo médio de 113,427317073171</v>
      </c>
      <c r="G24" s="1"/>
    </row>
    <row r="25" customFormat="false" ht="13.8" hidden="false" customHeight="false" outlineLevel="0" collapsed="false">
      <c r="E25" s="1" t="n">
        <v>11</v>
      </c>
      <c r="F25" s="1" t="str">
        <f aca="false">"FII xxxx-&gt; "&amp;E18&amp;" cotas a um custo médio de "&amp;G18</f>
        <v>FII xxxx-&gt; 41 cotas a um custo médio de 113,427317073171</v>
      </c>
      <c r="G25" s="1"/>
    </row>
  </sheetData>
  <autoFilter ref="A1:G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1" t="s">
        <v>161</v>
      </c>
      <c r="B2" s="1" t="s">
        <v>23</v>
      </c>
      <c r="C2" s="1" t="s">
        <v>162</v>
      </c>
      <c r="D2" s="1" t="s">
        <v>15</v>
      </c>
      <c r="E2" s="1" t="n">
        <v>100</v>
      </c>
      <c r="F2" s="1" t="n">
        <v>33.15</v>
      </c>
      <c r="G2" s="1" t="n">
        <f aca="false">F2*E2</f>
        <v>3315</v>
      </c>
    </row>
    <row r="7" customFormat="false" ht="13.8" hidden="false" customHeight="false" outlineLevel="0" collapsed="false">
      <c r="C7" s="0" t="s">
        <v>489</v>
      </c>
      <c r="D7" s="0" t="n">
        <f aca="false">F2</f>
        <v>33.15</v>
      </c>
    </row>
    <row r="8" customFormat="false" ht="13.8" hidden="false" customHeight="false" outlineLevel="0" collapsed="false">
      <c r="C8" s="0" t="s">
        <v>490</v>
      </c>
      <c r="D8" s="0" t="n">
        <f aca="false">D7*96.8578/100</f>
        <v>32.1083607</v>
      </c>
    </row>
    <row r="10" customFormat="false" ht="13.8" hidden="false" customHeight="false" outlineLevel="0" collapsed="false">
      <c r="C10" s="0" t="s">
        <v>491</v>
      </c>
      <c r="D10" s="0" t="n">
        <f aca="false">D7*4*(3.1422)/100</f>
        <v>4.1665572</v>
      </c>
    </row>
    <row r="11" customFormat="false" ht="13.8" hidden="false" customHeight="false" outlineLevel="0" collapsed="false">
      <c r="C11" s="0" t="n">
        <v>25</v>
      </c>
      <c r="D11" s="0" t="n">
        <f aca="false">C11*D10</f>
        <v>104.16393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2022-03-21T20:03:42Z</dcterms:created>
  <dc:creator/>
  <dc:description/>
  <dc:language>pt-PT</dc:language>
  <cp:lastModifiedBy/>
  <dcterms:modified xsi:type="dcterms:W3CDTF">2022-03-31T13:55:52Z</dcterms:modified>
  <cp:revision>8</cp:revision>
  <dc:subject/>
  <dc:title>Carteira</dc:title>
</cp:coreProperties>
</file>