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App\MyAppData\Personal\"/>
    </mc:Choice>
  </mc:AlternateContent>
  <xr:revisionPtr revIDLastSave="0" documentId="13_ncr:1_{414FBC94-A3FE-4DB6-8FC2-8479DD4F2BBC}" xr6:coauthVersionLast="47" xr6:coauthVersionMax="47" xr10:uidLastSave="{00000000-0000-0000-0000-000000000000}"/>
  <bookViews>
    <workbookView xWindow="-108" yWindow="-108" windowWidth="23256" windowHeight="12576" tabRatio="769" firstSheet="1" activeTab="2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7" i="27" l="1"/>
  <c r="AM19" i="34"/>
  <c r="AM15" i="32"/>
  <c r="AL16" i="27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19" i="34"/>
  <c r="AK19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K17" i="33"/>
  <c r="J17" i="33"/>
  <c r="I17" i="33"/>
  <c r="H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17" i="32"/>
  <c r="AK17" i="32"/>
  <c r="AJ17" i="32"/>
  <c r="AI17" i="32"/>
  <c r="AH17" i="32"/>
  <c r="AE17" i="32"/>
  <c r="AD17" i="32"/>
  <c r="AC17" i="32"/>
  <c r="AB17" i="32"/>
  <c r="AA17" i="32"/>
  <c r="X17" i="32"/>
  <c r="W17" i="32"/>
  <c r="U17" i="32"/>
  <c r="T17" i="32"/>
  <c r="Q17" i="32"/>
  <c r="P17" i="32"/>
  <c r="O17" i="32"/>
  <c r="N17" i="32"/>
  <c r="M17" i="32"/>
  <c r="J17" i="32"/>
  <c r="I17" i="32"/>
  <c r="H17" i="32"/>
  <c r="AM16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17" i="33" l="1"/>
  <c r="AN17" i="33" s="1"/>
  <c r="AM17" i="32"/>
  <c r="AO17" i="32" s="1"/>
  <c r="AM18" i="31"/>
  <c r="AO18" i="31" s="1"/>
  <c r="AM35" i="36"/>
  <c r="AO35" i="36" s="1"/>
  <c r="AM17" i="30"/>
  <c r="AO17" i="30" s="1"/>
  <c r="AL15" i="29"/>
  <c r="AN15" i="29" s="1"/>
  <c r="AL16" i="35"/>
  <c r="AN16" i="35" s="1"/>
  <c r="AO19" i="34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L17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L18" i="27" l="1"/>
  <c r="AM17" i="26"/>
  <c r="AO17" i="26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<sst xmlns="http://schemas.openxmlformats.org/spreadsheetml/2006/main" count="609" uniqueCount="117">
  <si>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</si>
  <si>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</si>
  <si>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</si>
  <si>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</si>
  <si>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</si>
  <si>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</si>
  <si>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</si>
  <si>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</si>
  <si>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</si>
  <si>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</si>
  <si>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</si>
  <si>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</si>
  <si>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</si>
  <si>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</si>
  <si>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</si>
  <si>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</si>
  <si>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</si>
  <si>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</si>
  <si>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</si>
  <si>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</si>
  <si>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</si>
  <si>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</si>
  <si>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</si>
  <si>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</si>
  <si>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</si>
  <si>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</si>
  <si>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</si>
  <si>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</si>
  <si>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</si>
  <si>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</si>
  <si>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</si>
  <si>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</si>
  <si>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</si>
  <si>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</si>
  <si>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</si>
  <si>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</si>
  <si>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</si>
  <si>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</si>
  <si>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</si>
  <si>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</si>
  <si>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</si>
  <si>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</si>
  <si>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</si>
  <si>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</si>
  <si>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</si>
  <si>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</si>
  <si>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</si>
  <si>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</si>
  <si>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</si>
  <si>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</si>
  <si>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</si>
  <si>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</si>
  <si>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</si>
  <si>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</si>
  <si>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</si>
  <si>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</si>
  <si>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</si>
  <si>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</si>
  <si>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</si>
  <si>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</si>
  <si>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</si>
  <si>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</si>
  <si>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</si>
  <si>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</si>
  <si>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</si>
  <si>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</si>
  <si>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</si>
  <si>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</si>
  <si>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</si>
  <si>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</si>
  <si>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</si>
  <si>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</si>
  <si>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</si>
  <si>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</si>
  <si>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</si>
  <si>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</si>
  <si>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</si>
  <si>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</si>
  <si>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</si>
  <si>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</si>
  <si>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</si>
  <si>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</si>
  <si>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</si>
  <si>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</si>
  <si>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</si>
  <si>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</si>
  <si>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</si>
  <si>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</si>
  <si>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</si>
  <si>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</si>
  <si>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</si>
  <si>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</si>
  <si>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</si>
  <si>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</si>
  <si>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</si>
  <si>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</si>
  <si>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</si>
  <si>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</si>
  <si>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</si>
  <si>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</si>
  <si>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</si>
  <si>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</si>
  <si>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</si>
  <si>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</si>
  <si>
    <t>Casual Leave</t>
  </si>
  <si>
    <t>Leave</t>
  </si>
  <si>
    <t>Pearl Garments Company Limited</t>
  </si>
  <si>
    <t>30/06/2023</t>
  </si>
  <si>
    <t>Statutory Audit</t>
  </si>
  <si>
    <t>: Audit Senior</t>
  </si>
  <si>
    <t>Salauddin Morshed</t>
  </si>
  <si>
    <t>Chargeable</t>
  </si>
  <si>
    <t>: Audit Senior (90203)</t>
  </si>
  <si>
    <t>Sick Leave</t>
  </si>
  <si>
    <t>ICAB Eaxm Leave</t>
  </si>
  <si>
    <t>ICAB Exam</t>
  </si>
  <si>
    <t>Faruk Uddin Ahammed 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</si>
</sst>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167" fontId="0" fillId="0" borderId="1" xfId="0" applyNumberFormat="1" applyFill="1" applyBorder="1"/>
    <xf numFmtId="166" fontId="1" fillId="0" borderId="1" xfId="1" applyNumberFormat="1" applyFont="1" applyBorder="1"/>
    <xf numFmtId="14" fontId="11" fillId="0" borderId="1" xfId="0" applyNumberFormat="1" applyFont="1" applyBorder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37:$AQ$148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36:$AP$147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36:$AO$147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36:$AP$147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38:$AP$149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38:$AQ$149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35:$AO$146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35:$AP$146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37:$AO$148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37:$AP$148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36:$AP$147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34:$AO$145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34:$AP$145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37:$AP$148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46"/>
  <sheetViews>
    <sheetView showGridLines="0" topLeftCell="B1" zoomScaleNormal="100" workbookViewId="0">
      <selection activeCell="B7" sqref="B7:C8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3.2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November 2023 to the 30 November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 t="s">
        <v>40</v>
      </c>
      <c r="C12" s="12" t="s">
        <v>40</v>
      </c>
      <c r="D12" s="12" t="s">
        <v>20</v>
      </c>
      <c r="E12" s="12" t="s">
        <v>31</v>
      </c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5" si="1">SUM(H12:AK12)</f>
        <v>0</v>
      </c>
      <c r="AM12" s="4"/>
    </row>
    <row r="13" spans="1:40" x14ac:dyDescent="0.3">
      <c r="B13" s="12" t="s">
        <v>99</v>
      </c>
      <c r="C13" s="12" t="s">
        <v>100</v>
      </c>
      <c r="D13" s="12" t="s">
        <v>20</v>
      </c>
      <c r="E13" s="12" t="s">
        <v>31</v>
      </c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 t="s">
        <v>106</v>
      </c>
      <c r="C14" s="12" t="s">
        <v>108</v>
      </c>
      <c r="D14" s="12" t="s">
        <v>17</v>
      </c>
      <c r="E14" s="12" t="s">
        <v>31</v>
      </c>
      <c r="F14" s="12">
        <v>2647642</v>
      </c>
      <c r="G14" s="13" t="s">
        <v>107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 t="s">
        <v>97</v>
      </c>
      <c r="C15" s="12" t="s">
        <v>115</v>
      </c>
      <c r="D15" s="12" t="s">
        <v>20</v>
      </c>
      <c r="E15" s="12" t="s">
        <v>31</v>
      </c>
      <c r="F15" s="12"/>
      <c r="G15" s="13"/>
      <c r="H15" s="9">
        <v>8</v>
      </c>
      <c r="I15" s="9">
        <v>8</v>
      </c>
      <c r="J15" s="9"/>
      <c r="K15" s="9"/>
      <c r="L15" s="9">
        <v>8</v>
      </c>
      <c r="M15" s="9">
        <v>8</v>
      </c>
      <c r="N15" s="9">
        <v>8</v>
      </c>
      <c r="O15" s="9">
        <v>8</v>
      </c>
      <c r="P15" s="9">
        <v>8</v>
      </c>
      <c r="Q15" s="9"/>
      <c r="R15" s="9"/>
      <c r="S15" s="9">
        <v>8</v>
      </c>
      <c r="T15" s="9">
        <v>8</v>
      </c>
      <c r="U15" s="9">
        <v>8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80</v>
      </c>
      <c r="AM15" s="4"/>
    </row>
    <row r="16" spans="1:40" x14ac:dyDescent="0.3">
      <c r="B16" s="3" t="s">
        <v>25</v>
      </c>
      <c r="C16" s="4"/>
      <c r="D16" s="3"/>
      <c r="E16" s="3"/>
      <c r="F16" s="3"/>
      <c r="G16" s="3"/>
      <c r="H16" s="3">
        <f t="shared" ref="H16:AL16" si="2">SUM(H12:H15)</f>
        <v>8</v>
      </c>
      <c r="I16" s="3">
        <f t="shared" si="2"/>
        <v>8</v>
      </c>
      <c r="J16" s="3">
        <f t="shared" si="2"/>
        <v>0</v>
      </c>
      <c r="K16" s="3">
        <f t="shared" si="2"/>
        <v>0</v>
      </c>
      <c r="L16" s="3">
        <f t="shared" si="2"/>
        <v>8</v>
      </c>
      <c r="M16" s="3">
        <f t="shared" si="2"/>
        <v>8</v>
      </c>
      <c r="N16" s="3">
        <f t="shared" si="2"/>
        <v>8</v>
      </c>
      <c r="O16" s="3">
        <f t="shared" si="2"/>
        <v>8</v>
      </c>
      <c r="P16" s="3">
        <f t="shared" si="2"/>
        <v>8</v>
      </c>
      <c r="Q16" s="3">
        <f t="shared" si="2"/>
        <v>0</v>
      </c>
      <c r="R16" s="3">
        <f t="shared" si="2"/>
        <v>0</v>
      </c>
      <c r="S16" s="3">
        <f t="shared" si="2"/>
        <v>8</v>
      </c>
      <c r="T16" s="3">
        <f t="shared" si="2"/>
        <v>8</v>
      </c>
      <c r="U16" s="3">
        <f t="shared" si="2"/>
        <v>8</v>
      </c>
      <c r="V16" s="3">
        <f t="shared" si="2"/>
        <v>0</v>
      </c>
      <c r="W16" s="3">
        <f t="shared" si="2"/>
        <v>0</v>
      </c>
      <c r="X16" s="3">
        <f t="shared" si="2"/>
        <v>0</v>
      </c>
      <c r="Y16" s="3">
        <f t="shared" si="2"/>
        <v>0</v>
      </c>
      <c r="Z16" s="3">
        <f t="shared" si="2"/>
        <v>0</v>
      </c>
      <c r="AA16" s="3">
        <f t="shared" si="2"/>
        <v>0</v>
      </c>
      <c r="AB16" s="3">
        <f t="shared" si="2"/>
        <v>0</v>
      </c>
      <c r="AC16" s="3">
        <f t="shared" si="2"/>
        <v>0</v>
      </c>
      <c r="AD16" s="3">
        <f t="shared" si="2"/>
        <v>0</v>
      </c>
      <c r="AE16" s="3">
        <f t="shared" si="2"/>
        <v>0</v>
      </c>
      <c r="AF16" s="3">
        <f t="shared" si="2"/>
        <v>0</v>
      </c>
      <c r="AG16" s="3">
        <f t="shared" si="2"/>
        <v>0</v>
      </c>
      <c r="AH16" s="3">
        <f t="shared" si="2"/>
        <v>0</v>
      </c>
      <c r="AI16" s="3">
        <f t="shared" si="2"/>
        <v>0</v>
      </c>
      <c r="AJ16" s="3">
        <f t="shared" si="2"/>
        <v>0</v>
      </c>
      <c r="AK16" s="3">
        <f t="shared" si="2"/>
        <v>0</v>
      </c>
      <c r="AL16" s="3">
        <f t="shared" si="2"/>
        <v>80</v>
      </c>
      <c r="AM16" s="4"/>
      <c r="AN16" s="38">
        <f>SUM(H16:AK16)-AL16</f>
        <v>0</v>
      </c>
    </row>
    <row r="19" spans="2:2" x14ac:dyDescent="0.3">
      <c r="B19" s="15" t="s">
        <v>61</v>
      </c>
    </row>
    <row r="134" spans="41:42" hidden="1" x14ac:dyDescent="0.3"/>
    <row r="135" spans="41:42" hidden="1" x14ac:dyDescent="0.3">
      <c r="AO135" s="2" t="s">
        <v>1</v>
      </c>
      <c r="AP135" s="2">
        <v>2021</v>
      </c>
    </row>
    <row r="136" spans="41:42" hidden="1" x14ac:dyDescent="0.3">
      <c r="AO136" s="2" t="s">
        <v>2</v>
      </c>
      <c r="AP136" s="2">
        <v>2022</v>
      </c>
    </row>
    <row r="137" spans="41:42" hidden="1" x14ac:dyDescent="0.3">
      <c r="AO137" s="2" t="s">
        <v>3</v>
      </c>
      <c r="AP137" s="2">
        <v>2023</v>
      </c>
    </row>
    <row r="138" spans="41:42" hidden="1" x14ac:dyDescent="0.3">
      <c r="AO138" s="2" t="s">
        <v>4</v>
      </c>
      <c r="AP138" s="2">
        <v>2024</v>
      </c>
    </row>
    <row r="139" spans="41:42" hidden="1" x14ac:dyDescent="0.3">
      <c r="AO139" s="2" t="s">
        <v>5</v>
      </c>
      <c r="AP139" s="2">
        <v>2025</v>
      </c>
    </row>
    <row r="140" spans="41:42" hidden="1" x14ac:dyDescent="0.3">
      <c r="AO140" s="2" t="s">
        <v>6</v>
      </c>
      <c r="AP140" s="2">
        <v>2026</v>
      </c>
    </row>
    <row r="141" spans="41:42" hidden="1" x14ac:dyDescent="0.3">
      <c r="AO141" s="2" t="s">
        <v>7</v>
      </c>
      <c r="AP141" s="2">
        <v>2027</v>
      </c>
    </row>
    <row r="142" spans="41:42" hidden="1" x14ac:dyDescent="0.3">
      <c r="AO142" s="2" t="s">
        <v>8</v>
      </c>
      <c r="AP142" s="2">
        <v>2028</v>
      </c>
    </row>
    <row r="143" spans="41:42" hidden="1" x14ac:dyDescent="0.3">
      <c r="AO143" s="2" t="s">
        <v>9</v>
      </c>
      <c r="AP143" s="2">
        <v>2029</v>
      </c>
    </row>
    <row r="144" spans="41:42" hidden="1" x14ac:dyDescent="0.3">
      <c r="AO144" s="2" t="s">
        <v>10</v>
      </c>
      <c r="AP144" s="2">
        <v>2030</v>
      </c>
    </row>
    <row r="145" spans="41:42" hidden="1" x14ac:dyDescent="0.3">
      <c r="AO145" s="2" t="s">
        <v>11</v>
      </c>
      <c r="AP145" s="2">
        <v>2031</v>
      </c>
    </row>
    <row r="146" spans="41:42" hidden="1" x14ac:dyDescent="0.3">
      <c r="AO146" s="2" t="s">
        <v>12</v>
      </c>
      <c r="AP146" s="2">
        <v>2032</v>
      </c>
    </row>
  </sheetData>
  <mergeCells count="3">
    <mergeCell ref="B1:AL1"/>
    <mergeCell ref="B2:AL2"/>
    <mergeCell ref="B3:AL3"/>
  </mergeCells>
  <conditionalFormatting sqref="H11:AK21">
    <cfRule type="expression" priority="2">
      <formula>WEEKDAY(H$11,2)&gt;5</formula>
    </cfRule>
  </conditionalFormatting>
  <conditionalFormatting sqref="H11:AJ34">
    <cfRule type="expression" dxfId="11" priority="1">
      <formula>WEEKDAY(I$11,2)&gt;5</formula>
    </cfRule>
  </conditionalFormatting>
  <conditionalFormatting sqref="D16:F34">
    <cfRule type="expression" dxfId="10" priority="3">
      <formula>WEEKDAY(I$11,2)&gt;5</formula>
    </cfRule>
  </conditionalFormatting>
  <conditionalFormatting sqref="G16:G34">
    <cfRule type="expression" dxfId="9" priority="4">
      <formula>WEEKDAY(L$11,2)&gt;5</formula>
    </cfRule>
  </conditionalFormatting>
  <conditionalFormatting sqref="AK11:AK34">
    <cfRule type="expression" dxfId="8" priority="5">
      <formula>WEEKDAY(#REF!,2)&gt;5</formula>
    </cfRule>
  </conditionalFormatting>
  <conditionalFormatting sqref="B17:C34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1000000}">
          <x14:formula1>
            <xm:f>'1'!$C$4:$C$6</xm:f>
          </x14:formula1>
          <xm:sqref>E12:E15</xm:sqref>
        </x14:dataValidation>
        <x14:dataValidation type="list" allowBlank="1" showInputMessage="1" showErrorMessage="1" xr:uid="{00000000-0002-0000-0B00-000000000000}">
          <x14:formula1>
            <xm:f>'1'!$B$4:$B$19</xm:f>
          </x14:formula1>
          <xm:sqref>D12:D16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December 2023 to the 31 December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January 2023 to the 31 January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opLeftCell="B1" zoomScale="85" zoomScaleNormal="85" workbookViewId="0">
      <selection activeCell="B13" sqref="B13:G1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March 2023 to the 31 March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1" t="s">
        <v>96</v>
      </c>
      <c r="C13" s="51" t="s">
        <v>35</v>
      </c>
      <c r="D13" s="47" t="s">
        <v>17</v>
      </c>
      <c r="E13" s="47" t="s">
        <v>21</v>
      </c>
      <c r="F13" s="12">
        <v>2748049</v>
      </c>
      <c r="G13" s="49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92</v>
      </c>
      <c r="Y13" s="44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97</v>
      </c>
      <c r="C14" s="51" t="s">
        <v>98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93</v>
      </c>
      <c r="Y14" s="44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40</v>
      </c>
      <c r="C15" s="48" t="s">
        <v>40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94</v>
      </c>
      <c r="Y15" s="44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99</v>
      </c>
      <c r="C16" s="48" t="s">
        <v>100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95</v>
      </c>
      <c r="Y16" s="44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67" priority="10">
      <formula>WEEKDAY(I$12,2)&gt;5</formula>
    </cfRule>
  </conditionalFormatting>
  <conditionalFormatting sqref="D17:F35">
    <cfRule type="expression" dxfId="66" priority="12">
      <formula>WEEKDAY(I$12,2)&gt;5</formula>
    </cfRule>
  </conditionalFormatting>
  <conditionalFormatting sqref="G17:G35">
    <cfRule type="expression" dxfId="65" priority="13">
      <formula>WEEKDAY(L$12,2)&gt;5</formula>
    </cfRule>
  </conditionalFormatting>
  <conditionalFormatting sqref="B18:C35">
    <cfRule type="expression" dxfId="64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63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62" priority="6">
      <formula>WEEKDAY(Z$10,2)&gt;5</formula>
    </cfRule>
  </conditionalFormatting>
  <conditionalFormatting sqref="B13:C14">
    <cfRule type="expression" dxfId="61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60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59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P148"/>
  <sheetViews>
    <sheetView showGridLines="0" tabSelected="1" topLeftCell="Q1" zoomScaleNormal="100" workbookViewId="0">
      <selection activeCell="AO14" sqref="AO14"/>
    </sheetView>
  </sheetViews>
  <sheetFormatPr defaultColWidth="8.77734375" defaultRowHeight="14.4" x14ac:dyDescent="0.3"/>
  <cols>
    <col min="1" max="1" width="0" style="2" hidden="1" customWidth="1"/>
    <col min="2" max="2" width="29.3320312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11.5546875" style="2" customWidth="1"/>
    <col min="8" max="8" width="5" style="2" bestFit="1" customWidth="1"/>
    <col min="9" max="9" width="5.88671875" style="2" bestFit="1" customWidth="1"/>
    <col min="10" max="10" width="4.88671875" style="2" bestFit="1" customWidth="1"/>
    <col min="11" max="13" width="5.88671875" style="2" bestFit="1" customWidth="1"/>
    <col min="14" max="15" width="5" style="2" bestFit="1" customWidth="1"/>
    <col min="16" max="20" width="5.88671875" style="2" bestFit="1" customWidth="1"/>
    <col min="21" max="22" width="5" style="2" bestFit="1" customWidth="1"/>
    <col min="23" max="27" width="5.88671875" style="2" bestFit="1" customWidth="1"/>
    <col min="28" max="29" width="5" style="2" bestFit="1" customWidth="1"/>
    <col min="30" max="34" width="5.88671875" style="2" bestFit="1" customWidth="1"/>
    <col min="35" max="35" width="5" style="2" bestFit="1" customWidth="1"/>
    <col min="36" max="36" width="5.109375" style="2" customWidth="1"/>
    <col min="37" max="37" width="4.88671875" style="2" customWidth="1"/>
    <col min="38" max="38" width="8.88671875" style="2" bestFit="1" customWidth="1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April 2023 to the 30 April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51" t="s">
        <v>96</v>
      </c>
      <c r="C12" s="51" t="s">
        <v>35</v>
      </c>
      <c r="D12" s="48" t="s">
        <v>20</v>
      </c>
      <c r="E12" s="47" t="s">
        <v>21</v>
      </c>
      <c r="F12" s="12">
        <v>2748049</v>
      </c>
      <c r="G12" s="49" t="s">
        <v>101</v>
      </c>
      <c r="H12" s="9"/>
      <c r="I12" s="9"/>
      <c r="J12" s="9"/>
      <c r="K12" s="9"/>
      <c r="L12" s="9"/>
      <c r="M12" s="9">
        <v>3</v>
      </c>
      <c r="N12" s="9"/>
      <c r="O12" s="9"/>
      <c r="P12" s="9">
        <v>3</v>
      </c>
      <c r="Q12" s="9">
        <v>3</v>
      </c>
      <c r="R12" s="9">
        <v>3</v>
      </c>
      <c r="S12" s="9">
        <v>3</v>
      </c>
      <c r="T12" s="9">
        <v>3</v>
      </c>
      <c r="U12" s="9"/>
      <c r="V12" s="9"/>
      <c r="W12" s="9">
        <v>3</v>
      </c>
      <c r="X12" s="9">
        <v>3</v>
      </c>
      <c r="Y12" s="9">
        <v>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7" si="1">SUM(H12:AK12)</f>
        <v>27</v>
      </c>
      <c r="AM12" s="4"/>
    </row>
    <row r="13" spans="1:40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52"/>
      <c r="J13" s="52"/>
      <c r="K13" s="52"/>
      <c r="L13" s="52"/>
      <c r="M13" s="52">
        <v>1.5</v>
      </c>
      <c r="N13" s="52"/>
      <c r="O13" s="52"/>
      <c r="P13" s="52">
        <v>1.5</v>
      </c>
      <c r="Q13" s="52">
        <v>0.5</v>
      </c>
      <c r="R13" s="52">
        <v>0.5</v>
      </c>
      <c r="S13" s="52">
        <v>1.5</v>
      </c>
      <c r="T13" s="52">
        <v>0.5</v>
      </c>
      <c r="U13" s="52"/>
      <c r="V13" s="52"/>
      <c r="W13" s="52">
        <v>1.5</v>
      </c>
      <c r="X13" s="52">
        <v>1.5</v>
      </c>
      <c r="Y13" s="52">
        <v>1.5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3">
        <f t="shared" si="1"/>
        <v>13.5</v>
      </c>
      <c r="AM13" s="4"/>
    </row>
    <row r="14" spans="1:40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/>
      <c r="J14" s="9"/>
      <c r="K14" s="9"/>
      <c r="L14" s="9"/>
      <c r="M14" s="9">
        <v>2</v>
      </c>
      <c r="N14" s="9"/>
      <c r="O14" s="9"/>
      <c r="P14" s="9">
        <v>2</v>
      </c>
      <c r="Q14" s="9">
        <v>3</v>
      </c>
      <c r="R14" s="9">
        <v>3</v>
      </c>
      <c r="S14" s="9">
        <v>2</v>
      </c>
      <c r="T14" s="9">
        <v>3</v>
      </c>
      <c r="U14" s="9"/>
      <c r="V14" s="9"/>
      <c r="W14" s="9">
        <v>2</v>
      </c>
      <c r="X14" s="9">
        <v>2</v>
      </c>
      <c r="Y14" s="9">
        <v>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4</v>
      </c>
      <c r="AL14" s="3">
        <f t="shared" si="1"/>
        <v>25</v>
      </c>
      <c r="AM14" s="4"/>
    </row>
    <row r="15" spans="1:40" x14ac:dyDescent="0.3">
      <c r="B15" s="12" t="s">
        <v>104</v>
      </c>
      <c r="C15" s="12" t="s">
        <v>105</v>
      </c>
      <c r="D15" s="48" t="s">
        <v>20</v>
      </c>
      <c r="E15" s="48" t="s">
        <v>31</v>
      </c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52"/>
      <c r="AA15" s="52"/>
      <c r="AB15" s="9"/>
      <c r="AC15" s="9"/>
      <c r="AD15" s="9"/>
      <c r="AE15" s="9"/>
      <c r="AF15" s="9">
        <v>8</v>
      </c>
      <c r="AG15" s="9">
        <v>8</v>
      </c>
      <c r="AH15" s="9">
        <v>8</v>
      </c>
      <c r="AI15" s="9"/>
      <c r="AJ15" s="9"/>
      <c r="AK15" s="9"/>
      <c r="AL15" s="3">
        <f t="shared" si="1"/>
        <v>24</v>
      </c>
      <c r="AM15" s="4"/>
    </row>
    <row r="16" spans="1:40" x14ac:dyDescent="0.3">
      <c r="B16" s="12" t="s">
        <v>97</v>
      </c>
      <c r="C16" s="12" t="s">
        <v>97</v>
      </c>
      <c r="D16" s="48" t="s">
        <v>20</v>
      </c>
      <c r="E16" s="48" t="s">
        <v>31</v>
      </c>
      <c r="F16" s="12"/>
      <c r="G16" s="13"/>
      <c r="H16" s="9"/>
      <c r="I16" s="9">
        <v>6.5</v>
      </c>
      <c r="J16" s="52">
        <v>6.5</v>
      </c>
      <c r="K16" s="52">
        <v>6.5</v>
      </c>
      <c r="L16" s="52">
        <v>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52"/>
      <c r="AA16" s="5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26</v>
      </c>
      <c r="AM16" s="4"/>
    </row>
    <row r="17" spans="2:40" x14ac:dyDescent="0.3">
      <c r="B17" t="s">
        <v>106</v>
      </c>
      <c r="C17" s="51" t="s">
        <v>108</v>
      </c>
      <c r="D17" s="48" t="s">
        <v>20</v>
      </c>
      <c r="E17" s="48" t="s">
        <v>31</v>
      </c>
      <c r="F17" s="12">
        <v>2647642</v>
      </c>
      <c r="G17" s="49" t="s">
        <v>107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</v>
      </c>
      <c r="AL17" s="3">
        <f t="shared" si="1"/>
        <v>1</v>
      </c>
      <c r="AM17" s="4"/>
      <c r="AN17" s="2">
        <f>AK17+'May 23'!AM15+'June 23'!AL14+'July 23'!AM15+'August 23'!AM15+'September 23'!AL14+'October 23'!AM15</f>
        <v>141</v>
      </c>
    </row>
    <row r="18" spans="2:40" x14ac:dyDescent="0.3">
      <c r="B18" s="3" t="s">
        <v>25</v>
      </c>
      <c r="C18" s="4"/>
      <c r="D18" s="3"/>
      <c r="E18" s="3"/>
      <c r="F18" s="3"/>
      <c r="G18" s="3"/>
      <c r="H18" s="53">
        <f t="shared" ref="H18:AL18" si="2">SUM(H12:H17)</f>
        <v>0</v>
      </c>
      <c r="I18" s="53">
        <f t="shared" si="2"/>
        <v>6.5</v>
      </c>
      <c r="J18" s="53">
        <f t="shared" si="2"/>
        <v>6.5</v>
      </c>
      <c r="K18" s="53">
        <f t="shared" si="2"/>
        <v>6.5</v>
      </c>
      <c r="L18" s="53">
        <f t="shared" si="2"/>
        <v>6.5</v>
      </c>
      <c r="M18" s="53">
        <f t="shared" si="2"/>
        <v>6.5</v>
      </c>
      <c r="N18" s="53">
        <f t="shared" si="2"/>
        <v>0</v>
      </c>
      <c r="O18" s="53">
        <f t="shared" si="2"/>
        <v>0</v>
      </c>
      <c r="P18" s="53">
        <f t="shared" si="2"/>
        <v>6.5</v>
      </c>
      <c r="Q18" s="53">
        <f t="shared" si="2"/>
        <v>6.5</v>
      </c>
      <c r="R18" s="53">
        <f t="shared" si="2"/>
        <v>6.5</v>
      </c>
      <c r="S18" s="53">
        <f t="shared" si="2"/>
        <v>6.5</v>
      </c>
      <c r="T18" s="53">
        <f t="shared" si="2"/>
        <v>6.5</v>
      </c>
      <c r="U18" s="53">
        <f t="shared" si="2"/>
        <v>0</v>
      </c>
      <c r="V18" s="53">
        <f t="shared" si="2"/>
        <v>0</v>
      </c>
      <c r="W18" s="53">
        <f t="shared" si="2"/>
        <v>6.5</v>
      </c>
      <c r="X18" s="53">
        <f t="shared" si="2"/>
        <v>6.5</v>
      </c>
      <c r="Y18" s="53">
        <f t="shared" si="2"/>
        <v>6.5</v>
      </c>
      <c r="Z18" s="53">
        <f t="shared" si="2"/>
        <v>0</v>
      </c>
      <c r="AA18" s="53">
        <f t="shared" si="2"/>
        <v>0</v>
      </c>
      <c r="AB18" s="53">
        <f t="shared" si="2"/>
        <v>0</v>
      </c>
      <c r="AC18" s="53">
        <f t="shared" si="2"/>
        <v>0</v>
      </c>
      <c r="AD18" s="53">
        <f t="shared" si="2"/>
        <v>0</v>
      </c>
      <c r="AE18" s="53">
        <f t="shared" si="2"/>
        <v>0</v>
      </c>
      <c r="AF18" s="53">
        <f t="shared" si="2"/>
        <v>8</v>
      </c>
      <c r="AG18" s="53">
        <f t="shared" si="2"/>
        <v>8</v>
      </c>
      <c r="AH18" s="53">
        <f t="shared" si="2"/>
        <v>8</v>
      </c>
      <c r="AI18" s="53">
        <f t="shared" si="2"/>
        <v>0</v>
      </c>
      <c r="AJ18" s="53">
        <f t="shared" si="2"/>
        <v>0</v>
      </c>
      <c r="AK18" s="53">
        <f t="shared" si="2"/>
        <v>8</v>
      </c>
      <c r="AL18" s="53">
        <f t="shared" si="2"/>
        <v>116.5</v>
      </c>
      <c r="AM18" s="4"/>
      <c r="AN18" s="38"/>
    </row>
    <row r="21" spans="2:40" x14ac:dyDescent="0.3">
      <c r="B21" s="15" t="s">
        <v>61</v>
      </c>
    </row>
    <row r="136" spans="41:42" hidden="1" x14ac:dyDescent="0.3"/>
    <row r="137" spans="41:42" hidden="1" x14ac:dyDescent="0.3">
      <c r="AO137" s="2" t="s">
        <v>1</v>
      </c>
      <c r="AP137" s="2">
        <v>2021</v>
      </c>
    </row>
    <row r="138" spans="41:42" hidden="1" x14ac:dyDescent="0.3">
      <c r="AO138" s="2" t="s">
        <v>2</v>
      </c>
      <c r="AP138" s="2">
        <v>2022</v>
      </c>
    </row>
    <row r="139" spans="41:42" hidden="1" x14ac:dyDescent="0.3">
      <c r="AO139" s="2" t="s">
        <v>3</v>
      </c>
      <c r="AP139" s="2">
        <v>2023</v>
      </c>
    </row>
    <row r="140" spans="41:42" hidden="1" x14ac:dyDescent="0.3">
      <c r="AO140" s="2" t="s">
        <v>4</v>
      </c>
      <c r="AP140" s="2">
        <v>2024</v>
      </c>
    </row>
    <row r="141" spans="41:42" hidden="1" x14ac:dyDescent="0.3">
      <c r="AO141" s="2" t="s">
        <v>5</v>
      </c>
      <c r="AP141" s="2">
        <v>2025</v>
      </c>
    </row>
    <row r="142" spans="41:42" hidden="1" x14ac:dyDescent="0.3">
      <c r="AO142" s="2" t="s">
        <v>6</v>
      </c>
      <c r="AP142" s="2">
        <v>2026</v>
      </c>
    </row>
    <row r="143" spans="41:42" hidden="1" x14ac:dyDescent="0.3">
      <c r="AO143" s="2" t="s">
        <v>7</v>
      </c>
      <c r="AP143" s="2">
        <v>2027</v>
      </c>
    </row>
    <row r="144" spans="41:42" hidden="1" x14ac:dyDescent="0.3">
      <c r="AO144" s="2" t="s">
        <v>8</v>
      </c>
      <c r="AP144" s="2">
        <v>2028</v>
      </c>
    </row>
    <row r="145" spans="41:42" hidden="1" x14ac:dyDescent="0.3">
      <c r="AO145" s="2" t="s">
        <v>9</v>
      </c>
      <c r="AP145" s="2">
        <v>2029</v>
      </c>
    </row>
    <row r="146" spans="41:42" hidden="1" x14ac:dyDescent="0.3">
      <c r="AO146" s="2" t="s">
        <v>10</v>
      </c>
      <c r="AP146" s="2">
        <v>2030</v>
      </c>
    </row>
    <row r="147" spans="41:42" hidden="1" x14ac:dyDescent="0.3">
      <c r="AO147" s="2" t="s">
        <v>11</v>
      </c>
      <c r="AP147" s="2">
        <v>2031</v>
      </c>
    </row>
    <row r="148" spans="41:42" hidden="1" x14ac:dyDescent="0.3">
      <c r="AO148" s="2" t="s">
        <v>12</v>
      </c>
      <c r="AP148" s="2">
        <v>2032</v>
      </c>
    </row>
  </sheetData>
  <mergeCells count="3">
    <mergeCell ref="B1:AL1"/>
    <mergeCell ref="B2:AL2"/>
    <mergeCell ref="B3:AL3"/>
  </mergeCells>
  <conditionalFormatting sqref="H11:AK23">
    <cfRule type="expression" priority="12">
      <formula>WEEKDAY(H$11,2)&gt;5</formula>
    </cfRule>
  </conditionalFormatting>
  <conditionalFormatting sqref="H11:AJ36">
    <cfRule type="expression" dxfId="58" priority="11">
      <formula>WEEKDAY(I$11,2)&gt;5</formula>
    </cfRule>
  </conditionalFormatting>
  <conditionalFormatting sqref="D18:F36">
    <cfRule type="expression" dxfId="57" priority="13">
      <formula>WEEKDAY(I$11,2)&gt;5</formula>
    </cfRule>
  </conditionalFormatting>
  <conditionalFormatting sqref="G18:G36">
    <cfRule type="expression" dxfId="56" priority="14">
      <formula>WEEKDAY(L$11,2)&gt;5</formula>
    </cfRule>
  </conditionalFormatting>
  <conditionalFormatting sqref="AK11:AK36">
    <cfRule type="expression" dxfId="55" priority="50">
      <formula>WEEKDAY(#REF!,2)&gt;5</formula>
    </cfRule>
  </conditionalFormatting>
  <conditionalFormatting sqref="B19:C36">
    <cfRule type="expression" dxfId="54" priority="52">
      <formula>WEEKDAY(H$11,2)&gt;5</formula>
    </cfRule>
  </conditionalFormatting>
  <conditionalFormatting sqref="B12:C12">
    <cfRule type="expression" dxfId="53" priority="10">
      <formula>WEEKDAY(G$10,2)&gt;5</formula>
    </cfRule>
  </conditionalFormatting>
  <conditionalFormatting sqref="G12">
    <cfRule type="expression" priority="9">
      <formula>WEEKDAY(G$10,2)&gt;5</formula>
    </cfRule>
  </conditionalFormatting>
  <conditionalFormatting sqref="G12">
    <cfRule type="expression" dxfId="52" priority="8">
      <formula>WEEKDAY(H$10,2)&gt;5</formula>
    </cfRule>
  </conditionalFormatting>
  <conditionalFormatting sqref="G12">
    <cfRule type="expression" priority="7">
      <formula>WEEKDAY(G$10,2)&gt;5</formula>
    </cfRule>
  </conditionalFormatting>
  <conditionalFormatting sqref="G12">
    <cfRule type="expression" dxfId="51" priority="6">
      <formula>WEEKDAY(H$10,2)&gt;5</formula>
    </cfRule>
  </conditionalFormatting>
  <conditionalFormatting sqref="C17">
    <cfRule type="expression" dxfId="50" priority="5">
      <formula>WEEKDAY(H$10,2)&gt;5</formula>
    </cfRule>
  </conditionalFormatting>
  <conditionalFormatting sqref="G17">
    <cfRule type="expression" priority="4">
      <formula>WEEKDAY(G$10,2)&gt;5</formula>
    </cfRule>
  </conditionalFormatting>
  <conditionalFormatting sqref="G17">
    <cfRule type="expression" dxfId="49" priority="3">
      <formula>WEEKDAY(H$10,2)&gt;5</formula>
    </cfRule>
  </conditionalFormatting>
  <conditionalFormatting sqref="G17">
    <cfRule type="expression" priority="2">
      <formula>WEEKDAY(G$10,2)&gt;5</formula>
    </cfRule>
  </conditionalFormatting>
  <conditionalFormatting sqref="G17">
    <cfRule type="expression" dxfId="48" priority="1">
      <formula>WEEKDAY(H$10,2)&gt;5</formula>
    </cfRule>
  </conditionalFormatting>
  <pageMargins left="0.25" right="0.25" top="0.75" bottom="0.75" header="0.3" footer="0.3"/>
  <pageSetup paperSize="9"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'1'!$B$4:$B$19</xm:f>
          </x14:formula1>
          <xm:sqref>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147"/>
  <sheetViews>
    <sheetView showGridLines="0" topLeftCell="B1" zoomScale="70" zoomScaleNormal="7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8.886718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1.8867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9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May 2023 to the 31 May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>
        <v>0</v>
      </c>
      <c r="I13" s="9">
        <v>4</v>
      </c>
      <c r="J13" s="9">
        <v>3</v>
      </c>
      <c r="K13" s="9">
        <v>0</v>
      </c>
      <c r="L13" s="9"/>
      <c r="M13" s="9"/>
      <c r="N13" s="9">
        <v>4</v>
      </c>
      <c r="O13" s="9">
        <v>3</v>
      </c>
      <c r="P13" s="9">
        <v>3</v>
      </c>
      <c r="Q13" s="9">
        <v>3</v>
      </c>
      <c r="R13" s="9">
        <v>2</v>
      </c>
      <c r="S13" s="9"/>
      <c r="T13" s="9"/>
      <c r="U13" s="9">
        <v>3</v>
      </c>
      <c r="V13" s="9">
        <v>4</v>
      </c>
      <c r="W13" s="9">
        <v>1</v>
      </c>
      <c r="X13" s="9">
        <v>4</v>
      </c>
      <c r="Y13" s="9">
        <v>5</v>
      </c>
      <c r="Z13" s="9"/>
      <c r="AA13" s="9"/>
      <c r="AB13" s="9">
        <v>3</v>
      </c>
      <c r="AC13" s="9">
        <v>5</v>
      </c>
      <c r="AD13" s="9">
        <v>5</v>
      </c>
      <c r="AE13" s="9">
        <v>2</v>
      </c>
      <c r="AF13" s="9">
        <v>4</v>
      </c>
      <c r="AG13" s="9"/>
      <c r="AH13" s="9"/>
      <c r="AI13" s="9">
        <v>5</v>
      </c>
      <c r="AJ13" s="9">
        <v>3</v>
      </c>
      <c r="AK13" s="9">
        <v>4</v>
      </c>
      <c r="AL13" s="42">
        <v>2</v>
      </c>
      <c r="AM13" s="3">
        <f>SUM(H13:AL13)</f>
        <v>72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>
        <v>0</v>
      </c>
      <c r="I14" s="9">
        <v>3</v>
      </c>
      <c r="J14" s="9">
        <v>4</v>
      </c>
      <c r="K14" s="9">
        <v>0</v>
      </c>
      <c r="L14" s="9"/>
      <c r="M14" s="9"/>
      <c r="N14" s="9">
        <v>3</v>
      </c>
      <c r="O14" s="9">
        <v>4</v>
      </c>
      <c r="P14" s="9">
        <v>4</v>
      </c>
      <c r="Q14" s="9">
        <v>4</v>
      </c>
      <c r="R14" s="9">
        <v>5</v>
      </c>
      <c r="S14" s="9"/>
      <c r="T14" s="9"/>
      <c r="U14" s="9">
        <v>4</v>
      </c>
      <c r="V14" s="9">
        <v>3</v>
      </c>
      <c r="W14" s="9">
        <v>6</v>
      </c>
      <c r="X14" s="9">
        <v>3</v>
      </c>
      <c r="Y14" s="9">
        <v>2</v>
      </c>
      <c r="Z14" s="9"/>
      <c r="AA14" s="9"/>
      <c r="AB14" s="9">
        <v>4</v>
      </c>
      <c r="AC14" s="9">
        <v>2</v>
      </c>
      <c r="AD14" s="9">
        <v>2</v>
      </c>
      <c r="AE14" s="9">
        <v>5</v>
      </c>
      <c r="AF14" s="9">
        <v>3</v>
      </c>
      <c r="AG14" s="9"/>
      <c r="AH14" s="9"/>
      <c r="AI14" s="9">
        <v>2</v>
      </c>
      <c r="AJ14" s="9">
        <v>4</v>
      </c>
      <c r="AK14" s="9">
        <v>3</v>
      </c>
      <c r="AL14" s="42">
        <v>5</v>
      </c>
      <c r="AM14" s="3">
        <f t="shared" ref="AM14:AM16" si="1">SUM(H14:AL14)</f>
        <v>75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>
        <v>0</v>
      </c>
      <c r="I15" s="9">
        <v>1</v>
      </c>
      <c r="J15" s="9">
        <v>1</v>
      </c>
      <c r="K15" s="9">
        <v>0</v>
      </c>
      <c r="L15" s="9"/>
      <c r="M15" s="9"/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/>
      <c r="AH15" s="9"/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L17" si="2">SUM(H13:H16)</f>
        <v>0</v>
      </c>
      <c r="I17" s="3">
        <f t="shared" si="2"/>
        <v>8</v>
      </c>
      <c r="J17" s="3">
        <f t="shared" si="2"/>
        <v>8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>
        <f t="shared" si="2"/>
        <v>8</v>
      </c>
      <c r="S17" s="3">
        <f t="shared" si="2"/>
        <v>0</v>
      </c>
      <c r="T17" s="3">
        <f t="shared" si="2"/>
        <v>0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8</v>
      </c>
      <c r="Y17" s="3">
        <f t="shared" si="2"/>
        <v>8</v>
      </c>
      <c r="Z17" s="3">
        <f t="shared" si="2"/>
        <v>0</v>
      </c>
      <c r="AA17" s="3">
        <f t="shared" si="2"/>
        <v>0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>
        <f t="shared" si="2"/>
        <v>8</v>
      </c>
      <c r="AG17" s="3">
        <f t="shared" si="2"/>
        <v>0</v>
      </c>
      <c r="AH17" s="3">
        <f t="shared" si="2"/>
        <v>0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>SUM(AM13:AM15)</f>
        <v>168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7">
      <formula>WEEKDAY(H$12,2)&gt;5</formula>
    </cfRule>
  </conditionalFormatting>
  <conditionalFormatting sqref="H17:AL35 H12:AK16">
    <cfRule type="expression" dxfId="47" priority="6">
      <formula>WEEKDAY(I$12,2)&gt;5</formula>
    </cfRule>
  </conditionalFormatting>
  <conditionalFormatting sqref="D17:F35">
    <cfRule type="expression" dxfId="46" priority="8">
      <formula>WEEKDAY(I$12,2)&gt;5</formula>
    </cfRule>
  </conditionalFormatting>
  <conditionalFormatting sqref="G17:G35">
    <cfRule type="expression" dxfId="45" priority="9">
      <formula>WEEKDAY(L$12,2)&gt;5</formula>
    </cfRule>
  </conditionalFormatting>
  <conditionalFormatting sqref="B18:C35">
    <cfRule type="expression" dxfId="44" priority="48">
      <formula>WEEKDAY(H$12,2)&gt;5</formula>
    </cfRule>
  </conditionalFormatting>
  <conditionalFormatting sqref="C15">
    <cfRule type="expression" dxfId="43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42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41" priority="1">
      <formula>WEEKDAY(H$10,2)&gt;5</formula>
    </cfRule>
  </conditionalFormatting>
  <pageMargins left="0.25" right="0.25" top="0.75" bottom="0.75" header="0.3" footer="0.3"/>
  <pageSetup paperSize="9" scale="5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D16:D17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P145"/>
  <sheetViews>
    <sheetView showGridLines="0" topLeftCell="B1" zoomScale="90" zoomScaleNormal="85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June 2023 to the 30 June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112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48" t="s">
        <v>40</v>
      </c>
      <c r="C12" s="48" t="s">
        <v>40</v>
      </c>
      <c r="D12" s="48" t="s">
        <v>20</v>
      </c>
      <c r="E12" s="48" t="s">
        <v>31</v>
      </c>
      <c r="F12" s="12"/>
      <c r="G12" s="13"/>
      <c r="H12" s="9">
        <v>3</v>
      </c>
      <c r="I12" s="9"/>
      <c r="J12" s="9"/>
      <c r="K12" s="9">
        <v>3</v>
      </c>
      <c r="L12" s="9">
        <v>3</v>
      </c>
      <c r="M12" s="9">
        <v>4</v>
      </c>
      <c r="N12" s="9">
        <v>4</v>
      </c>
      <c r="O12" s="9">
        <v>5</v>
      </c>
      <c r="P12" s="9"/>
      <c r="Q12" s="9"/>
      <c r="R12" s="9">
        <v>3</v>
      </c>
      <c r="S12" s="9">
        <v>4</v>
      </c>
      <c r="T12" s="9">
        <v>3</v>
      </c>
      <c r="U12" s="9">
        <v>4</v>
      </c>
      <c r="V12" s="9">
        <v>3</v>
      </c>
      <c r="W12" s="9"/>
      <c r="X12" s="9"/>
      <c r="Y12" s="9">
        <v>4</v>
      </c>
      <c r="Z12" s="9">
        <v>4</v>
      </c>
      <c r="AA12" s="9">
        <v>4</v>
      </c>
      <c r="AB12" s="9">
        <v>4</v>
      </c>
      <c r="AC12" s="9">
        <v>3</v>
      </c>
      <c r="AD12" s="9"/>
      <c r="AE12" s="9"/>
      <c r="AF12" s="9">
        <v>4</v>
      </c>
      <c r="AG12" s="9">
        <v>3</v>
      </c>
      <c r="AH12" s="9">
        <v>0</v>
      </c>
      <c r="AI12" s="9">
        <v>0</v>
      </c>
      <c r="AJ12" s="9">
        <v>0</v>
      </c>
      <c r="AK12" s="39"/>
      <c r="AL12" s="3">
        <f t="shared" ref="AL12:AL14" si="1">SUM(H12:AK12)</f>
        <v>65</v>
      </c>
      <c r="AM12" s="4"/>
    </row>
    <row r="13" spans="1:40" x14ac:dyDescent="0.3">
      <c r="B13" s="48" t="s">
        <v>99</v>
      </c>
      <c r="C13" s="48" t="s">
        <v>100</v>
      </c>
      <c r="D13" s="48" t="s">
        <v>20</v>
      </c>
      <c r="E13" s="48" t="s">
        <v>31</v>
      </c>
      <c r="F13" s="12"/>
      <c r="G13" s="13"/>
      <c r="H13" s="9">
        <v>4</v>
      </c>
      <c r="I13" s="9"/>
      <c r="J13" s="9"/>
      <c r="K13" s="9">
        <v>3</v>
      </c>
      <c r="L13" s="9">
        <v>4</v>
      </c>
      <c r="M13" s="9">
        <v>3</v>
      </c>
      <c r="N13" s="9">
        <v>3</v>
      </c>
      <c r="O13" s="9">
        <v>2</v>
      </c>
      <c r="P13" s="9"/>
      <c r="Q13" s="9"/>
      <c r="R13" s="9">
        <v>4</v>
      </c>
      <c r="S13" s="9">
        <v>3</v>
      </c>
      <c r="T13" s="9">
        <v>3</v>
      </c>
      <c r="U13" s="9">
        <v>2</v>
      </c>
      <c r="V13" s="9">
        <v>4</v>
      </c>
      <c r="W13" s="9"/>
      <c r="X13" s="9"/>
      <c r="Y13" s="9">
        <v>3</v>
      </c>
      <c r="Z13" s="9">
        <v>2</v>
      </c>
      <c r="AA13" s="9">
        <v>3</v>
      </c>
      <c r="AB13" s="9">
        <v>2</v>
      </c>
      <c r="AC13" s="9">
        <v>4</v>
      </c>
      <c r="AD13" s="9"/>
      <c r="AE13" s="9"/>
      <c r="AF13" s="9">
        <v>3</v>
      </c>
      <c r="AG13" s="9">
        <v>3</v>
      </c>
      <c r="AH13" s="9">
        <v>0</v>
      </c>
      <c r="AI13" s="9">
        <v>0</v>
      </c>
      <c r="AJ13" s="9">
        <v>0</v>
      </c>
      <c r="AK13" s="39"/>
      <c r="AL13" s="3">
        <f t="shared" si="1"/>
        <v>55</v>
      </c>
      <c r="AM13" s="4"/>
    </row>
    <row r="14" spans="1:40" x14ac:dyDescent="0.3">
      <c r="B14" s="2" t="s">
        <v>106</v>
      </c>
      <c r="C14" s="51" t="s">
        <v>108</v>
      </c>
      <c r="D14" s="48" t="s">
        <v>111</v>
      </c>
      <c r="E14" s="48" t="s">
        <v>31</v>
      </c>
      <c r="F14" s="12">
        <v>2647642</v>
      </c>
      <c r="G14" s="54" t="s">
        <v>107</v>
      </c>
      <c r="H14" s="9">
        <v>1</v>
      </c>
      <c r="I14" s="9"/>
      <c r="J14" s="9"/>
      <c r="K14" s="9">
        <v>2</v>
      </c>
      <c r="L14" s="9">
        <v>1</v>
      </c>
      <c r="M14" s="9">
        <v>1</v>
      </c>
      <c r="N14" s="9">
        <v>1</v>
      </c>
      <c r="O14" s="9">
        <v>1</v>
      </c>
      <c r="P14" s="9"/>
      <c r="Q14" s="9"/>
      <c r="R14" s="9">
        <v>1</v>
      </c>
      <c r="S14" s="9">
        <v>1</v>
      </c>
      <c r="T14" s="9">
        <v>2</v>
      </c>
      <c r="U14" s="9">
        <v>2</v>
      </c>
      <c r="V14" s="9">
        <v>1</v>
      </c>
      <c r="W14" s="9"/>
      <c r="X14" s="9"/>
      <c r="Y14" s="9">
        <v>1</v>
      </c>
      <c r="Z14" s="9">
        <v>2</v>
      </c>
      <c r="AA14" s="9">
        <v>1</v>
      </c>
      <c r="AB14" s="9">
        <v>2</v>
      </c>
      <c r="AC14" s="9">
        <v>1</v>
      </c>
      <c r="AD14" s="9"/>
      <c r="AE14" s="9"/>
      <c r="AF14" s="9">
        <v>1</v>
      </c>
      <c r="AG14" s="9">
        <v>2</v>
      </c>
      <c r="AH14" s="9">
        <v>0</v>
      </c>
      <c r="AI14" s="9">
        <v>0</v>
      </c>
      <c r="AJ14" s="9">
        <v>0</v>
      </c>
      <c r="AK14" s="39"/>
      <c r="AL14" s="3">
        <f t="shared" si="1"/>
        <v>24</v>
      </c>
      <c r="AM14" s="4" t="s">
        <v>110</v>
      </c>
    </row>
    <row r="15" spans="1:40" x14ac:dyDescent="0.3">
      <c r="B15" s="3" t="s">
        <v>25</v>
      </c>
      <c r="C15" s="4"/>
      <c r="D15" s="3"/>
      <c r="E15" s="3"/>
      <c r="F15" s="3"/>
      <c r="G15" s="3"/>
      <c r="H15" s="3">
        <f t="shared" ref="H15:AL15" si="2">SUM(H12:H14)</f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si="2"/>
        <v>8</v>
      </c>
      <c r="N15" s="3">
        <f t="shared" si="2"/>
        <v>8</v>
      </c>
      <c r="O15" s="3">
        <f t="shared" si="2"/>
        <v>8</v>
      </c>
      <c r="P15" s="3">
        <f t="shared" si="2"/>
        <v>0</v>
      </c>
      <c r="Q15" s="3">
        <f t="shared" si="2"/>
        <v>0</v>
      </c>
      <c r="R15" s="3">
        <f t="shared" si="2"/>
        <v>8</v>
      </c>
      <c r="S15" s="3">
        <f t="shared" si="2"/>
        <v>8</v>
      </c>
      <c r="T15" s="3">
        <f t="shared" si="2"/>
        <v>8</v>
      </c>
      <c r="U15" s="3">
        <f t="shared" si="2"/>
        <v>8</v>
      </c>
      <c r="V15" s="3">
        <f t="shared" si="2"/>
        <v>8</v>
      </c>
      <c r="W15" s="3">
        <f t="shared" si="2"/>
        <v>0</v>
      </c>
      <c r="X15" s="3">
        <f t="shared" si="2"/>
        <v>0</v>
      </c>
      <c r="Y15" s="3">
        <f t="shared" si="2"/>
        <v>8</v>
      </c>
      <c r="Z15" s="3">
        <f t="shared" si="2"/>
        <v>8</v>
      </c>
      <c r="AA15" s="3">
        <f t="shared" si="2"/>
        <v>8</v>
      </c>
      <c r="AB15" s="3">
        <f t="shared" si="2"/>
        <v>8</v>
      </c>
      <c r="AC15" s="3">
        <f t="shared" si="2"/>
        <v>8</v>
      </c>
      <c r="AD15" s="3">
        <f t="shared" si="2"/>
        <v>0</v>
      </c>
      <c r="AE15" s="3">
        <f t="shared" si="2"/>
        <v>0</v>
      </c>
      <c r="AF15" s="3">
        <f t="shared" si="2"/>
        <v>8</v>
      </c>
      <c r="AG15" s="3">
        <f t="shared" si="2"/>
        <v>8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40">
        <f t="shared" si="2"/>
        <v>0</v>
      </c>
      <c r="AL15" s="3">
        <f t="shared" si="2"/>
        <v>144</v>
      </c>
      <c r="AM15" s="4"/>
      <c r="AN15" s="38">
        <f>SUM(H15:AK15)-AL15</f>
        <v>0</v>
      </c>
    </row>
    <row r="18" spans="2:2" x14ac:dyDescent="0.3">
      <c r="B18" s="15" t="s">
        <v>61</v>
      </c>
    </row>
    <row r="133" spans="41:42" hidden="1" x14ac:dyDescent="0.3"/>
    <row r="134" spans="41:42" hidden="1" x14ac:dyDescent="0.3">
      <c r="AO134" s="2" t="s">
        <v>1</v>
      </c>
      <c r="AP134" s="2">
        <v>2021</v>
      </c>
    </row>
    <row r="135" spans="41:42" hidden="1" x14ac:dyDescent="0.3">
      <c r="AO135" s="2" t="s">
        <v>2</v>
      </c>
      <c r="AP135" s="2">
        <v>2022</v>
      </c>
    </row>
    <row r="136" spans="41:42" hidden="1" x14ac:dyDescent="0.3">
      <c r="AO136" s="2" t="s">
        <v>3</v>
      </c>
      <c r="AP136" s="2">
        <v>2023</v>
      </c>
    </row>
    <row r="137" spans="41:42" hidden="1" x14ac:dyDescent="0.3">
      <c r="AO137" s="2" t="s">
        <v>4</v>
      </c>
      <c r="AP137" s="2">
        <v>2024</v>
      </c>
    </row>
    <row r="138" spans="41:42" hidden="1" x14ac:dyDescent="0.3">
      <c r="AO138" s="2" t="s">
        <v>5</v>
      </c>
      <c r="AP138" s="2">
        <v>2025</v>
      </c>
    </row>
    <row r="139" spans="41:42" hidden="1" x14ac:dyDescent="0.3">
      <c r="AO139" s="2" t="s">
        <v>6</v>
      </c>
      <c r="AP139" s="2">
        <v>2026</v>
      </c>
    </row>
    <row r="140" spans="41:42" hidden="1" x14ac:dyDescent="0.3">
      <c r="AO140" s="2" t="s">
        <v>7</v>
      </c>
      <c r="AP140" s="2">
        <v>2027</v>
      </c>
    </row>
    <row r="141" spans="41:42" hidden="1" x14ac:dyDescent="0.3">
      <c r="AO141" s="2" t="s">
        <v>8</v>
      </c>
      <c r="AP141" s="2">
        <v>2028</v>
      </c>
    </row>
    <row r="142" spans="41:42" hidden="1" x14ac:dyDescent="0.3">
      <c r="AO142" s="2" t="s">
        <v>9</v>
      </c>
      <c r="AP142" s="2">
        <v>2029</v>
      </c>
    </row>
    <row r="143" spans="41:42" hidden="1" x14ac:dyDescent="0.3">
      <c r="AO143" s="2" t="s">
        <v>10</v>
      </c>
      <c r="AP143" s="2">
        <v>2030</v>
      </c>
    </row>
    <row r="144" spans="41:42" hidden="1" x14ac:dyDescent="0.3">
      <c r="AO144" s="2" t="s">
        <v>11</v>
      </c>
      <c r="AP144" s="2">
        <v>2031</v>
      </c>
    </row>
    <row r="145" spans="41:42" hidden="1" x14ac:dyDescent="0.3">
      <c r="AO145" s="2" t="s">
        <v>12</v>
      </c>
      <c r="AP145" s="2">
        <v>2032</v>
      </c>
    </row>
  </sheetData>
  <mergeCells count="3">
    <mergeCell ref="B1:AL1"/>
    <mergeCell ref="B2:AL2"/>
    <mergeCell ref="B3:AL3"/>
  </mergeCells>
  <conditionalFormatting sqref="H11:AK20">
    <cfRule type="expression" priority="7">
      <formula>WEEKDAY(H$11,2)&gt;5</formula>
    </cfRule>
  </conditionalFormatting>
  <conditionalFormatting sqref="H11:AJ33">
    <cfRule type="expression" dxfId="40" priority="6">
      <formula>WEEKDAY(I$11,2)&gt;5</formula>
    </cfRule>
  </conditionalFormatting>
  <conditionalFormatting sqref="D15:F33">
    <cfRule type="expression" dxfId="39" priority="8">
      <formula>WEEKDAY(I$11,2)&gt;5</formula>
    </cfRule>
  </conditionalFormatting>
  <conditionalFormatting sqref="G15:G33">
    <cfRule type="expression" dxfId="38" priority="9">
      <formula>WEEKDAY(L$11,2)&gt;5</formula>
    </cfRule>
  </conditionalFormatting>
  <conditionalFormatting sqref="AK11:AK33">
    <cfRule type="expression" dxfId="37" priority="10">
      <formula>WEEKDAY(#REF!,2)&gt;5</formula>
    </cfRule>
  </conditionalFormatting>
  <conditionalFormatting sqref="B16:C33">
    <cfRule type="expression" dxfId="36" priority="49">
      <formula>WEEKDAY(H$11,2)&gt;5</formula>
    </cfRule>
  </conditionalFormatting>
  <conditionalFormatting sqref="C14">
    <cfRule type="expression" dxfId="35" priority="5">
      <formula>WEEKDAY(H$10,2)&gt;5</formula>
    </cfRule>
  </conditionalFormatting>
  <conditionalFormatting sqref="G14">
    <cfRule type="expression" priority="4">
      <formula>WEEKDAY(G$10,2)&gt;5</formula>
    </cfRule>
  </conditionalFormatting>
  <conditionalFormatting sqref="G14">
    <cfRule type="expression" dxfId="34" priority="3">
      <formula>WEEKDAY(H$10,2)&gt;5</formula>
    </cfRule>
  </conditionalFormatting>
  <conditionalFormatting sqref="G14">
    <cfRule type="expression" priority="2">
      <formula>WEEKDAY(G$10,2)&gt;5</formula>
    </cfRule>
  </conditionalFormatting>
  <conditionalFormatting sqref="G14">
    <cfRule type="expression" dxfId="33" priority="1">
      <formula>WEEKDAY(H$10,2)&gt;5</formula>
    </cfRule>
  </conditionalFormatting>
  <pageMargins left="0.25" right="0.25" top="0.75" bottom="0.75" header="0.3" footer="0.3"/>
  <pageSetup paperSize="9" scale="61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'1'!$B$4:$B$19</xm:f>
          </x14:formula1>
          <xm:sqref>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148"/>
  <sheetViews>
    <sheetView showGridLines="0" topLeftCell="B1" zoomScaleNormal="100" workbookViewId="0">
      <selection activeCell="O12" sqref="O12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6.55468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July 2023 to the 31 July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9">
        <v>2</v>
      </c>
      <c r="J13" s="9">
        <v>3</v>
      </c>
      <c r="K13" s="9">
        <v>2</v>
      </c>
      <c r="L13" s="9">
        <v>4</v>
      </c>
      <c r="M13" s="9">
        <v>5</v>
      </c>
      <c r="N13" s="9"/>
      <c r="O13" s="9"/>
      <c r="P13" s="9">
        <v>3</v>
      </c>
      <c r="Q13" s="9">
        <v>4</v>
      </c>
      <c r="R13" s="9">
        <v>3</v>
      </c>
      <c r="S13" s="9">
        <v>2</v>
      </c>
      <c r="T13" s="9">
        <v>2</v>
      </c>
      <c r="U13" s="9"/>
      <c r="V13" s="9"/>
      <c r="W13" s="9">
        <v>3</v>
      </c>
      <c r="X13" s="9">
        <v>2</v>
      </c>
      <c r="Y13" s="9">
        <v>3</v>
      </c>
      <c r="Z13" s="9">
        <v>4</v>
      </c>
      <c r="AA13" s="9">
        <v>4</v>
      </c>
      <c r="AB13" s="9"/>
      <c r="AC13" s="9"/>
      <c r="AD13" s="9">
        <v>2</v>
      </c>
      <c r="AE13" s="9">
        <v>4</v>
      </c>
      <c r="AF13" s="9">
        <v>2</v>
      </c>
      <c r="AG13" s="9">
        <v>4</v>
      </c>
      <c r="AH13" s="9">
        <v>2</v>
      </c>
      <c r="AI13" s="9"/>
      <c r="AJ13" s="9"/>
      <c r="AK13" s="9">
        <v>2</v>
      </c>
      <c r="AL13" s="42">
        <v>1</v>
      </c>
      <c r="AM13" s="3">
        <f>SUM(H13:AL13)</f>
        <v>63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>
        <v>4</v>
      </c>
      <c r="J14" s="9">
        <v>2</v>
      </c>
      <c r="K14" s="9">
        <v>4</v>
      </c>
      <c r="L14" s="9">
        <v>3</v>
      </c>
      <c r="M14" s="9">
        <v>2</v>
      </c>
      <c r="N14" s="9"/>
      <c r="O14" s="9"/>
      <c r="P14" s="9">
        <v>4</v>
      </c>
      <c r="Q14" s="9">
        <v>3</v>
      </c>
      <c r="R14" s="9">
        <v>4</v>
      </c>
      <c r="S14" s="9">
        <v>3</v>
      </c>
      <c r="T14" s="9">
        <v>2</v>
      </c>
      <c r="U14" s="9"/>
      <c r="V14" s="9"/>
      <c r="W14" s="9">
        <v>2</v>
      </c>
      <c r="X14" s="9">
        <v>4</v>
      </c>
      <c r="Y14" s="9">
        <v>3</v>
      </c>
      <c r="Z14" s="9">
        <v>3</v>
      </c>
      <c r="AA14" s="9">
        <v>2</v>
      </c>
      <c r="AB14" s="9"/>
      <c r="AC14" s="9"/>
      <c r="AD14" s="9">
        <v>4</v>
      </c>
      <c r="AE14" s="9">
        <v>2</v>
      </c>
      <c r="AF14" s="9">
        <v>4</v>
      </c>
      <c r="AG14" s="9">
        <v>2</v>
      </c>
      <c r="AH14" s="9">
        <v>4</v>
      </c>
      <c r="AI14" s="9"/>
      <c r="AJ14" s="9"/>
      <c r="AK14" s="9">
        <v>5</v>
      </c>
      <c r="AL14" s="42">
        <v>6</v>
      </c>
      <c r="AM14" s="3">
        <f t="shared" ref="AM14:AM17" si="1">SUM(H14:AL14)</f>
        <v>72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/>
      <c r="I15" s="9">
        <v>2</v>
      </c>
      <c r="J15" s="9">
        <v>3</v>
      </c>
      <c r="K15" s="9">
        <v>2</v>
      </c>
      <c r="L15" s="9">
        <v>1</v>
      </c>
      <c r="M15" s="9">
        <v>1</v>
      </c>
      <c r="N15" s="9"/>
      <c r="O15" s="9"/>
      <c r="P15" s="9">
        <v>1</v>
      </c>
      <c r="Q15" s="9">
        <v>1</v>
      </c>
      <c r="R15" s="9">
        <v>1</v>
      </c>
      <c r="S15" s="9">
        <v>3</v>
      </c>
      <c r="T15" s="9">
        <v>4</v>
      </c>
      <c r="U15" s="9"/>
      <c r="V15" s="9"/>
      <c r="W15" s="9">
        <v>3</v>
      </c>
      <c r="X15" s="9">
        <v>2</v>
      </c>
      <c r="Y15" s="9">
        <v>2</v>
      </c>
      <c r="Z15" s="9">
        <v>1</v>
      </c>
      <c r="AA15" s="9">
        <v>2</v>
      </c>
      <c r="AB15" s="9"/>
      <c r="AC15" s="9"/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/>
      <c r="AJ15" s="9"/>
      <c r="AK15" s="9">
        <v>1</v>
      </c>
      <c r="AL15" s="42">
        <v>1</v>
      </c>
      <c r="AM15" s="3">
        <f t="shared" si="1"/>
        <v>41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12"/>
      <c r="C17" s="12"/>
      <c r="D17" s="12"/>
      <c r="E17" s="12"/>
      <c r="F17" s="12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1" x14ac:dyDescent="0.3">
      <c r="B18" s="3" t="s">
        <v>25</v>
      </c>
      <c r="C18" s="4"/>
      <c r="D18" s="3"/>
      <c r="E18" s="3"/>
      <c r="F18" s="3"/>
      <c r="G18" s="3"/>
      <c r="H18" s="3">
        <f t="shared" ref="H18:AL18" si="2">SUM(H13:H17)</f>
        <v>0</v>
      </c>
      <c r="I18" s="3">
        <f t="shared" si="2"/>
        <v>8</v>
      </c>
      <c r="J18" s="3">
        <f t="shared" si="2"/>
        <v>8</v>
      </c>
      <c r="K18" s="3">
        <f t="shared" si="2"/>
        <v>8</v>
      </c>
      <c r="L18" s="3">
        <f t="shared" si="2"/>
        <v>8</v>
      </c>
      <c r="M18" s="3">
        <f t="shared" si="2"/>
        <v>8</v>
      </c>
      <c r="N18" s="3">
        <f t="shared" si="2"/>
        <v>0</v>
      </c>
      <c r="O18" s="3">
        <f t="shared" si="2"/>
        <v>0</v>
      </c>
      <c r="P18" s="3">
        <f t="shared" si="2"/>
        <v>8</v>
      </c>
      <c r="Q18" s="3">
        <f t="shared" si="2"/>
        <v>8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0</v>
      </c>
      <c r="V18" s="3">
        <f t="shared" si="2"/>
        <v>0</v>
      </c>
      <c r="W18" s="3">
        <f t="shared" si="2"/>
        <v>8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0</v>
      </c>
      <c r="AC18" s="3">
        <f t="shared" si="2"/>
        <v>0</v>
      </c>
      <c r="AD18" s="3">
        <f t="shared" si="2"/>
        <v>8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0</v>
      </c>
      <c r="AJ18" s="3">
        <f t="shared" si="2"/>
        <v>0</v>
      </c>
      <c r="AK18" s="3">
        <f t="shared" si="2"/>
        <v>8</v>
      </c>
      <c r="AL18" s="43">
        <f t="shared" si="2"/>
        <v>8</v>
      </c>
      <c r="AM18" s="3">
        <f>SUM(AM13:AM16)</f>
        <v>176</v>
      </c>
      <c r="AN18" s="4"/>
      <c r="AO18" s="38">
        <f>SUM(H18:AL18)-AM18</f>
        <v>0</v>
      </c>
    </row>
    <row r="21" spans="2:41" x14ac:dyDescent="0.3">
      <c r="B21" s="15" t="s">
        <v>61</v>
      </c>
    </row>
    <row r="136" spans="42:43" hidden="1" x14ac:dyDescent="0.3"/>
    <row r="137" spans="42:43" hidden="1" x14ac:dyDescent="0.3">
      <c r="AP137" s="2" t="s">
        <v>1</v>
      </c>
      <c r="AQ137" s="2">
        <v>2021</v>
      </c>
    </row>
    <row r="138" spans="42:43" hidden="1" x14ac:dyDescent="0.3">
      <c r="AP138" s="2" t="s">
        <v>2</v>
      </c>
      <c r="AQ138" s="2">
        <v>2022</v>
      </c>
    </row>
    <row r="139" spans="42:43" hidden="1" x14ac:dyDescent="0.3">
      <c r="AP139" s="2" t="s">
        <v>3</v>
      </c>
      <c r="AQ139" s="2">
        <v>2023</v>
      </c>
    </row>
    <row r="140" spans="42:43" hidden="1" x14ac:dyDescent="0.3">
      <c r="AP140" s="2" t="s">
        <v>4</v>
      </c>
      <c r="AQ140" s="2">
        <v>2024</v>
      </c>
    </row>
    <row r="141" spans="42:43" hidden="1" x14ac:dyDescent="0.3">
      <c r="AP141" s="2" t="s">
        <v>5</v>
      </c>
      <c r="AQ141" s="2">
        <v>2025</v>
      </c>
    </row>
    <row r="142" spans="42:43" hidden="1" x14ac:dyDescent="0.3">
      <c r="AP142" s="2" t="s">
        <v>6</v>
      </c>
      <c r="AQ142" s="2">
        <v>2026</v>
      </c>
    </row>
    <row r="143" spans="42:43" hidden="1" x14ac:dyDescent="0.3">
      <c r="AP143" s="2" t="s">
        <v>7</v>
      </c>
      <c r="AQ143" s="2">
        <v>2027</v>
      </c>
    </row>
    <row r="144" spans="42:43" hidden="1" x14ac:dyDescent="0.3">
      <c r="AP144" s="2" t="s">
        <v>8</v>
      </c>
      <c r="AQ144" s="2">
        <v>2028</v>
      </c>
    </row>
    <row r="145" spans="42:43" hidden="1" x14ac:dyDescent="0.3">
      <c r="AP145" s="2" t="s">
        <v>9</v>
      </c>
      <c r="AQ145" s="2">
        <v>2029</v>
      </c>
    </row>
    <row r="146" spans="42:43" hidden="1" x14ac:dyDescent="0.3">
      <c r="AP146" s="2" t="s">
        <v>10</v>
      </c>
      <c r="AQ146" s="2">
        <v>2030</v>
      </c>
    </row>
    <row r="147" spans="42:43" hidden="1" x14ac:dyDescent="0.3">
      <c r="AP147" s="2" t="s">
        <v>11</v>
      </c>
      <c r="AQ147" s="2">
        <v>2031</v>
      </c>
    </row>
    <row r="148" spans="42:43" hidden="1" x14ac:dyDescent="0.3">
      <c r="AP148" s="2" t="s">
        <v>12</v>
      </c>
      <c r="AQ148" s="2">
        <v>2032</v>
      </c>
    </row>
  </sheetData>
  <mergeCells count="3">
    <mergeCell ref="B1:AM1"/>
    <mergeCell ref="B2:AM2"/>
    <mergeCell ref="B3:AM3"/>
  </mergeCells>
  <conditionalFormatting sqref="H18:AL23 H12:AK17">
    <cfRule type="expression" priority="7">
      <formula>WEEKDAY(H$12,2)&gt;5</formula>
    </cfRule>
  </conditionalFormatting>
  <conditionalFormatting sqref="H18:AL36 H12:AK17">
    <cfRule type="expression" dxfId="32" priority="6">
      <formula>WEEKDAY(I$12,2)&gt;5</formula>
    </cfRule>
  </conditionalFormatting>
  <conditionalFormatting sqref="D18:F36">
    <cfRule type="expression" dxfId="31" priority="8">
      <formula>WEEKDAY(I$12,2)&gt;5</formula>
    </cfRule>
  </conditionalFormatting>
  <conditionalFormatting sqref="G18:G36">
    <cfRule type="expression" dxfId="30" priority="9">
      <formula>WEEKDAY(L$12,2)&gt;5</formula>
    </cfRule>
  </conditionalFormatting>
  <conditionalFormatting sqref="B19:C36">
    <cfRule type="expression" dxfId="29" priority="50">
      <formula>WEEKDAY(H$12,2)&gt;5</formula>
    </cfRule>
  </conditionalFormatting>
  <conditionalFormatting sqref="C15">
    <cfRule type="expression" dxfId="28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27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26" priority="1">
      <formula>WEEKDAY(H$10,2)&gt;5</formula>
    </cfRule>
  </conditionalFormatting>
  <pageMargins left="0.25" right="0.25" top="0.75" bottom="0.75" header="0.3" footer="0.3"/>
  <pageSetup paperSize="9" scale="6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E16:E17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D16:D18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Q147"/>
  <sheetViews>
    <sheetView showGridLines="0" topLeftCell="H1" zoomScale="85" zoomScaleNormal="85" workbookViewId="0">
      <selection activeCell="F8" sqref="F8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3.88671875" style="2" bestFit="1" customWidth="1"/>
    <col min="11" max="35" width="3.44140625" style="2" bestFit="1" customWidth="1"/>
    <col min="36" max="38" width="3.44140625" style="2" customWidth="1"/>
    <col min="39" max="39" width="8.77734375" style="2"/>
    <col min="40" max="40" width="25.5546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August 2023 to the 31 August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 t="s">
        <v>40</v>
      </c>
      <c r="C13" s="12" t="s">
        <v>40</v>
      </c>
      <c r="D13" s="12" t="s">
        <v>20</v>
      </c>
      <c r="E13" s="12" t="s">
        <v>31</v>
      </c>
      <c r="F13" s="12"/>
      <c r="G13" s="13"/>
      <c r="H13" s="9">
        <v>2</v>
      </c>
      <c r="I13" s="9">
        <v>2</v>
      </c>
      <c r="J13" s="9">
        <v>2</v>
      </c>
      <c r="K13" s="9"/>
      <c r="L13" s="9"/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/>
      <c r="S13" s="9"/>
      <c r="T13" s="9">
        <v>2</v>
      </c>
      <c r="U13" s="9">
        <v>2</v>
      </c>
      <c r="V13" s="9"/>
      <c r="W13" s="9">
        <v>2</v>
      </c>
      <c r="X13" s="9">
        <v>2</v>
      </c>
      <c r="Y13" s="9"/>
      <c r="Z13" s="9"/>
      <c r="AA13" s="9">
        <v>2</v>
      </c>
      <c r="AB13" s="9">
        <v>2</v>
      </c>
      <c r="AC13" s="9">
        <v>2</v>
      </c>
      <c r="AD13" s="9">
        <v>2</v>
      </c>
      <c r="AE13" s="9">
        <v>2</v>
      </c>
      <c r="AF13" s="9"/>
      <c r="AG13" s="9"/>
      <c r="AH13" s="9">
        <v>2</v>
      </c>
      <c r="AI13" s="9"/>
      <c r="AJ13" s="9">
        <v>2</v>
      </c>
      <c r="AK13" s="9">
        <v>2</v>
      </c>
      <c r="AL13" s="42">
        <v>2</v>
      </c>
      <c r="AM13" s="3">
        <f>SUM(H13:AL13)</f>
        <v>42</v>
      </c>
      <c r="AN13" s="4"/>
    </row>
    <row r="14" spans="1:41" x14ac:dyDescent="0.3">
      <c r="B14" s="12" t="s">
        <v>99</v>
      </c>
      <c r="C14" s="12" t="s">
        <v>100</v>
      </c>
      <c r="D14" s="12" t="s">
        <v>20</v>
      </c>
      <c r="E14" s="12" t="s">
        <v>31</v>
      </c>
      <c r="F14" s="12"/>
      <c r="G14" s="13"/>
      <c r="H14" s="9">
        <v>5</v>
      </c>
      <c r="I14" s="9">
        <v>5</v>
      </c>
      <c r="J14" s="9">
        <v>5</v>
      </c>
      <c r="K14" s="9"/>
      <c r="L14" s="9"/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/>
      <c r="S14" s="9"/>
      <c r="T14" s="9">
        <v>5</v>
      </c>
      <c r="U14" s="9">
        <v>5</v>
      </c>
      <c r="V14" s="9"/>
      <c r="W14" s="9">
        <v>5</v>
      </c>
      <c r="X14" s="9">
        <v>5</v>
      </c>
      <c r="Y14" s="9"/>
      <c r="Z14" s="9"/>
      <c r="AA14" s="9">
        <v>5</v>
      </c>
      <c r="AB14" s="9">
        <v>5</v>
      </c>
      <c r="AC14" s="9">
        <v>5</v>
      </c>
      <c r="AD14" s="9">
        <v>5</v>
      </c>
      <c r="AE14" s="9">
        <v>5</v>
      </c>
      <c r="AF14" s="9"/>
      <c r="AG14" s="9"/>
      <c r="AH14" s="9">
        <v>5</v>
      </c>
      <c r="AI14" s="9"/>
      <c r="AJ14" s="9">
        <v>5</v>
      </c>
      <c r="AK14" s="9">
        <v>5</v>
      </c>
      <c r="AL14" s="42">
        <v>5</v>
      </c>
      <c r="AM14" s="3">
        <f t="shared" ref="AM14:AM16" si="1">SUM(H14:AL14)</f>
        <v>105</v>
      </c>
      <c r="AN14" s="4"/>
    </row>
    <row r="15" spans="1:41" x14ac:dyDescent="0.3">
      <c r="B15" s="12" t="s">
        <v>106</v>
      </c>
      <c r="C15" s="12" t="s">
        <v>108</v>
      </c>
      <c r="D15" s="12" t="s">
        <v>17</v>
      </c>
      <c r="E15" s="12" t="s">
        <v>31</v>
      </c>
      <c r="F15" s="12">
        <v>2647642</v>
      </c>
      <c r="G15" s="13" t="s">
        <v>107</v>
      </c>
      <c r="H15" s="9">
        <v>1</v>
      </c>
      <c r="I15" s="9">
        <v>1</v>
      </c>
      <c r="J15" s="9">
        <v>1</v>
      </c>
      <c r="K15" s="9"/>
      <c r="L15" s="9"/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/>
      <c r="S15" s="9"/>
      <c r="T15" s="9">
        <v>1</v>
      </c>
      <c r="U15" s="9">
        <v>1</v>
      </c>
      <c r="V15" s="9"/>
      <c r="W15" s="9">
        <v>1</v>
      </c>
      <c r="X15" s="9">
        <v>1</v>
      </c>
      <c r="Y15" s="9"/>
      <c r="Z15" s="9"/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/>
      <c r="AG15" s="9"/>
      <c r="AH15" s="9">
        <v>1</v>
      </c>
      <c r="AI15" s="9"/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 t="s">
        <v>113</v>
      </c>
      <c r="C16" s="12" t="s">
        <v>105</v>
      </c>
      <c r="D16" s="12" t="s">
        <v>20</v>
      </c>
      <c r="E16" s="12" t="s">
        <v>31</v>
      </c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8</v>
      </c>
      <c r="AJ16" s="9"/>
      <c r="AK16" s="9"/>
      <c r="AL16" s="42"/>
      <c r="AM16" s="3">
        <f t="shared" si="1"/>
        <v>8</v>
      </c>
      <c r="AN16" s="4" t="s">
        <v>110</v>
      </c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8</v>
      </c>
      <c r="K17" s="3"/>
      <c r="L17" s="3"/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/>
      <c r="S17" s="3"/>
      <c r="T17" s="3">
        <f t="shared" si="2"/>
        <v>8</v>
      </c>
      <c r="U17" s="3">
        <f t="shared" si="2"/>
        <v>8</v>
      </c>
      <c r="V17" s="3"/>
      <c r="W17" s="3">
        <f t="shared" si="2"/>
        <v>8</v>
      </c>
      <c r="X17" s="3">
        <f t="shared" si="2"/>
        <v>8</v>
      </c>
      <c r="Y17" s="3"/>
      <c r="Z17" s="3"/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/>
      <c r="AG17" s="3"/>
      <c r="AH17" s="3">
        <f t="shared" si="2"/>
        <v>8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 t="shared" si="2"/>
        <v>176</v>
      </c>
      <c r="AN17" s="4"/>
      <c r="AO17" s="38">
        <f>SUM(H17:AL17)-AM17</f>
        <v>0</v>
      </c>
    </row>
    <row r="20" spans="2:41" x14ac:dyDescent="0.3">
      <c r="B20" s="15" t="s">
        <v>61</v>
      </c>
    </row>
    <row r="26" spans="2:41" x14ac:dyDescent="0.3">
      <c r="J26" s="55"/>
    </row>
    <row r="27" spans="2:41" x14ac:dyDescent="0.3">
      <c r="J27" s="55"/>
    </row>
    <row r="28" spans="2:41" x14ac:dyDescent="0.3">
      <c r="J28" s="55"/>
    </row>
    <row r="32" spans="2:41" x14ac:dyDescent="0.3">
      <c r="J32" s="55"/>
    </row>
    <row r="34" spans="10:10" x14ac:dyDescent="0.3">
      <c r="J34" s="55"/>
    </row>
    <row r="35" spans="10:10" x14ac:dyDescent="0.3">
      <c r="J35" s="55"/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2">
      <formula>WEEKDAY(H$12,2)&gt;5</formula>
    </cfRule>
  </conditionalFormatting>
  <conditionalFormatting sqref="H17:AL35 H12:AK16">
    <cfRule type="expression" dxfId="25" priority="1">
      <formula>WEEKDAY(I$12,2)&gt;5</formula>
    </cfRule>
  </conditionalFormatting>
  <conditionalFormatting sqref="D17:F35">
    <cfRule type="expression" dxfId="24" priority="3">
      <formula>WEEKDAY(I$12,2)&gt;5</formula>
    </cfRule>
  </conditionalFormatting>
  <conditionalFormatting sqref="G17:G35">
    <cfRule type="expression" dxfId="23" priority="4">
      <formula>WEEKDAY(L$12,2)&gt;5</formula>
    </cfRule>
  </conditionalFormatting>
  <conditionalFormatting sqref="B18:C35">
    <cfRule type="expression" dxfId="22" priority="46">
      <formula>WEEKDAY(H$12,2)&gt;5</formula>
    </cfRule>
  </conditionalFormatting>
  <pageMargins left="0.25" right="0.25" top="0.75" bottom="0.7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'1'!$C$4:$C$6</xm:f>
          </x14:formula1>
          <xm:sqref>E13:E16</xm:sqref>
        </x14:dataValidation>
        <x14:dataValidation type="list" allowBlank="1" showInputMessage="1" showErrorMessage="1" xr:uid="{00000000-0002-0000-0800-000000000000}">
          <x14:formula1>
            <xm:f>'1'!$B$4:$B$19</xm:f>
          </x14:formula1>
          <xm:sqref>D13:D17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47"/>
  <sheetViews>
    <sheetView showGridLines="0" topLeftCell="N1" zoomScaleNormal="100" workbookViewId="0">
      <selection activeCell="B12" sqref="B12:G1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332031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</row>
    <row r="2" spans="1:40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1:40" ht="18" x14ac:dyDescent="0.35">
      <c r="B3" s="56" t="str">
        <f>" "&amp;TEXT(DATE(A2+2020,A1,1),"dd mmmm yyyy") &amp;" to the "&amp;TEXT(DATE(A2+2020,A1+1,1)-1, "dd mmmm yyyy")</f>
        <v xml:space="preserve"> 01 September 2023 to the 30 September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 t="s">
        <v>40</v>
      </c>
      <c r="C12" s="12" t="s">
        <v>40</v>
      </c>
      <c r="D12" s="12" t="s">
        <v>20</v>
      </c>
      <c r="E12" s="12" t="s">
        <v>31</v>
      </c>
      <c r="F12" s="12"/>
      <c r="G12" s="13"/>
      <c r="H12" s="9"/>
      <c r="I12" s="9"/>
      <c r="J12" s="9">
        <v>4</v>
      </c>
      <c r="K12" s="9">
        <v>4</v>
      </c>
      <c r="L12" s="9">
        <v>4</v>
      </c>
      <c r="M12" s="9"/>
      <c r="N12" s="9">
        <v>4</v>
      </c>
      <c r="O12" s="9"/>
      <c r="P12" s="9"/>
      <c r="Q12" s="9">
        <v>4</v>
      </c>
      <c r="R12" s="9">
        <v>4</v>
      </c>
      <c r="S12" s="9">
        <v>4</v>
      </c>
      <c r="T12" s="9">
        <v>4</v>
      </c>
      <c r="U12" s="9">
        <v>4</v>
      </c>
      <c r="V12" s="9"/>
      <c r="W12" s="9"/>
      <c r="X12" s="9">
        <v>4</v>
      </c>
      <c r="Y12" s="9">
        <v>4</v>
      </c>
      <c r="Z12" s="9">
        <v>4</v>
      </c>
      <c r="AA12" s="9">
        <v>4</v>
      </c>
      <c r="AB12" s="9">
        <v>4</v>
      </c>
      <c r="AC12" s="9"/>
      <c r="AD12" s="9"/>
      <c r="AE12" s="9">
        <v>4</v>
      </c>
      <c r="AF12" s="9">
        <v>4</v>
      </c>
      <c r="AG12" s="9">
        <v>4</v>
      </c>
      <c r="AH12" s="9">
        <v>4</v>
      </c>
      <c r="AI12" s="9"/>
      <c r="AJ12" s="9"/>
      <c r="AK12" s="39"/>
      <c r="AL12" s="3">
        <f t="shared" ref="AL12:AL16" si="1">SUM(H12:AK12)</f>
        <v>72</v>
      </c>
      <c r="AM12" s="4"/>
    </row>
    <row r="13" spans="1:40" x14ac:dyDescent="0.3">
      <c r="B13" s="12" t="s">
        <v>99</v>
      </c>
      <c r="C13" s="12" t="s">
        <v>100</v>
      </c>
      <c r="D13" s="12" t="s">
        <v>20</v>
      </c>
      <c r="E13" s="12" t="s">
        <v>31</v>
      </c>
      <c r="F13" s="12"/>
      <c r="G13" s="13"/>
      <c r="H13" s="9"/>
      <c r="I13" s="9"/>
      <c r="J13" s="9">
        <v>3</v>
      </c>
      <c r="K13" s="9">
        <v>3</v>
      </c>
      <c r="L13" s="9">
        <v>3</v>
      </c>
      <c r="M13" s="9"/>
      <c r="N13" s="9">
        <v>3</v>
      </c>
      <c r="O13" s="9"/>
      <c r="P13" s="9"/>
      <c r="Q13" s="9">
        <v>3</v>
      </c>
      <c r="R13" s="9">
        <v>3</v>
      </c>
      <c r="S13" s="9">
        <v>3</v>
      </c>
      <c r="T13" s="9">
        <v>3</v>
      </c>
      <c r="U13" s="9">
        <v>3</v>
      </c>
      <c r="V13" s="9"/>
      <c r="W13" s="9"/>
      <c r="X13" s="9">
        <v>3</v>
      </c>
      <c r="Y13" s="9">
        <v>3</v>
      </c>
      <c r="Z13" s="9">
        <v>3</v>
      </c>
      <c r="AA13" s="9">
        <v>3</v>
      </c>
      <c r="AB13" s="9">
        <v>3</v>
      </c>
      <c r="AC13" s="9"/>
      <c r="AD13" s="9"/>
      <c r="AE13" s="9">
        <v>3</v>
      </c>
      <c r="AF13" s="9">
        <v>3</v>
      </c>
      <c r="AG13" s="9">
        <v>3</v>
      </c>
      <c r="AH13" s="9">
        <v>3</v>
      </c>
      <c r="AI13" s="9"/>
      <c r="AJ13" s="9"/>
      <c r="AK13" s="39"/>
      <c r="AL13" s="3">
        <f t="shared" si="1"/>
        <v>54</v>
      </c>
      <c r="AM13" s="4"/>
    </row>
    <row r="14" spans="1:40" x14ac:dyDescent="0.3">
      <c r="B14" s="12" t="s">
        <v>106</v>
      </c>
      <c r="C14" s="12" t="s">
        <v>108</v>
      </c>
      <c r="D14" s="12" t="s">
        <v>17</v>
      </c>
      <c r="E14" s="12" t="s">
        <v>31</v>
      </c>
      <c r="F14" s="12">
        <v>2927965</v>
      </c>
      <c r="G14" s="13" t="s">
        <v>107</v>
      </c>
      <c r="H14" s="9"/>
      <c r="I14" s="9"/>
      <c r="J14" s="9">
        <v>1</v>
      </c>
      <c r="K14" s="9">
        <v>1</v>
      </c>
      <c r="L14" s="9">
        <v>1</v>
      </c>
      <c r="M14" s="9"/>
      <c r="N14" s="9">
        <v>1</v>
      </c>
      <c r="O14" s="9"/>
      <c r="P14" s="9"/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/>
      <c r="W14" s="9"/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/>
      <c r="AD14" s="9"/>
      <c r="AE14" s="9">
        <v>1</v>
      </c>
      <c r="AF14" s="9">
        <v>1</v>
      </c>
      <c r="AG14" s="9">
        <v>1</v>
      </c>
      <c r="AH14" s="9">
        <v>1</v>
      </c>
      <c r="AI14" s="9"/>
      <c r="AJ14" s="9"/>
      <c r="AK14" s="39"/>
      <c r="AL14" s="3">
        <f t="shared" si="1"/>
        <v>18</v>
      </c>
      <c r="AM14" s="4" t="s">
        <v>110</v>
      </c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40" x14ac:dyDescent="0.3">
      <c r="B17" s="3" t="s">
        <v>25</v>
      </c>
      <c r="C17" s="4"/>
      <c r="D17" s="3"/>
      <c r="E17" s="3"/>
      <c r="F17" s="3"/>
      <c r="G17" s="3"/>
      <c r="H17" s="3">
        <f t="shared" ref="H17:AK17" si="2">SUM(H12:H16)</f>
        <v>0</v>
      </c>
      <c r="I17" s="3">
        <f t="shared" si="2"/>
        <v>0</v>
      </c>
      <c r="J17" s="3">
        <f t="shared" si="2"/>
        <v>8</v>
      </c>
      <c r="K17" s="3">
        <f t="shared" si="2"/>
        <v>8</v>
      </c>
      <c r="L17" s="3">
        <f t="shared" si="2"/>
        <v>8</v>
      </c>
      <c r="M17" s="3">
        <f t="shared" si="2"/>
        <v>0</v>
      </c>
      <c r="N17" s="3">
        <f t="shared" si="2"/>
        <v>8</v>
      </c>
      <c r="O17" s="3">
        <f t="shared" si="2"/>
        <v>0</v>
      </c>
      <c r="P17" s="3">
        <f t="shared" si="2"/>
        <v>0</v>
      </c>
      <c r="Q17" s="3">
        <f t="shared" si="2"/>
        <v>8</v>
      </c>
      <c r="R17" s="3">
        <f t="shared" si="2"/>
        <v>8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0</v>
      </c>
      <c r="W17" s="3">
        <f t="shared" si="2"/>
        <v>0</v>
      </c>
      <c r="X17" s="3">
        <f t="shared" si="2"/>
        <v>8</v>
      </c>
      <c r="Y17" s="3">
        <f t="shared" si="2"/>
        <v>8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0</v>
      </c>
      <c r="AD17" s="3">
        <f t="shared" si="2"/>
        <v>0</v>
      </c>
      <c r="AE17" s="3">
        <f t="shared" si="2"/>
        <v>8</v>
      </c>
      <c r="AF17" s="3">
        <f t="shared" si="2"/>
        <v>8</v>
      </c>
      <c r="AG17" s="3">
        <f t="shared" si="2"/>
        <v>8</v>
      </c>
      <c r="AH17" s="3">
        <f t="shared" si="2"/>
        <v>8</v>
      </c>
      <c r="AI17" s="3">
        <f t="shared" si="2"/>
        <v>0</v>
      </c>
      <c r="AJ17" s="3">
        <f t="shared" si="2"/>
        <v>0</v>
      </c>
      <c r="AK17" s="40">
        <f t="shared" si="2"/>
        <v>0</v>
      </c>
      <c r="AL17" s="3">
        <f>SUM(AL12:AL15)</f>
        <v>144</v>
      </c>
      <c r="AM17" s="4"/>
      <c r="AN17" s="38">
        <f>SUM(H17:AK17)-AL17</f>
        <v>0</v>
      </c>
    </row>
    <row r="20" spans="2:40" x14ac:dyDescent="0.3">
      <c r="B20" s="15" t="s">
        <v>61</v>
      </c>
    </row>
    <row r="135" spans="41:42" hidden="1" x14ac:dyDescent="0.3"/>
    <row r="136" spans="41:42" hidden="1" x14ac:dyDescent="0.3">
      <c r="AO136" s="2" t="s">
        <v>1</v>
      </c>
      <c r="AP136" s="2">
        <v>2021</v>
      </c>
    </row>
    <row r="137" spans="41:42" hidden="1" x14ac:dyDescent="0.3">
      <c r="AO137" s="2" t="s">
        <v>2</v>
      </c>
      <c r="AP137" s="2">
        <v>2022</v>
      </c>
    </row>
    <row r="138" spans="41:42" hidden="1" x14ac:dyDescent="0.3">
      <c r="AO138" s="2" t="s">
        <v>3</v>
      </c>
      <c r="AP138" s="2">
        <v>2023</v>
      </c>
    </row>
    <row r="139" spans="41:42" hidden="1" x14ac:dyDescent="0.3">
      <c r="AO139" s="2" t="s">
        <v>4</v>
      </c>
      <c r="AP139" s="2">
        <v>2024</v>
      </c>
    </row>
    <row r="140" spans="41:42" hidden="1" x14ac:dyDescent="0.3">
      <c r="AO140" s="2" t="s">
        <v>5</v>
      </c>
      <c r="AP140" s="2">
        <v>2025</v>
      </c>
    </row>
    <row r="141" spans="41:42" hidden="1" x14ac:dyDescent="0.3">
      <c r="AO141" s="2" t="s">
        <v>6</v>
      </c>
      <c r="AP141" s="2">
        <v>2026</v>
      </c>
    </row>
    <row r="142" spans="41:42" hidden="1" x14ac:dyDescent="0.3">
      <c r="AO142" s="2" t="s">
        <v>7</v>
      </c>
      <c r="AP142" s="2">
        <v>2027</v>
      </c>
    </row>
    <row r="143" spans="41:42" hidden="1" x14ac:dyDescent="0.3">
      <c r="AO143" s="2" t="s">
        <v>8</v>
      </c>
      <c r="AP143" s="2">
        <v>2028</v>
      </c>
    </row>
    <row r="144" spans="41:42" hidden="1" x14ac:dyDescent="0.3">
      <c r="AO144" s="2" t="s">
        <v>9</v>
      </c>
      <c r="AP144" s="2">
        <v>2029</v>
      </c>
    </row>
    <row r="145" spans="41:42" hidden="1" x14ac:dyDescent="0.3">
      <c r="AO145" s="2" t="s">
        <v>10</v>
      </c>
      <c r="AP145" s="2">
        <v>2030</v>
      </c>
    </row>
    <row r="146" spans="41:42" hidden="1" x14ac:dyDescent="0.3">
      <c r="AO146" s="2" t="s">
        <v>11</v>
      </c>
      <c r="AP146" s="2">
        <v>2031</v>
      </c>
    </row>
    <row r="147" spans="41:42" hidden="1" x14ac:dyDescent="0.3">
      <c r="AO147" s="2" t="s">
        <v>12</v>
      </c>
      <c r="AP147" s="2">
        <v>2032</v>
      </c>
    </row>
  </sheetData>
  <mergeCells count="3">
    <mergeCell ref="B1:AL1"/>
    <mergeCell ref="B2:AL2"/>
    <mergeCell ref="B3:AL3"/>
  </mergeCells>
  <conditionalFormatting sqref="H11:AK22">
    <cfRule type="expression" priority="2">
      <formula>WEEKDAY(H$11,2)&gt;5</formula>
    </cfRule>
  </conditionalFormatting>
  <conditionalFormatting sqref="H11:AJ35">
    <cfRule type="expression" dxfId="21" priority="1">
      <formula>WEEKDAY(I$11,2)&gt;5</formula>
    </cfRule>
  </conditionalFormatting>
  <conditionalFormatting sqref="D17:F35">
    <cfRule type="expression" dxfId="20" priority="3">
      <formula>WEEKDAY(I$11,2)&gt;5</formula>
    </cfRule>
  </conditionalFormatting>
  <conditionalFormatting sqref="G17:G35">
    <cfRule type="expression" dxfId="19" priority="4">
      <formula>WEEKDAY(L$11,2)&gt;5</formula>
    </cfRule>
  </conditionalFormatting>
  <conditionalFormatting sqref="AK11:AK35">
    <cfRule type="expression" dxfId="18" priority="5">
      <formula>WEEKDAY(#REF!,2)&gt;5</formula>
    </cfRule>
  </conditionalFormatting>
  <conditionalFormatting sqref="B18:C35">
    <cfRule type="expression" dxfId="17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E12:E16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49"/>
  <sheetViews>
    <sheetView showGridLines="0" topLeftCell="B1" zoomScale="85" zoomScaleNormal="85" workbookViewId="0">
      <selection activeCell="W4" sqref="W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2.66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24.1093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6" t="s">
        <v>58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</row>
    <row r="2" spans="1:41" ht="18" x14ac:dyDescent="0.35">
      <c r="A2" s="2">
        <v>3</v>
      </c>
      <c r="B2" s="56" t="s">
        <v>14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r="3" spans="1:41" ht="18" x14ac:dyDescent="0.35">
      <c r="B3" s="56" t="str">
        <f>" "&amp;TEXT(DATE(A2+2020,A1,1),"dd mmmm yyyy") &amp;" to the "&amp;TEXT(DATE(A2+2020,A1+1,1)-1, "dd mmmm yyyy")</f>
        <v xml:space="preserve"> 01 October 2023 to the 31 October 2023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 t="s">
        <v>40</v>
      </c>
      <c r="C13" s="12" t="s">
        <v>40</v>
      </c>
      <c r="D13" s="12" t="s">
        <v>20</v>
      </c>
      <c r="E13" s="12" t="s">
        <v>31</v>
      </c>
      <c r="F13" s="12"/>
      <c r="G13" s="13"/>
      <c r="H13" s="9">
        <v>4</v>
      </c>
      <c r="I13" s="9">
        <v>4</v>
      </c>
      <c r="J13" s="9">
        <v>4</v>
      </c>
      <c r="K13" s="9">
        <v>3</v>
      </c>
      <c r="L13" s="9">
        <v>2</v>
      </c>
      <c r="M13" s="9"/>
      <c r="N13" s="9"/>
      <c r="O13" s="9">
        <v>4</v>
      </c>
      <c r="P13" s="9">
        <v>5</v>
      </c>
      <c r="Q13" s="9">
        <v>3</v>
      </c>
      <c r="R13" s="9">
        <v>3</v>
      </c>
      <c r="S13" s="9">
        <v>4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36</v>
      </c>
      <c r="AN13" s="4"/>
    </row>
    <row r="14" spans="1:41" x14ac:dyDescent="0.3">
      <c r="B14" s="12" t="s">
        <v>99</v>
      </c>
      <c r="C14" s="12" t="s">
        <v>100</v>
      </c>
      <c r="D14" s="12" t="s">
        <v>20</v>
      </c>
      <c r="E14" s="12" t="s">
        <v>31</v>
      </c>
      <c r="F14" s="12"/>
      <c r="G14" s="13"/>
      <c r="H14" s="9">
        <v>3</v>
      </c>
      <c r="I14" s="9">
        <v>2</v>
      </c>
      <c r="J14" s="9">
        <v>2</v>
      </c>
      <c r="K14" s="9">
        <v>4</v>
      </c>
      <c r="L14" s="9">
        <v>4</v>
      </c>
      <c r="M14" s="9"/>
      <c r="N14" s="9"/>
      <c r="O14" s="9">
        <v>3</v>
      </c>
      <c r="P14" s="9">
        <v>2</v>
      </c>
      <c r="Q14" s="9">
        <v>3</v>
      </c>
      <c r="R14" s="9">
        <v>3</v>
      </c>
      <c r="S14" s="9">
        <v>3</v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18" si="1">SUM(H14:AL14)</f>
        <v>29</v>
      </c>
      <c r="AN14" s="4"/>
    </row>
    <row r="15" spans="1:41" x14ac:dyDescent="0.3">
      <c r="B15" s="12" t="s">
        <v>106</v>
      </c>
      <c r="C15" s="12" t="s">
        <v>108</v>
      </c>
      <c r="D15" s="12" t="s">
        <v>17</v>
      </c>
      <c r="E15" s="12" t="s">
        <v>31</v>
      </c>
      <c r="F15" s="12">
        <v>2647642</v>
      </c>
      <c r="G15" s="13" t="s">
        <v>107</v>
      </c>
      <c r="H15" s="9">
        <v>1</v>
      </c>
      <c r="I15" s="9">
        <v>2</v>
      </c>
      <c r="J15" s="9">
        <v>2</v>
      </c>
      <c r="K15" s="9">
        <v>1</v>
      </c>
      <c r="L15" s="9">
        <v>2</v>
      </c>
      <c r="M15" s="9"/>
      <c r="N15" s="9"/>
      <c r="O15" s="9">
        <v>1</v>
      </c>
      <c r="P15" s="9">
        <v>1</v>
      </c>
      <c r="Q15" s="9">
        <v>2</v>
      </c>
      <c r="R15" s="9">
        <v>2</v>
      </c>
      <c r="S15" s="9">
        <v>1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15</v>
      </c>
      <c r="AN15" s="4" t="s">
        <v>110</v>
      </c>
    </row>
    <row r="16" spans="1:41" x14ac:dyDescent="0.3">
      <c r="B16" s="12" t="s">
        <v>104</v>
      </c>
      <c r="C16" s="12"/>
      <c r="D16" s="12" t="s">
        <v>20</v>
      </c>
      <c r="E16" s="12" t="s">
        <v>31</v>
      </c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8</v>
      </c>
      <c r="W16" s="9">
        <v>8</v>
      </c>
      <c r="X16" s="9">
        <v>8</v>
      </c>
      <c r="Y16" s="9">
        <v>8</v>
      </c>
      <c r="Z16" s="9">
        <v>8</v>
      </c>
      <c r="AA16" s="9"/>
      <c r="AB16" s="9"/>
      <c r="AC16" s="9">
        <v>8</v>
      </c>
      <c r="AD16" s="9">
        <v>8</v>
      </c>
      <c r="AE16" s="9">
        <v>8</v>
      </c>
      <c r="AF16" s="9">
        <v>8</v>
      </c>
      <c r="AG16" s="9">
        <v>8</v>
      </c>
      <c r="AH16" s="9"/>
      <c r="AI16" s="9"/>
      <c r="AJ16" s="9">
        <v>8</v>
      </c>
      <c r="AK16" s="9"/>
      <c r="AL16" s="42"/>
      <c r="AM16" s="3">
        <f t="shared" si="1"/>
        <v>88</v>
      </c>
      <c r="AN16" s="4" t="s">
        <v>116</v>
      </c>
    </row>
    <row r="17" spans="2:41" x14ac:dyDescent="0.3">
      <c r="B17" s="12" t="s">
        <v>97</v>
      </c>
      <c r="C17" s="12" t="s">
        <v>114</v>
      </c>
      <c r="D17" s="12" t="s">
        <v>20</v>
      </c>
      <c r="E17" s="12" t="s">
        <v>31</v>
      </c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8</v>
      </c>
      <c r="AL17" s="42">
        <v>8</v>
      </c>
      <c r="AM17" s="3">
        <f t="shared" si="1"/>
        <v>16</v>
      </c>
      <c r="AN17" s="4" t="s">
        <v>116</v>
      </c>
    </row>
    <row r="18" spans="2:41" x14ac:dyDescent="0.3">
      <c r="B18" s="12"/>
      <c r="C18" s="12"/>
      <c r="D18" s="12"/>
      <c r="E18" s="12"/>
      <c r="F18" s="12"/>
      <c r="G18" s="14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1" x14ac:dyDescent="0.3">
      <c r="B19" s="3" t="s">
        <v>25</v>
      </c>
      <c r="C19" s="4"/>
      <c r="D19" s="3"/>
      <c r="E19" s="3"/>
      <c r="F19" s="3"/>
      <c r="G19" s="3"/>
      <c r="H19" s="3">
        <f t="shared" ref="H19:AL19" si="2">SUM(H13:H18)</f>
        <v>8</v>
      </c>
      <c r="I19" s="3">
        <f t="shared" si="2"/>
        <v>8</v>
      </c>
      <c r="J19" s="3">
        <f t="shared" si="2"/>
        <v>8</v>
      </c>
      <c r="K19" s="3">
        <f t="shared" si="2"/>
        <v>8</v>
      </c>
      <c r="L19" s="3">
        <f t="shared" si="2"/>
        <v>8</v>
      </c>
      <c r="M19" s="3">
        <f t="shared" si="2"/>
        <v>0</v>
      </c>
      <c r="N19" s="3">
        <f t="shared" si="2"/>
        <v>0</v>
      </c>
      <c r="O19" s="3">
        <f t="shared" si="2"/>
        <v>8</v>
      </c>
      <c r="P19" s="3">
        <f t="shared" si="2"/>
        <v>8</v>
      </c>
      <c r="Q19" s="3">
        <f t="shared" si="2"/>
        <v>8</v>
      </c>
      <c r="R19" s="3">
        <f t="shared" si="2"/>
        <v>8</v>
      </c>
      <c r="S19" s="3">
        <f t="shared" si="2"/>
        <v>8</v>
      </c>
      <c r="T19" s="3">
        <f t="shared" si="2"/>
        <v>0</v>
      </c>
      <c r="U19" s="3">
        <f t="shared" si="2"/>
        <v>0</v>
      </c>
      <c r="V19" s="3">
        <f t="shared" si="2"/>
        <v>8</v>
      </c>
      <c r="W19" s="3">
        <f t="shared" si="2"/>
        <v>8</v>
      </c>
      <c r="X19" s="3">
        <f t="shared" si="2"/>
        <v>8</v>
      </c>
      <c r="Y19" s="3">
        <f t="shared" si="2"/>
        <v>8</v>
      </c>
      <c r="Z19" s="3">
        <f t="shared" si="2"/>
        <v>8</v>
      </c>
      <c r="AA19" s="3">
        <f t="shared" si="2"/>
        <v>0</v>
      </c>
      <c r="AB19" s="3">
        <f t="shared" si="2"/>
        <v>0</v>
      </c>
      <c r="AC19" s="3">
        <f t="shared" si="2"/>
        <v>8</v>
      </c>
      <c r="AD19" s="3">
        <f t="shared" si="2"/>
        <v>8</v>
      </c>
      <c r="AE19" s="3">
        <f t="shared" si="2"/>
        <v>8</v>
      </c>
      <c r="AF19" s="3">
        <f t="shared" si="2"/>
        <v>8</v>
      </c>
      <c r="AG19" s="3">
        <f t="shared" si="2"/>
        <v>8</v>
      </c>
      <c r="AH19" s="3">
        <f t="shared" si="2"/>
        <v>0</v>
      </c>
      <c r="AI19" s="3">
        <f t="shared" si="2"/>
        <v>0</v>
      </c>
      <c r="AJ19" s="3">
        <f t="shared" si="2"/>
        <v>8</v>
      </c>
      <c r="AK19" s="3">
        <f t="shared" si="2"/>
        <v>8</v>
      </c>
      <c r="AL19" s="43">
        <f t="shared" si="2"/>
        <v>8</v>
      </c>
      <c r="AM19" s="3">
        <f>SUM(AM13:AM17)</f>
        <v>184</v>
      </c>
      <c r="AN19" s="4"/>
      <c r="AO19" s="38">
        <f>SUM(H19:AL19)-AM19</f>
        <v>0</v>
      </c>
    </row>
    <row r="22" spans="2:41" x14ac:dyDescent="0.3">
      <c r="B22" s="15" t="s">
        <v>61</v>
      </c>
    </row>
    <row r="137" spans="42:43" hidden="1" x14ac:dyDescent="0.3"/>
    <row r="138" spans="42:43" hidden="1" x14ac:dyDescent="0.3">
      <c r="AP138" s="2" t="s">
        <v>1</v>
      </c>
      <c r="AQ138" s="2">
        <v>2021</v>
      </c>
    </row>
    <row r="139" spans="42:43" hidden="1" x14ac:dyDescent="0.3">
      <c r="AP139" s="2" t="s">
        <v>2</v>
      </c>
      <c r="AQ139" s="2">
        <v>2022</v>
      </c>
    </row>
    <row r="140" spans="42:43" hidden="1" x14ac:dyDescent="0.3">
      <c r="AP140" s="2" t="s">
        <v>3</v>
      </c>
      <c r="AQ140" s="2">
        <v>2023</v>
      </c>
    </row>
    <row r="141" spans="42:43" hidden="1" x14ac:dyDescent="0.3">
      <c r="AP141" s="2" t="s">
        <v>4</v>
      </c>
      <c r="AQ141" s="2">
        <v>2024</v>
      </c>
    </row>
    <row r="142" spans="42:43" hidden="1" x14ac:dyDescent="0.3">
      <c r="AP142" s="2" t="s">
        <v>5</v>
      </c>
      <c r="AQ142" s="2">
        <v>2025</v>
      </c>
    </row>
    <row r="143" spans="42:43" hidden="1" x14ac:dyDescent="0.3">
      <c r="AP143" s="2" t="s">
        <v>6</v>
      </c>
      <c r="AQ143" s="2">
        <v>2026</v>
      </c>
    </row>
    <row r="144" spans="42:43" hidden="1" x14ac:dyDescent="0.3">
      <c r="AP144" s="2" t="s">
        <v>7</v>
      </c>
      <c r="AQ144" s="2">
        <v>2027</v>
      </c>
    </row>
    <row r="145" spans="42:43" hidden="1" x14ac:dyDescent="0.3">
      <c r="AP145" s="2" t="s">
        <v>8</v>
      </c>
      <c r="AQ145" s="2">
        <v>2028</v>
      </c>
    </row>
    <row r="146" spans="42:43" hidden="1" x14ac:dyDescent="0.3">
      <c r="AP146" s="2" t="s">
        <v>9</v>
      </c>
      <c r="AQ146" s="2">
        <v>2029</v>
      </c>
    </row>
    <row r="147" spans="42:43" hidden="1" x14ac:dyDescent="0.3">
      <c r="AP147" s="2" t="s">
        <v>10</v>
      </c>
      <c r="AQ147" s="2">
        <v>2030</v>
      </c>
    </row>
    <row r="148" spans="42:43" hidden="1" x14ac:dyDescent="0.3">
      <c r="AP148" s="2" t="s">
        <v>11</v>
      </c>
      <c r="AQ148" s="2">
        <v>2031</v>
      </c>
    </row>
    <row r="149" spans="42:43" hidden="1" x14ac:dyDescent="0.3">
      <c r="AP149" s="2" t="s">
        <v>12</v>
      </c>
      <c r="AQ149" s="2">
        <v>2032</v>
      </c>
    </row>
  </sheetData>
  <mergeCells count="3">
    <mergeCell ref="B1:AM1"/>
    <mergeCell ref="B2:AM2"/>
    <mergeCell ref="B3:AM3"/>
  </mergeCells>
  <conditionalFormatting sqref="H19:AL24 H12:AK16 H18:AK18 H17:AJ17">
    <cfRule type="expression" priority="4">
      <formula>WEEKDAY(H$12,2)&gt;5</formula>
    </cfRule>
  </conditionalFormatting>
  <conditionalFormatting sqref="H19:AL37 H12:AK16 H18:AK18 H17:AJ17">
    <cfRule type="expression" dxfId="16" priority="3">
      <formula>WEEKDAY(I$12,2)&gt;5</formula>
    </cfRule>
  </conditionalFormatting>
  <conditionalFormatting sqref="D19:F37">
    <cfRule type="expression" dxfId="15" priority="5">
      <formula>WEEKDAY(I$12,2)&gt;5</formula>
    </cfRule>
  </conditionalFormatting>
  <conditionalFormatting sqref="G19:G37">
    <cfRule type="expression" dxfId="14" priority="6">
      <formula>WEEKDAY(L$12,2)&gt;5</formula>
    </cfRule>
  </conditionalFormatting>
  <conditionalFormatting sqref="B20:C37">
    <cfRule type="expression" dxfId="13" priority="50">
      <formula>WEEKDAY(H$12,2)&gt;5</formula>
    </cfRule>
  </conditionalFormatting>
  <conditionalFormatting sqref="AK17">
    <cfRule type="expression" priority="2">
      <formula>WEEKDAY(AK$12,2)&gt;5</formula>
    </cfRule>
  </conditionalFormatting>
  <conditionalFormatting sqref="AK17">
    <cfRule type="expression" dxfId="12" priority="1">
      <formula>WEEKDAY(AL$12,2)&gt;5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E13:E18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2023-09-20T06:31:48Z</cp:lastPrinted>
  <dcterms:created xsi:type="dcterms:W3CDTF">2021-01-06T04:54:55Z</dcterms:created>
  <dcterms:modified xsi:type="dcterms:W3CDTF">2023-11-22T10:23:48Z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